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theme/themeOverride1.xml" ContentType="application/vnd.openxmlformats-officedocument.themeOverride+xml"/>
  <Override PartName="/xl/charts/chart18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segawa_nobuya\Desktop\納品\"/>
    </mc:Choice>
  </mc:AlternateContent>
  <xr:revisionPtr revIDLastSave="0" documentId="13_ncr:1_{7A8C37FD-E6A3-4183-B78C-242FBFC78909}" xr6:coauthVersionLast="36" xr6:coauthVersionMax="43" xr10:uidLastSave="{00000000-0000-0000-0000-000000000000}"/>
  <bookViews>
    <workbookView xWindow="-108" yWindow="-108" windowWidth="23256" windowHeight="12576" tabRatio="825" xr2:uid="{00000000-000D-0000-FFFF-FFFF00000000}"/>
  </bookViews>
  <sheets>
    <sheet name="表紙" sheetId="63" r:id="rId1"/>
    <sheet name="目次" sheetId="64" r:id="rId2"/>
    <sheet name="歯科医療費" sheetId="18" r:id="rId3"/>
    <sheet name="地区別_歯科医療費" sheetId="20" r:id="rId4"/>
    <sheet name="地区別_被保険者一人当たりの歯科医療費グラフ" sheetId="33" r:id="rId5"/>
    <sheet name="地区別_被保険者一人当たりの歯科医療費MAP" sheetId="42" r:id="rId6"/>
    <sheet name="地区別_レセプト一件当たりの歯科医療費グラフ" sheetId="34" r:id="rId7"/>
    <sheet name="地区別_レセプト一件当たりの歯科医療費MAP" sheetId="43" r:id="rId8"/>
    <sheet name="地区別_患者一人当たりの歯科医療費グラフ" sheetId="35" r:id="rId9"/>
    <sheet name="地区別_患者一人当たりの歯科医療費MAP" sheetId="44" r:id="rId10"/>
    <sheet name="地区別_被保険者一人当たりの歯科レセプト件数グラフ" sheetId="36" r:id="rId11"/>
    <sheet name="地区別_被保険者一人当たりの歯科レセプト件数MAP" sheetId="53" r:id="rId12"/>
    <sheet name="地区別_歯科患者割合グラフ" sheetId="37" r:id="rId13"/>
    <sheet name="地区別_歯科患者割合MAP" sheetId="45" r:id="rId14"/>
    <sheet name="市区町村別_歯科医療費" sheetId="19" r:id="rId15"/>
    <sheet name="市区町村別_被保険者一人当たりの歯科医療費グラフ" sheetId="23" r:id="rId16"/>
    <sheet name="市区町村別_被保険者一人当たりの歯科医療費MAP" sheetId="47" r:id="rId17"/>
    <sheet name="市区町村別_レセプト一件当たりの歯科医療費グラフ" sheetId="24" r:id="rId18"/>
    <sheet name="市区町村別_レセプト一件当たりの歯科医療費MAP" sheetId="48" r:id="rId19"/>
    <sheet name="市区町村別_患者一人当たりの歯科医療費グラフ" sheetId="25" r:id="rId20"/>
    <sheet name="市区町村別_患者一人当たりの歯科医療費MAP" sheetId="49" r:id="rId21"/>
    <sheet name="市区町村別_被保険者一人当たりの歯科レセプト件数グラフ" sheetId="26" r:id="rId22"/>
    <sheet name="市区町村別_被保険者一人当たりの歯科レセプト件数MAP" sheetId="52" r:id="rId23"/>
    <sheet name="市区町村別_歯科患者割合グラフ" sheetId="27" r:id="rId24"/>
    <sheet name="市区町村別_歯科患者割合MAP" sheetId="51" r:id="rId25"/>
    <sheet name="地区別_年齢調整歯科医療費" sheetId="38" r:id="rId26"/>
    <sheet name="地区別_年齢調整歯科医療費グラフ" sheetId="39" r:id="rId27"/>
    <sheet name="市区町村別_年齢調整歯科医療費" sheetId="40" r:id="rId28"/>
    <sheet name="市区町村別_年齢調整歯科医療費グラフ" sheetId="41" r:id="rId29"/>
    <sheet name="中分類別歯科医療費" sheetId="56" r:id="rId30"/>
    <sheet name="地区別_中分類別歯科医療費" sheetId="54" r:id="rId31"/>
    <sheet name="市区町村別_中分類別歯科医療費" sheetId="57" r:id="rId32"/>
    <sheet name="特定疾病別歯科医療費" sheetId="60" r:id="rId33"/>
    <sheet name="地区別_特定疾病別歯科医療費" sheetId="59" r:id="rId34"/>
    <sheet name="市区町村別_特定疾病別歯科医療費" sheetId="58" r:id="rId35"/>
  </sheets>
  <definedNames>
    <definedName name="_xlnm._FilterDatabase" localSheetId="24" hidden="1">市区町村別_歯科患者割合MAP!$A$6:$R$6</definedName>
    <definedName name="_xlnm._FilterDatabase" localSheetId="34" hidden="1">市区町村別_特定疾病別歯科医療費!#REF!</definedName>
    <definedName name="_xlnm._FilterDatabase" localSheetId="33" hidden="1">地区別_特定疾病別歯科医療費!$A$6:$BZ$6</definedName>
    <definedName name="_Order1" hidden="1">255</definedName>
    <definedName name="_xlnm.Print_Area" localSheetId="18">市区町村別_レセプト一件当たりの歯科医療費MAP!$A$1:$P$85</definedName>
    <definedName name="_xlnm.Print_Area" localSheetId="17">市区町村別_レセプト一件当たりの歯科医療費グラフ!$A$1:$J$77</definedName>
    <definedName name="_xlnm.Print_Area" localSheetId="20">市区町村別_患者一人当たりの歯科医療費MAP!$A$1:$P$85</definedName>
    <definedName name="_xlnm.Print_Area" localSheetId="19">市区町村別_患者一人当たりの歯科医療費グラフ!$A$1:$J$77</definedName>
    <definedName name="_xlnm.Print_Area" localSheetId="14">市区町村別_歯科医療費!$A$1:$L$81</definedName>
    <definedName name="_xlnm.Print_Area" localSheetId="24">市区町村別_歯科患者割合MAP!$A$1:$P$85</definedName>
    <definedName name="_xlnm.Print_Area" localSheetId="23">市区町村別_歯科患者割合グラフ!$A$1:$J$77</definedName>
    <definedName name="_xlnm.Print_Area" localSheetId="31">市区町村別_中分類別歯科医療費!$A$1:$L$528</definedName>
    <definedName name="_xlnm.Print_Area" localSheetId="34">市区町村別_特定疾病別歯科医療費!$A$1:$BO$831</definedName>
    <definedName name="_xlnm.Print_Area" localSheetId="27">市区町村別_年齢調整歯科医療費!$A$1:$F$82</definedName>
    <definedName name="_xlnm.Print_Area" localSheetId="28">市区町村別_年齢調整歯科医療費グラフ!$A$1:$V$77</definedName>
    <definedName name="_xlnm.Print_Area" localSheetId="22">市区町村別_被保険者一人当たりの歯科レセプト件数MAP!$A$1:$P$85</definedName>
    <definedName name="_xlnm.Print_Area" localSheetId="21">市区町村別_被保険者一人当たりの歯科レセプト件数グラフ!$A$1:$J$77</definedName>
    <definedName name="_xlnm.Print_Area" localSheetId="16">市区町村別_被保険者一人当たりの歯科医療費MAP!$A$1:$P$85</definedName>
    <definedName name="_xlnm.Print_Area" localSheetId="15">市区町村別_被保険者一人当たりの歯科医療費グラフ!$A$1:$J$78</definedName>
    <definedName name="_xlnm.Print_Area" localSheetId="2">歯科医療費!$A$1:$L$53</definedName>
    <definedName name="_xlnm.Print_Area" localSheetId="7">地区別_レセプト一件当たりの歯科医療費MAP!$A$1:$P$85</definedName>
    <definedName name="_xlnm.Print_Area" localSheetId="6">地区別_レセプト一件当たりの歯科医療費グラフ!$A$1:$J$77</definedName>
    <definedName name="_xlnm.Print_Area" localSheetId="9">地区別_患者一人当たりの歯科医療費MAP!$A$1:$P$85</definedName>
    <definedName name="_xlnm.Print_Area" localSheetId="8">地区別_患者一人当たりの歯科医療費グラフ!$A$1:$J$77</definedName>
    <definedName name="_xlnm.Print_Area" localSheetId="3">地区別_歯科医療費!$A$1:$L$14</definedName>
    <definedName name="_xlnm.Print_Area" localSheetId="13">地区別_歯科患者割合MAP!$A$1:$P$85</definedName>
    <definedName name="_xlnm.Print_Area" localSheetId="12">地区別_歯科患者割合グラフ!$A$1:$J$76</definedName>
    <definedName name="_xlnm.Print_Area" localSheetId="30">地区別_中分類別歯科医療費!$A$1:$L$66</definedName>
    <definedName name="_xlnm.Print_Area" localSheetId="33">地区別_特定疾病別歯科医療費!$A$1:$BO$105</definedName>
    <definedName name="_xlnm.Print_Area" localSheetId="25">地区別_年齢調整歯科医療費!$A$1:$F$16</definedName>
    <definedName name="_xlnm.Print_Area" localSheetId="26">地区別_年齢調整歯科医療費グラフ!$A$1:$V$78</definedName>
    <definedName name="_xlnm.Print_Area" localSheetId="11">地区別_被保険者一人当たりの歯科レセプト件数MAP!$A$1:$P$85</definedName>
    <definedName name="_xlnm.Print_Area" localSheetId="10">地区別_被保険者一人当たりの歯科レセプト件数グラフ!$A$1:$J$77</definedName>
    <definedName name="_xlnm.Print_Area" localSheetId="5">地区別_被保険者一人当たりの歯科医療費MAP!$A$1:$P$85</definedName>
    <definedName name="_xlnm.Print_Area" localSheetId="4">地区別_被保険者一人当たりの歯科医療費グラフ!$A$1:$J$78</definedName>
    <definedName name="_xlnm.Print_Area" localSheetId="29">中分類別歯科医療費!$A$1:$J$33</definedName>
    <definedName name="_xlnm.Print_Area" localSheetId="32">特定疾病別歯科医療費!$A$1:$I$73</definedName>
    <definedName name="_xlnm.Print_Area" localSheetId="0">表紙!$A$1:$T$50</definedName>
    <definedName name="_xlnm.Print_Area" localSheetId="1">目次!$A$1:$F$15</definedName>
    <definedName name="_xlnm.Print_Titles" localSheetId="31">市区町村別_中分類別歯科医療費!$3:$3</definedName>
    <definedName name="_xlnm.Print_Titles" localSheetId="34">市区町村別_特定疾病別歯科医療費!$A:$C,市区町村別_特定疾病別歯科医療費!$1:$6</definedName>
    <definedName name="_xlnm.Print_Titles" localSheetId="27">市区町村別_年齢調整歯科医療費!$1:$4</definedName>
    <definedName name="_xlnm.Print_Titles" localSheetId="3">地区別_歯科医療費!$1:$5</definedName>
    <definedName name="_xlnm.Print_Titles" localSheetId="30">地区別_中分類別歯科医療費!$3:$3</definedName>
    <definedName name="_xlnm.Print_Titles" localSheetId="33">地区別_特定疾病別歯科医療費!$A:$C,地区別_特定疾病別歯科医療費!$1:$6</definedName>
  </definedNames>
  <calcPr calcId="191029"/>
</workbook>
</file>

<file path=xl/calcChain.xml><?xml version="1.0" encoding="utf-8"?>
<calcChain xmlns="http://schemas.openxmlformats.org/spreadsheetml/2006/main">
  <c r="BJ8" i="58" l="1"/>
  <c r="BJ9" i="58"/>
  <c r="BJ10" i="58"/>
  <c r="BJ11" i="58"/>
  <c r="BJ12" i="58"/>
  <c r="BJ13" i="58"/>
  <c r="BJ14" i="58"/>
  <c r="BJ15" i="58"/>
  <c r="BJ16" i="58"/>
  <c r="BJ17" i="58"/>
  <c r="BJ18" i="58"/>
  <c r="BJ19" i="58"/>
  <c r="BJ20" i="58"/>
  <c r="BJ21" i="58"/>
  <c r="BJ22" i="58"/>
  <c r="BJ23" i="58"/>
  <c r="BJ24" i="58"/>
  <c r="BJ25" i="58"/>
  <c r="BJ26" i="58"/>
  <c r="BJ27" i="58"/>
  <c r="BJ28" i="58"/>
  <c r="BJ29" i="58"/>
  <c r="BJ30" i="58"/>
  <c r="BJ31" i="58"/>
  <c r="BJ32" i="58"/>
  <c r="BJ33" i="58"/>
  <c r="BJ34" i="58"/>
  <c r="BJ35" i="58"/>
  <c r="BJ36" i="58"/>
  <c r="BJ37" i="58"/>
  <c r="BJ38" i="58"/>
  <c r="BJ39" i="58"/>
  <c r="BJ40" i="58"/>
  <c r="BJ41" i="58"/>
  <c r="BJ42" i="58"/>
  <c r="BJ43" i="58"/>
  <c r="BJ44" i="58"/>
  <c r="BJ45" i="58"/>
  <c r="BJ46" i="58"/>
  <c r="BJ47" i="58"/>
  <c r="BJ48" i="58"/>
  <c r="BJ49" i="58"/>
  <c r="BJ50" i="58"/>
  <c r="BJ51" i="58"/>
  <c r="BJ52" i="58"/>
  <c r="BJ53" i="58"/>
  <c r="BJ54" i="58"/>
  <c r="BJ55" i="58"/>
  <c r="BJ56" i="58"/>
  <c r="BJ57" i="58"/>
  <c r="BJ58" i="58"/>
  <c r="BJ59" i="58"/>
  <c r="BJ60" i="58"/>
  <c r="BJ61" i="58"/>
  <c r="BJ62" i="58"/>
  <c r="BJ63" i="58"/>
  <c r="BJ64" i="58"/>
  <c r="BJ65" i="58"/>
  <c r="BJ66" i="58"/>
  <c r="BJ67" i="58"/>
  <c r="BJ68" i="58"/>
  <c r="BJ69" i="58"/>
  <c r="BJ70" i="58"/>
  <c r="BJ71" i="58"/>
  <c r="BJ72" i="58"/>
  <c r="BJ73" i="58"/>
  <c r="BJ74" i="58"/>
  <c r="BJ75" i="58"/>
  <c r="BJ76" i="58"/>
  <c r="BJ77" i="58"/>
  <c r="BJ78" i="58"/>
  <c r="BJ79" i="58"/>
  <c r="BJ80" i="58"/>
  <c r="BJ81" i="58"/>
  <c r="BJ82" i="58"/>
  <c r="BJ83" i="58"/>
  <c r="BJ84" i="58"/>
  <c r="BJ85" i="58"/>
  <c r="BJ86" i="58"/>
  <c r="BJ87" i="58"/>
  <c r="BJ88" i="58"/>
  <c r="BJ89" i="58"/>
  <c r="BJ90" i="58"/>
  <c r="BJ91" i="58"/>
  <c r="BJ92" i="58"/>
  <c r="BJ93" i="58"/>
  <c r="BJ94" i="58"/>
  <c r="BJ95" i="58"/>
  <c r="BJ96" i="58"/>
  <c r="BJ97" i="58"/>
  <c r="BJ98" i="58"/>
  <c r="BJ99" i="58"/>
  <c r="BJ100" i="58"/>
  <c r="BJ101" i="58"/>
  <c r="BJ102" i="58"/>
  <c r="BJ103" i="58"/>
  <c r="BJ104" i="58"/>
  <c r="BJ105" i="58"/>
  <c r="BJ106" i="58"/>
  <c r="BJ107" i="58"/>
  <c r="BJ108" i="58"/>
  <c r="BJ109" i="58"/>
  <c r="BJ110" i="58"/>
  <c r="BJ111" i="58"/>
  <c r="BJ112" i="58"/>
  <c r="BJ113" i="58"/>
  <c r="BJ114" i="58"/>
  <c r="BJ115" i="58"/>
  <c r="BJ116" i="58"/>
  <c r="BJ117" i="58"/>
  <c r="BJ118" i="58"/>
  <c r="BJ119" i="58"/>
  <c r="BJ120" i="58"/>
  <c r="BJ121" i="58"/>
  <c r="BJ122" i="58"/>
  <c r="BJ123" i="58"/>
  <c r="BJ124" i="58"/>
  <c r="BJ125" i="58"/>
  <c r="BJ126" i="58"/>
  <c r="BJ127" i="58"/>
  <c r="BJ128" i="58"/>
  <c r="BJ129" i="58"/>
  <c r="BJ130" i="58"/>
  <c r="BJ131" i="58"/>
  <c r="BJ132" i="58"/>
  <c r="BJ133" i="58"/>
  <c r="BJ134" i="58"/>
  <c r="BJ135" i="58"/>
  <c r="BJ136" i="58"/>
  <c r="BJ137" i="58"/>
  <c r="BJ138" i="58"/>
  <c r="BJ139" i="58"/>
  <c r="BJ140" i="58"/>
  <c r="BJ141" i="58"/>
  <c r="BJ142" i="58"/>
  <c r="BJ143" i="58"/>
  <c r="BJ144" i="58"/>
  <c r="BJ145" i="58"/>
  <c r="BJ146" i="58"/>
  <c r="BJ147" i="58"/>
  <c r="BJ148" i="58"/>
  <c r="BJ149" i="58"/>
  <c r="BJ150" i="58"/>
  <c r="BJ151" i="58"/>
  <c r="BJ152" i="58"/>
  <c r="BJ153" i="58"/>
  <c r="BJ154" i="58"/>
  <c r="BJ155" i="58"/>
  <c r="BJ156" i="58"/>
  <c r="BJ157" i="58"/>
  <c r="BJ158" i="58"/>
  <c r="BJ159" i="58"/>
  <c r="BJ160" i="58"/>
  <c r="BJ161" i="58"/>
  <c r="BJ162" i="58"/>
  <c r="BJ163" i="58"/>
  <c r="BJ164" i="58"/>
  <c r="BJ165" i="58"/>
  <c r="BJ166" i="58"/>
  <c r="BJ167" i="58"/>
  <c r="BJ168" i="58"/>
  <c r="BJ169" i="58"/>
  <c r="BJ170" i="58"/>
  <c r="BJ171" i="58"/>
  <c r="BJ172" i="58"/>
  <c r="BJ173" i="58"/>
  <c r="BJ174" i="58"/>
  <c r="BJ175" i="58"/>
  <c r="BJ176" i="58"/>
  <c r="BJ177" i="58"/>
  <c r="BJ178" i="58"/>
  <c r="BJ179" i="58"/>
  <c r="BJ180" i="58"/>
  <c r="BJ181" i="58"/>
  <c r="BJ182" i="58"/>
  <c r="BJ183" i="58"/>
  <c r="BJ184" i="58"/>
  <c r="BJ185" i="58"/>
  <c r="BJ186" i="58"/>
  <c r="BJ187" i="58"/>
  <c r="BJ188" i="58"/>
  <c r="BJ189" i="58"/>
  <c r="BJ190" i="58"/>
  <c r="BJ191" i="58"/>
  <c r="BJ192" i="58"/>
  <c r="BJ193" i="58"/>
  <c r="BJ194" i="58"/>
  <c r="BJ195" i="58"/>
  <c r="BJ196" i="58"/>
  <c r="BJ197" i="58"/>
  <c r="BJ198" i="58"/>
  <c r="BJ199" i="58"/>
  <c r="BJ200" i="58"/>
  <c r="BJ201" i="58"/>
  <c r="BJ202" i="58"/>
  <c r="BJ203" i="58"/>
  <c r="BJ204" i="58"/>
  <c r="BJ205" i="58"/>
  <c r="BJ206" i="58"/>
  <c r="BJ207" i="58"/>
  <c r="BJ208" i="58"/>
  <c r="BJ209" i="58"/>
  <c r="BJ210" i="58"/>
  <c r="BJ211" i="58"/>
  <c r="BJ212" i="58"/>
  <c r="BJ213" i="58"/>
  <c r="BJ214" i="58"/>
  <c r="BJ215" i="58"/>
  <c r="BJ216" i="58"/>
  <c r="BJ217" i="58"/>
  <c r="BJ218" i="58"/>
  <c r="BJ219" i="58"/>
  <c r="BJ220" i="58"/>
  <c r="BJ221" i="58"/>
  <c r="BJ222" i="58"/>
  <c r="BJ223" i="58"/>
  <c r="BJ224" i="58"/>
  <c r="BJ225" i="58"/>
  <c r="BJ226" i="58"/>
  <c r="BJ227" i="58"/>
  <c r="BJ228" i="58"/>
  <c r="BJ229" i="58"/>
  <c r="BJ230" i="58"/>
  <c r="BJ231" i="58"/>
  <c r="BJ232" i="58"/>
  <c r="BJ233" i="58"/>
  <c r="BJ234" i="58"/>
  <c r="BJ235" i="58"/>
  <c r="BJ236" i="58"/>
  <c r="BJ237" i="58"/>
  <c r="BJ238" i="58"/>
  <c r="BJ239" i="58"/>
  <c r="BJ240" i="58"/>
  <c r="BJ241" i="58"/>
  <c r="BJ242" i="58"/>
  <c r="BJ243" i="58"/>
  <c r="BJ244" i="58"/>
  <c r="BJ245" i="58"/>
  <c r="BJ246" i="58"/>
  <c r="BJ247" i="58"/>
  <c r="BJ248" i="58"/>
  <c r="BJ249" i="58"/>
  <c r="BJ250" i="58"/>
  <c r="BJ251" i="58"/>
  <c r="BJ252" i="58"/>
  <c r="BJ253" i="58"/>
  <c r="BJ254" i="58"/>
  <c r="BJ255" i="58"/>
  <c r="BJ256" i="58"/>
  <c r="BJ257" i="58"/>
  <c r="BJ258" i="58"/>
  <c r="BJ259" i="58"/>
  <c r="BJ260" i="58"/>
  <c r="BJ261" i="58"/>
  <c r="BJ262" i="58"/>
  <c r="BJ263" i="58"/>
  <c r="BJ264" i="58"/>
  <c r="BJ265" i="58"/>
  <c r="BJ266" i="58"/>
  <c r="BJ267" i="58"/>
  <c r="BJ268" i="58"/>
  <c r="BJ269" i="58"/>
  <c r="BJ270" i="58"/>
  <c r="BJ271" i="58"/>
  <c r="BJ272" i="58"/>
  <c r="BJ273" i="58"/>
  <c r="BJ274" i="58"/>
  <c r="BJ275" i="58"/>
  <c r="BJ276" i="58"/>
  <c r="BJ277" i="58"/>
  <c r="BJ278" i="58"/>
  <c r="BJ279" i="58"/>
  <c r="BJ280" i="58"/>
  <c r="BJ281" i="58"/>
  <c r="BJ282" i="58"/>
  <c r="BJ283" i="58"/>
  <c r="BJ284" i="58"/>
  <c r="BJ285" i="58"/>
  <c r="BJ286" i="58"/>
  <c r="BJ287" i="58"/>
  <c r="BJ288" i="58"/>
  <c r="BJ289" i="58"/>
  <c r="BJ290" i="58"/>
  <c r="BJ291" i="58"/>
  <c r="BJ292" i="58"/>
  <c r="BJ293" i="58"/>
  <c r="BJ294" i="58"/>
  <c r="BJ295" i="58"/>
  <c r="BJ296" i="58"/>
  <c r="BJ297" i="58"/>
  <c r="BJ298" i="58"/>
  <c r="BJ299" i="58"/>
  <c r="BJ300" i="58"/>
  <c r="BJ301" i="58"/>
  <c r="BJ302" i="58"/>
  <c r="BJ303" i="58"/>
  <c r="BJ304" i="58"/>
  <c r="BJ305" i="58"/>
  <c r="BJ306" i="58"/>
  <c r="BJ307" i="58"/>
  <c r="BJ308" i="58"/>
  <c r="BJ309" i="58"/>
  <c r="BJ310" i="58"/>
  <c r="BJ311" i="58"/>
  <c r="BJ312" i="58"/>
  <c r="BJ313" i="58"/>
  <c r="BJ314" i="58"/>
  <c r="BJ315" i="58"/>
  <c r="BJ316" i="58"/>
  <c r="BJ317" i="58"/>
  <c r="BJ318" i="58"/>
  <c r="BJ319" i="58"/>
  <c r="BJ320" i="58"/>
  <c r="BJ321" i="58"/>
  <c r="BJ322" i="58"/>
  <c r="BJ323" i="58"/>
  <c r="BJ324" i="58"/>
  <c r="BJ325" i="58"/>
  <c r="BJ326" i="58"/>
  <c r="BJ327" i="58"/>
  <c r="BJ328" i="58"/>
  <c r="BJ329" i="58"/>
  <c r="BJ330" i="58"/>
  <c r="BJ331" i="58"/>
  <c r="BJ332" i="58"/>
  <c r="BJ333" i="58"/>
  <c r="BJ334" i="58"/>
  <c r="BJ335" i="58"/>
  <c r="BJ336" i="58"/>
  <c r="BJ337" i="58"/>
  <c r="BJ338" i="58"/>
  <c r="BJ339" i="58"/>
  <c r="BJ340" i="58"/>
  <c r="BJ341" i="58"/>
  <c r="BJ342" i="58"/>
  <c r="BJ343" i="58"/>
  <c r="BJ344" i="58"/>
  <c r="BJ345" i="58"/>
  <c r="BJ346" i="58"/>
  <c r="BJ347" i="58"/>
  <c r="BJ348" i="58"/>
  <c r="BJ349" i="58"/>
  <c r="BJ350" i="58"/>
  <c r="BJ351" i="58"/>
  <c r="BJ352" i="58"/>
  <c r="BJ353" i="58"/>
  <c r="BJ354" i="58"/>
  <c r="BJ355" i="58"/>
  <c r="BJ356" i="58"/>
  <c r="BJ357" i="58"/>
  <c r="BJ358" i="58"/>
  <c r="BJ359" i="58"/>
  <c r="BJ360" i="58"/>
  <c r="BJ361" i="58"/>
  <c r="BJ362" i="58"/>
  <c r="BJ363" i="58"/>
  <c r="BJ364" i="58"/>
  <c r="BJ365" i="58"/>
  <c r="BJ366" i="58"/>
  <c r="BJ367" i="58"/>
  <c r="BJ368" i="58"/>
  <c r="BJ369" i="58"/>
  <c r="BJ370" i="58"/>
  <c r="BJ371" i="58"/>
  <c r="BJ372" i="58"/>
  <c r="BJ373" i="58"/>
  <c r="BJ374" i="58"/>
  <c r="BJ375" i="58"/>
  <c r="BJ376" i="58"/>
  <c r="BJ377" i="58"/>
  <c r="BJ378" i="58"/>
  <c r="BJ379" i="58"/>
  <c r="BJ380" i="58"/>
  <c r="BJ381" i="58"/>
  <c r="BJ382" i="58"/>
  <c r="BJ383" i="58"/>
  <c r="BJ384" i="58"/>
  <c r="BJ385" i="58"/>
  <c r="BJ386" i="58"/>
  <c r="BJ387" i="58"/>
  <c r="BJ388" i="58"/>
  <c r="BJ389" i="58"/>
  <c r="BJ390" i="58"/>
  <c r="BJ391" i="58"/>
  <c r="BJ392" i="58"/>
  <c r="BJ393" i="58"/>
  <c r="BJ394" i="58"/>
  <c r="BJ395" i="58"/>
  <c r="BJ396" i="58"/>
  <c r="BJ397" i="58"/>
  <c r="BJ398" i="58"/>
  <c r="BJ399" i="58"/>
  <c r="BJ400" i="58"/>
  <c r="BJ401" i="58"/>
  <c r="BJ402" i="58"/>
  <c r="BJ403" i="58"/>
  <c r="BJ404" i="58"/>
  <c r="BJ405" i="58"/>
  <c r="BJ406" i="58"/>
  <c r="BJ407" i="58"/>
  <c r="BJ408" i="58"/>
  <c r="BJ409" i="58"/>
  <c r="BJ410" i="58"/>
  <c r="BJ411" i="58"/>
  <c r="BJ412" i="58"/>
  <c r="BJ413" i="58"/>
  <c r="BJ414" i="58"/>
  <c r="BJ415" i="58"/>
  <c r="BJ416" i="58"/>
  <c r="BJ417" i="58"/>
  <c r="BJ418" i="58"/>
  <c r="BJ419" i="58"/>
  <c r="BJ420" i="58"/>
  <c r="BJ421" i="58"/>
  <c r="BJ422" i="58"/>
  <c r="BJ423" i="58"/>
  <c r="BJ424" i="58"/>
  <c r="BJ425" i="58"/>
  <c r="BJ426" i="58"/>
  <c r="BJ427" i="58"/>
  <c r="BJ428" i="58"/>
  <c r="BJ429" i="58"/>
  <c r="BJ430" i="58"/>
  <c r="BJ431" i="58"/>
  <c r="BJ432" i="58"/>
  <c r="BJ433" i="58"/>
  <c r="BJ434" i="58"/>
  <c r="BJ435" i="58"/>
  <c r="BJ436" i="58"/>
  <c r="BJ437" i="58"/>
  <c r="BJ438" i="58"/>
  <c r="BJ439" i="58"/>
  <c r="BJ440" i="58"/>
  <c r="BJ441" i="58"/>
  <c r="BJ442" i="58"/>
  <c r="BJ443" i="58"/>
  <c r="BJ444" i="58"/>
  <c r="BJ445" i="58"/>
  <c r="BJ446" i="58"/>
  <c r="BJ447" i="58"/>
  <c r="BJ448" i="58"/>
  <c r="BJ449" i="58"/>
  <c r="BJ450" i="58"/>
  <c r="BJ451" i="58"/>
  <c r="BJ452" i="58"/>
  <c r="BJ453" i="58"/>
  <c r="BJ454" i="58"/>
  <c r="BJ455" i="58"/>
  <c r="BJ456" i="58"/>
  <c r="BJ457" i="58"/>
  <c r="BJ458" i="58"/>
  <c r="BJ459" i="58"/>
  <c r="BJ460" i="58"/>
  <c r="BJ461" i="58"/>
  <c r="BJ462" i="58"/>
  <c r="BJ463" i="58"/>
  <c r="BJ464" i="58"/>
  <c r="BJ465" i="58"/>
  <c r="BJ466" i="58"/>
  <c r="BJ467" i="58"/>
  <c r="BJ468" i="58"/>
  <c r="BJ469" i="58"/>
  <c r="BJ470" i="58"/>
  <c r="BJ471" i="58"/>
  <c r="BJ472" i="58"/>
  <c r="BJ473" i="58"/>
  <c r="BJ474" i="58"/>
  <c r="BJ475" i="58"/>
  <c r="BJ476" i="58"/>
  <c r="BJ477" i="58"/>
  <c r="BJ478" i="58"/>
  <c r="BJ479" i="58"/>
  <c r="BJ480" i="58"/>
  <c r="BJ481" i="58"/>
  <c r="BJ482" i="58"/>
  <c r="BJ483" i="58"/>
  <c r="BJ484" i="58"/>
  <c r="BJ485" i="58"/>
  <c r="BJ486" i="58"/>
  <c r="BJ487" i="58"/>
  <c r="BJ488" i="58"/>
  <c r="BJ489" i="58"/>
  <c r="BJ490" i="58"/>
  <c r="BJ491" i="58"/>
  <c r="BJ492" i="58"/>
  <c r="BJ493" i="58"/>
  <c r="BJ494" i="58"/>
  <c r="BJ495" i="58"/>
  <c r="BJ496" i="58"/>
  <c r="BJ497" i="58"/>
  <c r="BJ498" i="58"/>
  <c r="BJ499" i="58"/>
  <c r="BJ500" i="58"/>
  <c r="BJ501" i="58"/>
  <c r="BJ502" i="58"/>
  <c r="BJ503" i="58"/>
  <c r="BJ504" i="58"/>
  <c r="BJ505" i="58"/>
  <c r="BJ506" i="58"/>
  <c r="BJ507" i="58"/>
  <c r="BJ508" i="58"/>
  <c r="BJ509" i="58"/>
  <c r="BJ510" i="58"/>
  <c r="BJ511" i="58"/>
  <c r="BJ512" i="58"/>
  <c r="BJ513" i="58"/>
  <c r="BJ514" i="58"/>
  <c r="BJ515" i="58"/>
  <c r="BJ516" i="58"/>
  <c r="BJ517" i="58"/>
  <c r="BJ518" i="58"/>
  <c r="BJ519" i="58"/>
  <c r="BJ520" i="58"/>
  <c r="BJ521" i="58"/>
  <c r="BJ522" i="58"/>
  <c r="BJ523" i="58"/>
  <c r="BJ524" i="58"/>
  <c r="BJ525" i="58"/>
  <c r="BJ526" i="58"/>
  <c r="BJ527" i="58"/>
  <c r="BJ528" i="58"/>
  <c r="BJ529" i="58"/>
  <c r="BJ530" i="58"/>
  <c r="BJ531" i="58"/>
  <c r="BJ532" i="58"/>
  <c r="BJ533" i="58"/>
  <c r="BJ534" i="58"/>
  <c r="BJ535" i="58"/>
  <c r="BJ536" i="58"/>
  <c r="BJ537" i="58"/>
  <c r="BJ538" i="58"/>
  <c r="BJ539" i="58"/>
  <c r="BJ540" i="58"/>
  <c r="BJ541" i="58"/>
  <c r="BJ542" i="58"/>
  <c r="BJ543" i="58"/>
  <c r="BJ544" i="58"/>
  <c r="BJ545" i="58"/>
  <c r="BJ546" i="58"/>
  <c r="BJ547" i="58"/>
  <c r="BJ548" i="58"/>
  <c r="BJ549" i="58"/>
  <c r="BJ550" i="58"/>
  <c r="BJ551" i="58"/>
  <c r="BJ552" i="58"/>
  <c r="BJ553" i="58"/>
  <c r="BJ554" i="58"/>
  <c r="BJ555" i="58"/>
  <c r="BJ556" i="58"/>
  <c r="BJ557" i="58"/>
  <c r="BJ558" i="58"/>
  <c r="BJ559" i="58"/>
  <c r="BJ560" i="58"/>
  <c r="BJ561" i="58"/>
  <c r="BJ562" i="58"/>
  <c r="BJ563" i="58"/>
  <c r="BJ564" i="58"/>
  <c r="BJ565" i="58"/>
  <c r="BJ566" i="58"/>
  <c r="BJ567" i="58"/>
  <c r="BJ568" i="58"/>
  <c r="BJ569" i="58"/>
  <c r="BJ570" i="58"/>
  <c r="BJ571" i="58"/>
  <c r="BJ572" i="58"/>
  <c r="BJ573" i="58"/>
  <c r="BJ574" i="58"/>
  <c r="BJ575" i="58"/>
  <c r="BJ576" i="58"/>
  <c r="BJ577" i="58"/>
  <c r="BJ578" i="58"/>
  <c r="BJ579" i="58"/>
  <c r="BJ580" i="58"/>
  <c r="BJ581" i="58"/>
  <c r="BJ582" i="58"/>
  <c r="BJ583" i="58"/>
  <c r="BJ584" i="58"/>
  <c r="BJ585" i="58"/>
  <c r="BJ586" i="58"/>
  <c r="BJ587" i="58"/>
  <c r="BJ588" i="58"/>
  <c r="BJ589" i="58"/>
  <c r="BJ590" i="58"/>
  <c r="BJ591" i="58"/>
  <c r="BJ592" i="58"/>
  <c r="BJ593" i="58"/>
  <c r="BJ594" i="58"/>
  <c r="BJ595" i="58"/>
  <c r="BJ596" i="58"/>
  <c r="BJ597" i="58"/>
  <c r="BJ598" i="58"/>
  <c r="BJ599" i="58"/>
  <c r="BJ600" i="58"/>
  <c r="BJ601" i="58"/>
  <c r="BJ602" i="58"/>
  <c r="BJ603" i="58"/>
  <c r="BJ604" i="58"/>
  <c r="BJ605" i="58"/>
  <c r="BJ606" i="58"/>
  <c r="BJ607" i="58"/>
  <c r="BJ608" i="58"/>
  <c r="BJ609" i="58"/>
  <c r="BJ610" i="58"/>
  <c r="BJ611" i="58"/>
  <c r="BJ612" i="58"/>
  <c r="BJ613" i="58"/>
  <c r="BJ614" i="58"/>
  <c r="BJ615" i="58"/>
  <c r="BJ616" i="58"/>
  <c r="BJ617" i="58"/>
  <c r="BJ618" i="58"/>
  <c r="BJ619" i="58"/>
  <c r="BJ620" i="58"/>
  <c r="BJ621" i="58"/>
  <c r="BJ622" i="58"/>
  <c r="BJ623" i="58"/>
  <c r="BJ624" i="58"/>
  <c r="BJ625" i="58"/>
  <c r="BJ626" i="58"/>
  <c r="BJ627" i="58"/>
  <c r="BJ628" i="58"/>
  <c r="BJ629" i="58"/>
  <c r="BJ630" i="58"/>
  <c r="BJ631" i="58"/>
  <c r="BJ632" i="58"/>
  <c r="BJ633" i="58"/>
  <c r="BJ634" i="58"/>
  <c r="BJ635" i="58"/>
  <c r="BJ636" i="58"/>
  <c r="BJ637" i="58"/>
  <c r="BJ638" i="58"/>
  <c r="BJ639" i="58"/>
  <c r="BJ640" i="58"/>
  <c r="BJ641" i="58"/>
  <c r="BJ642" i="58"/>
  <c r="BJ643" i="58"/>
  <c r="BJ644" i="58"/>
  <c r="BJ645" i="58"/>
  <c r="BJ646" i="58"/>
  <c r="BJ647" i="58"/>
  <c r="BJ648" i="58"/>
  <c r="BJ649" i="58"/>
  <c r="BJ650" i="58"/>
  <c r="BJ651" i="58"/>
  <c r="BJ652" i="58"/>
  <c r="BJ653" i="58"/>
  <c r="BJ654" i="58"/>
  <c r="BJ655" i="58"/>
  <c r="BJ656" i="58"/>
  <c r="BJ657" i="58"/>
  <c r="BJ658" i="58"/>
  <c r="BJ659" i="58"/>
  <c r="BJ660" i="58"/>
  <c r="BJ661" i="58"/>
  <c r="BJ662" i="58"/>
  <c r="BJ663" i="58"/>
  <c r="BJ664" i="58"/>
  <c r="BJ665" i="58"/>
  <c r="BJ666" i="58"/>
  <c r="BJ667" i="58"/>
  <c r="BJ668" i="58"/>
  <c r="BJ669" i="58"/>
  <c r="BJ670" i="58"/>
  <c r="BJ671" i="58"/>
  <c r="BJ672" i="58"/>
  <c r="BJ673" i="58"/>
  <c r="BJ674" i="58"/>
  <c r="BJ675" i="58"/>
  <c r="BJ676" i="58"/>
  <c r="BJ677" i="58"/>
  <c r="BJ678" i="58"/>
  <c r="BJ679" i="58"/>
  <c r="BJ680" i="58"/>
  <c r="BJ681" i="58"/>
  <c r="BJ682" i="58"/>
  <c r="BJ683" i="58"/>
  <c r="BJ684" i="58"/>
  <c r="BJ685" i="58"/>
  <c r="BJ686" i="58"/>
  <c r="BJ687" i="58"/>
  <c r="BJ688" i="58"/>
  <c r="BJ689" i="58"/>
  <c r="BJ690" i="58"/>
  <c r="BJ691" i="58"/>
  <c r="BJ692" i="58"/>
  <c r="BJ693" i="58"/>
  <c r="BJ694" i="58"/>
  <c r="BJ695" i="58"/>
  <c r="BJ696" i="58"/>
  <c r="BJ697" i="58"/>
  <c r="BJ698" i="58"/>
  <c r="BJ699" i="58"/>
  <c r="BJ700" i="58"/>
  <c r="BJ701" i="58"/>
  <c r="BJ702" i="58"/>
  <c r="BJ703" i="58"/>
  <c r="BJ704" i="58"/>
  <c r="BJ705" i="58"/>
  <c r="BJ706" i="58"/>
  <c r="BJ707" i="58"/>
  <c r="BJ708" i="58"/>
  <c r="BJ709" i="58"/>
  <c r="BJ710" i="58"/>
  <c r="BJ711" i="58"/>
  <c r="BJ712" i="58"/>
  <c r="BJ713" i="58"/>
  <c r="BJ714" i="58"/>
  <c r="BJ715" i="58"/>
  <c r="BJ716" i="58"/>
  <c r="BJ717" i="58"/>
  <c r="BJ718" i="58"/>
  <c r="BJ719" i="58"/>
  <c r="BJ720" i="58"/>
  <c r="BJ721" i="58"/>
  <c r="BJ722" i="58"/>
  <c r="BJ723" i="58"/>
  <c r="BJ724" i="58"/>
  <c r="BJ725" i="58"/>
  <c r="BJ726" i="58"/>
  <c r="BJ727" i="58"/>
  <c r="BJ728" i="58"/>
  <c r="BJ729" i="58"/>
  <c r="BJ730" i="58"/>
  <c r="BJ731" i="58"/>
  <c r="BJ732" i="58"/>
  <c r="BJ733" i="58"/>
  <c r="BJ734" i="58"/>
  <c r="BJ735" i="58"/>
  <c r="BJ736" i="58"/>
  <c r="BJ737" i="58"/>
  <c r="BJ738" i="58"/>
  <c r="BJ739" i="58"/>
  <c r="BJ740" i="58"/>
  <c r="BJ741" i="58"/>
  <c r="BJ742" i="58"/>
  <c r="BJ743" i="58"/>
  <c r="BJ744" i="58"/>
  <c r="BJ745" i="58"/>
  <c r="BJ746" i="58"/>
  <c r="BJ747" i="58"/>
  <c r="BJ748" i="58"/>
  <c r="BJ749" i="58"/>
  <c r="BJ750" i="58"/>
  <c r="BJ751" i="58"/>
  <c r="BJ752" i="58"/>
  <c r="BJ753" i="58"/>
  <c r="BJ754" i="58"/>
  <c r="BJ755" i="58"/>
  <c r="BJ756" i="58"/>
  <c r="BJ757" i="58"/>
  <c r="BJ758" i="58"/>
  <c r="BJ759" i="58"/>
  <c r="BJ760" i="58"/>
  <c r="BJ761" i="58"/>
  <c r="BJ762" i="58"/>
  <c r="BJ763" i="58"/>
  <c r="BJ764" i="58"/>
  <c r="BJ765" i="58"/>
  <c r="BJ766" i="58"/>
  <c r="BJ767" i="58"/>
  <c r="BJ768" i="58"/>
  <c r="BJ769" i="58"/>
  <c r="BJ770" i="58"/>
  <c r="BJ771" i="58"/>
  <c r="BJ772" i="58"/>
  <c r="BJ773" i="58"/>
  <c r="BJ774" i="58"/>
  <c r="BJ775" i="58"/>
  <c r="BJ776" i="58"/>
  <c r="BJ777" i="58"/>
  <c r="BJ778" i="58"/>
  <c r="BJ779" i="58"/>
  <c r="BJ780" i="58"/>
  <c r="BJ781" i="58"/>
  <c r="BJ782" i="58"/>
  <c r="BJ783" i="58"/>
  <c r="BJ784" i="58"/>
  <c r="BJ785" i="58"/>
  <c r="BJ786" i="58"/>
  <c r="BJ787" i="58"/>
  <c r="BJ788" i="58"/>
  <c r="BJ789" i="58"/>
  <c r="BJ790" i="58"/>
  <c r="BJ791" i="58"/>
  <c r="BJ792" i="58"/>
  <c r="BJ793" i="58"/>
  <c r="BJ794" i="58"/>
  <c r="BJ795" i="58"/>
  <c r="BJ796" i="58"/>
  <c r="BJ797" i="58"/>
  <c r="BJ798" i="58"/>
  <c r="BJ799" i="58"/>
  <c r="BJ800" i="58"/>
  <c r="BJ801" i="58"/>
  <c r="BJ802" i="58"/>
  <c r="BJ803" i="58"/>
  <c r="BJ804" i="58"/>
  <c r="BJ805" i="58"/>
  <c r="BJ806" i="58"/>
  <c r="BJ807" i="58"/>
  <c r="BJ808" i="58"/>
  <c r="BJ809" i="58"/>
  <c r="BJ810" i="58"/>
  <c r="BJ811" i="58"/>
  <c r="BJ812" i="58"/>
  <c r="BJ813" i="58"/>
  <c r="BJ814" i="58"/>
  <c r="BJ815" i="58"/>
  <c r="BJ816" i="58"/>
  <c r="BJ817" i="58"/>
  <c r="BJ818" i="58"/>
  <c r="BJ819" i="58"/>
  <c r="BJ820" i="58"/>
  <c r="BJ7" i="58"/>
  <c r="K7" i="58"/>
  <c r="J7" i="58"/>
  <c r="BJ8" i="59"/>
  <c r="BJ9" i="59"/>
  <c r="BJ10" i="59"/>
  <c r="BJ11" i="59"/>
  <c r="BJ12" i="59"/>
  <c r="BJ13" i="59"/>
  <c r="BJ14" i="59"/>
  <c r="BJ15" i="59"/>
  <c r="BJ16" i="59"/>
  <c r="BJ17" i="59"/>
  <c r="BJ18" i="59"/>
  <c r="BJ19" i="59"/>
  <c r="BJ20" i="59"/>
  <c r="BJ21" i="59"/>
  <c r="BJ22" i="59"/>
  <c r="BJ23" i="59"/>
  <c r="BJ24" i="59"/>
  <c r="BJ25" i="59"/>
  <c r="BJ26" i="59"/>
  <c r="BJ27" i="59"/>
  <c r="BJ28" i="59"/>
  <c r="BJ29" i="59"/>
  <c r="BJ30" i="59"/>
  <c r="BJ31" i="59"/>
  <c r="BJ32" i="59"/>
  <c r="BJ33" i="59"/>
  <c r="BJ34" i="59"/>
  <c r="BJ35" i="59"/>
  <c r="BJ36" i="59"/>
  <c r="BJ37" i="59"/>
  <c r="BJ38" i="59"/>
  <c r="BJ39" i="59"/>
  <c r="BJ40" i="59"/>
  <c r="BJ41" i="59"/>
  <c r="BJ42" i="59"/>
  <c r="BJ43" i="59"/>
  <c r="BJ44" i="59"/>
  <c r="BJ45" i="59"/>
  <c r="BJ46" i="59"/>
  <c r="BJ47" i="59"/>
  <c r="BJ48" i="59"/>
  <c r="BJ49" i="59"/>
  <c r="BJ50" i="59"/>
  <c r="BJ51" i="59"/>
  <c r="BJ52" i="59"/>
  <c r="BJ53" i="59"/>
  <c r="BJ54" i="59"/>
  <c r="BJ55" i="59"/>
  <c r="BJ56" i="59"/>
  <c r="BJ57" i="59"/>
  <c r="BJ58" i="59"/>
  <c r="BJ59" i="59"/>
  <c r="BJ60" i="59"/>
  <c r="BJ61" i="59"/>
  <c r="BJ62" i="59"/>
  <c r="BJ63" i="59"/>
  <c r="BJ64" i="59"/>
  <c r="BJ65" i="59"/>
  <c r="BJ66" i="59"/>
  <c r="BJ67" i="59"/>
  <c r="BJ68" i="59"/>
  <c r="BJ69" i="59"/>
  <c r="BJ70" i="59"/>
  <c r="BJ71" i="59"/>
  <c r="BJ72" i="59"/>
  <c r="BJ73" i="59"/>
  <c r="BJ74" i="59"/>
  <c r="BJ75" i="59"/>
  <c r="BJ76" i="59"/>
  <c r="BJ77" i="59"/>
  <c r="BJ78" i="59"/>
  <c r="BJ79" i="59"/>
  <c r="BJ80" i="59"/>
  <c r="BJ81" i="59"/>
  <c r="BJ82" i="59"/>
  <c r="BJ83" i="59"/>
  <c r="BJ84" i="59"/>
  <c r="BJ85" i="59"/>
  <c r="BJ86" i="59"/>
  <c r="BJ87" i="59"/>
  <c r="BJ88" i="59"/>
  <c r="BJ89" i="59"/>
  <c r="BJ90" i="59"/>
  <c r="BJ91" i="59"/>
  <c r="BJ92" i="59"/>
  <c r="BJ93" i="59"/>
  <c r="BJ94" i="59"/>
  <c r="BJ7" i="59"/>
  <c r="H6" i="60"/>
  <c r="G9" i="60"/>
  <c r="G8" i="60"/>
  <c r="G7" i="60"/>
  <c r="G6" i="60"/>
  <c r="G6" i="18"/>
  <c r="BJ831" i="58" l="1"/>
  <c r="BJ830" i="58"/>
  <c r="BJ829" i="58"/>
  <c r="BJ828" i="58"/>
  <c r="BJ827" i="58"/>
  <c r="BJ826" i="58"/>
  <c r="BJ825" i="58"/>
  <c r="BJ824" i="58"/>
  <c r="BJ823" i="58"/>
  <c r="BJ822" i="58"/>
  <c r="BJ821" i="58"/>
  <c r="BJ105" i="59"/>
  <c r="BJ104" i="59"/>
  <c r="BJ103" i="59"/>
  <c r="BJ102" i="59"/>
  <c r="BJ101" i="59"/>
  <c r="BJ100" i="59"/>
  <c r="BJ99" i="59"/>
  <c r="BJ98" i="59"/>
  <c r="BJ97" i="59"/>
  <c r="BJ96" i="59"/>
  <c r="BJ95" i="59"/>
  <c r="J4" i="54"/>
  <c r="F13" i="18"/>
  <c r="E13" i="18"/>
  <c r="BL101" i="59" l="1"/>
  <c r="BL100" i="59"/>
  <c r="BL99" i="59"/>
  <c r="BL97" i="59"/>
  <c r="BL96" i="59"/>
  <c r="BL98" i="59"/>
  <c r="BL102" i="59"/>
  <c r="BL103" i="59"/>
  <c r="BL104" i="59"/>
  <c r="BL105" i="59"/>
  <c r="BL95" i="59"/>
  <c r="G14" i="20"/>
  <c r="F14" i="20"/>
  <c r="D13" i="18"/>
  <c r="E14" i="20" s="1"/>
  <c r="BL825" i="58" l="1"/>
  <c r="BL822" i="58"/>
  <c r="BL831" i="58"/>
  <c r="BL830" i="58"/>
  <c r="BL829" i="58"/>
  <c r="BL828" i="58"/>
  <c r="BL827" i="58"/>
  <c r="BL826" i="58"/>
  <c r="BL824" i="58"/>
  <c r="BL823" i="58"/>
  <c r="BL821" i="58"/>
  <c r="BK822" i="58"/>
  <c r="BK831" i="58"/>
  <c r="BK830" i="58"/>
  <c r="BK829" i="58"/>
  <c r="BK828" i="58"/>
  <c r="BK827" i="58"/>
  <c r="BK826" i="58"/>
  <c r="BK825" i="58"/>
  <c r="BK824" i="58"/>
  <c r="BK823" i="58"/>
  <c r="BK821" i="58"/>
  <c r="S11" i="58"/>
  <c r="R9" i="58"/>
  <c r="BK102" i="59"/>
  <c r="BO102" i="59" s="1"/>
  <c r="BK100" i="59"/>
  <c r="BO100" i="59" s="1"/>
  <c r="BK99" i="59"/>
  <c r="BK98" i="59"/>
  <c r="BK97" i="59"/>
  <c r="BK96" i="59"/>
  <c r="BK105" i="59"/>
  <c r="BK104" i="59"/>
  <c r="BK103" i="59"/>
  <c r="BK101" i="59"/>
  <c r="BK95" i="59"/>
  <c r="BO95" i="59" s="1"/>
  <c r="AI57" i="59"/>
  <c r="AH57" i="59"/>
  <c r="AA40" i="59"/>
  <c r="Z40" i="59"/>
  <c r="S18" i="59"/>
  <c r="R18" i="59"/>
  <c r="BO825" i="58" l="1"/>
  <c r="BN825" i="58"/>
  <c r="BN103" i="59"/>
  <c r="BN99" i="59"/>
  <c r="BN95" i="59"/>
  <c r="AH102" i="59"/>
  <c r="AH101" i="59"/>
  <c r="AH100" i="59"/>
  <c r="AH99" i="59"/>
  <c r="AH98" i="59"/>
  <c r="AH97" i="59"/>
  <c r="AH96" i="59"/>
  <c r="AH95" i="59"/>
  <c r="AH94" i="59"/>
  <c r="AH93" i="59"/>
  <c r="AH92" i="59"/>
  <c r="AH91" i="59"/>
  <c r="AH90" i="59"/>
  <c r="AH89" i="59"/>
  <c r="AH88" i="59"/>
  <c r="AH87" i="59"/>
  <c r="AH86" i="59"/>
  <c r="AH85" i="59"/>
  <c r="AH84" i="59"/>
  <c r="AH83" i="59"/>
  <c r="AH82" i="59"/>
  <c r="AH81" i="59"/>
  <c r="AH80" i="59"/>
  <c r="AH79" i="59"/>
  <c r="AH78" i="59"/>
  <c r="AH77" i="59"/>
  <c r="AH76" i="59"/>
  <c r="AH75" i="59"/>
  <c r="AH74" i="59"/>
  <c r="AH73" i="59"/>
  <c r="AH72" i="59"/>
  <c r="AH71" i="59"/>
  <c r="AH70" i="59"/>
  <c r="AH69" i="59"/>
  <c r="AH68" i="59"/>
  <c r="AH67" i="59"/>
  <c r="AH66" i="59"/>
  <c r="AH65" i="59"/>
  <c r="AH64" i="59"/>
  <c r="AH63" i="59"/>
  <c r="AH62" i="59"/>
  <c r="AH61" i="59"/>
  <c r="AH60" i="59"/>
  <c r="AH59" i="59"/>
  <c r="AH58" i="59"/>
  <c r="AH56" i="59"/>
  <c r="AH55" i="59"/>
  <c r="AH54" i="59"/>
  <c r="AH53" i="59"/>
  <c r="AH52" i="59"/>
  <c r="AH51" i="59"/>
  <c r="AH50" i="59"/>
  <c r="AH49" i="59"/>
  <c r="AH48" i="59"/>
  <c r="AH47" i="59"/>
  <c r="AH46" i="59"/>
  <c r="AH45" i="59"/>
  <c r="AH44" i="59"/>
  <c r="AH43" i="59"/>
  <c r="AH42" i="59"/>
  <c r="AH41" i="59"/>
  <c r="AH40" i="59"/>
  <c r="AH39" i="59"/>
  <c r="AH38" i="59"/>
  <c r="AH37" i="59"/>
  <c r="AH36" i="59"/>
  <c r="AH35" i="59"/>
  <c r="AH34" i="59"/>
  <c r="AH33" i="59"/>
  <c r="AH32" i="59"/>
  <c r="AH31" i="59"/>
  <c r="AH30" i="59"/>
  <c r="AH29" i="59"/>
  <c r="AH28" i="59"/>
  <c r="AH27" i="59"/>
  <c r="AH26" i="59"/>
  <c r="AH25" i="59"/>
  <c r="AH24" i="59"/>
  <c r="AH23" i="59"/>
  <c r="AH22" i="59"/>
  <c r="AH21" i="59"/>
  <c r="AH20" i="59"/>
  <c r="AH19" i="59"/>
  <c r="AH18" i="59"/>
  <c r="AH17" i="59"/>
  <c r="AH16" i="59"/>
  <c r="AH15" i="59"/>
  <c r="AH14" i="59"/>
  <c r="AH13" i="59"/>
  <c r="AH12" i="59"/>
  <c r="AH11" i="59"/>
  <c r="AH10" i="59"/>
  <c r="AH9" i="59"/>
  <c r="AH8" i="59"/>
  <c r="AP21" i="59"/>
  <c r="AP20" i="59"/>
  <c r="AP19" i="59"/>
  <c r="AP17" i="59"/>
  <c r="AP16" i="59"/>
  <c r="AP15" i="59"/>
  <c r="AP14" i="59"/>
  <c r="AP13" i="59"/>
  <c r="AP11" i="59"/>
  <c r="AP10" i="59"/>
  <c r="AP9" i="59"/>
  <c r="AP8" i="59"/>
  <c r="AP7" i="59"/>
  <c r="AH7" i="59"/>
  <c r="BG820" i="58" l="1"/>
  <c r="BG819" i="58"/>
  <c r="BG818" i="58"/>
  <c r="BG817" i="58"/>
  <c r="BG816" i="58"/>
  <c r="BG815" i="58"/>
  <c r="BG814" i="58"/>
  <c r="BG813" i="58"/>
  <c r="BG812" i="58"/>
  <c r="BG811" i="58"/>
  <c r="BG810" i="58"/>
  <c r="BG809" i="58"/>
  <c r="BG808" i="58"/>
  <c r="BG807" i="58"/>
  <c r="BG806" i="58"/>
  <c r="BG805" i="58"/>
  <c r="BG804" i="58"/>
  <c r="BG803" i="58"/>
  <c r="BG802" i="58"/>
  <c r="BG801" i="58"/>
  <c r="BG800" i="58"/>
  <c r="BG799" i="58"/>
  <c r="BG798" i="58"/>
  <c r="BG797" i="58"/>
  <c r="BG796" i="58"/>
  <c r="BG795" i="58"/>
  <c r="BG794" i="58"/>
  <c r="BG793" i="58"/>
  <c r="BG792" i="58"/>
  <c r="BG791" i="58"/>
  <c r="BG790" i="58"/>
  <c r="BG789" i="58"/>
  <c r="BG788" i="58"/>
  <c r="BG787" i="58"/>
  <c r="BG786" i="58"/>
  <c r="BG785" i="58"/>
  <c r="BG784" i="58"/>
  <c r="BG783" i="58"/>
  <c r="BG782" i="58"/>
  <c r="BG781" i="58"/>
  <c r="BG780" i="58"/>
  <c r="BG779" i="58"/>
  <c r="BG778" i="58"/>
  <c r="BG777" i="58"/>
  <c r="BG776" i="58"/>
  <c r="BG775" i="58"/>
  <c r="BG774" i="58"/>
  <c r="BG773" i="58"/>
  <c r="BG772" i="58"/>
  <c r="BG771" i="58"/>
  <c r="BG770" i="58"/>
  <c r="BG769" i="58"/>
  <c r="BG768" i="58"/>
  <c r="BG767" i="58"/>
  <c r="BG766" i="58"/>
  <c r="BG765" i="58"/>
  <c r="BG764" i="58"/>
  <c r="BG763" i="58"/>
  <c r="BG762" i="58"/>
  <c r="BG761" i="58"/>
  <c r="BG760" i="58"/>
  <c r="BG759" i="58"/>
  <c r="BG758" i="58"/>
  <c r="BG757" i="58"/>
  <c r="BG756" i="58"/>
  <c r="BG755" i="58"/>
  <c r="BG754" i="58"/>
  <c r="BG753" i="58"/>
  <c r="BG752" i="58"/>
  <c r="BG751" i="58"/>
  <c r="BG750" i="58"/>
  <c r="BG749" i="58"/>
  <c r="BG748" i="58"/>
  <c r="BG747" i="58"/>
  <c r="BG746" i="58"/>
  <c r="BG745" i="58"/>
  <c r="BG744" i="58"/>
  <c r="BG743" i="58"/>
  <c r="BG742" i="58"/>
  <c r="BG741" i="58"/>
  <c r="BG740" i="58"/>
  <c r="BG739" i="58"/>
  <c r="BG738" i="58"/>
  <c r="BG737" i="58"/>
  <c r="BG736" i="58"/>
  <c r="BG735" i="58"/>
  <c r="BG734" i="58"/>
  <c r="BG733" i="58"/>
  <c r="BG732" i="58"/>
  <c r="BG731" i="58"/>
  <c r="BG730" i="58"/>
  <c r="BG729" i="58"/>
  <c r="BG728" i="58"/>
  <c r="BG727" i="58"/>
  <c r="BG726" i="58"/>
  <c r="BG725" i="58"/>
  <c r="BG724" i="58"/>
  <c r="BG723" i="58"/>
  <c r="BG722" i="58"/>
  <c r="BG721" i="58"/>
  <c r="BG720" i="58"/>
  <c r="BG719" i="58"/>
  <c r="BG718" i="58"/>
  <c r="BG717" i="58"/>
  <c r="BG716" i="58"/>
  <c r="BG715" i="58"/>
  <c r="BG714" i="58"/>
  <c r="BG713" i="58"/>
  <c r="BG712" i="58"/>
  <c r="BG711" i="58"/>
  <c r="BG710" i="58"/>
  <c r="BG709" i="58"/>
  <c r="BG708" i="58"/>
  <c r="BG707" i="58"/>
  <c r="BG706" i="58"/>
  <c r="BG705" i="58"/>
  <c r="BG704" i="58"/>
  <c r="BG703" i="58"/>
  <c r="BG702" i="58"/>
  <c r="BG701" i="58"/>
  <c r="BG700" i="58"/>
  <c r="BG699" i="58"/>
  <c r="BG698" i="58"/>
  <c r="BG697" i="58"/>
  <c r="BG696" i="58"/>
  <c r="BG695" i="58"/>
  <c r="BG694" i="58"/>
  <c r="BG693" i="58"/>
  <c r="BG692" i="58"/>
  <c r="BG691" i="58"/>
  <c r="BG690" i="58"/>
  <c r="BG689" i="58"/>
  <c r="BG688" i="58"/>
  <c r="BG687" i="58"/>
  <c r="BG686" i="58"/>
  <c r="BG685" i="58"/>
  <c r="BG684" i="58"/>
  <c r="BG683" i="58"/>
  <c r="BG682" i="58"/>
  <c r="BG681" i="58"/>
  <c r="BG680" i="58"/>
  <c r="BG679" i="58"/>
  <c r="BG678" i="58"/>
  <c r="BG677" i="58"/>
  <c r="BG676" i="58"/>
  <c r="BG675" i="58"/>
  <c r="BG674" i="58"/>
  <c r="BG673" i="58"/>
  <c r="BG672" i="58"/>
  <c r="BG671" i="58"/>
  <c r="BG670" i="58"/>
  <c r="BG669" i="58"/>
  <c r="BG668" i="58"/>
  <c r="BG667" i="58"/>
  <c r="BG666" i="58"/>
  <c r="BG665" i="58"/>
  <c r="BG664" i="58"/>
  <c r="BG663" i="58"/>
  <c r="BG662" i="58"/>
  <c r="BG661" i="58"/>
  <c r="BG660" i="58"/>
  <c r="BG659" i="58"/>
  <c r="BG658" i="58"/>
  <c r="BG657" i="58"/>
  <c r="BG656" i="58"/>
  <c r="BG655" i="58"/>
  <c r="BG654" i="58"/>
  <c r="BG653" i="58"/>
  <c r="BG652" i="58"/>
  <c r="BG651" i="58"/>
  <c r="BG650" i="58"/>
  <c r="BG649" i="58"/>
  <c r="BG648" i="58"/>
  <c r="BG647" i="58"/>
  <c r="BG646" i="58"/>
  <c r="BG645" i="58"/>
  <c r="BG644" i="58"/>
  <c r="BG643" i="58"/>
  <c r="BG642" i="58"/>
  <c r="BG641" i="58"/>
  <c r="BG640" i="58"/>
  <c r="BG639" i="58"/>
  <c r="BG638" i="58"/>
  <c r="BG637" i="58"/>
  <c r="BG636" i="58"/>
  <c r="BG635" i="58"/>
  <c r="BG634" i="58"/>
  <c r="BG633" i="58"/>
  <c r="BG632" i="58"/>
  <c r="BG631" i="58"/>
  <c r="BG630" i="58"/>
  <c r="BG629" i="58"/>
  <c r="BG628" i="58"/>
  <c r="BG627" i="58"/>
  <c r="BG626" i="58"/>
  <c r="BG625" i="58"/>
  <c r="BG624" i="58"/>
  <c r="BG623" i="58"/>
  <c r="BG622" i="58"/>
  <c r="BG621" i="58"/>
  <c r="BG620" i="58"/>
  <c r="BG619" i="58"/>
  <c r="BG618" i="58"/>
  <c r="BG617" i="58"/>
  <c r="BG616" i="58"/>
  <c r="BG615" i="58"/>
  <c r="BG614" i="58"/>
  <c r="BG613" i="58"/>
  <c r="BG612" i="58"/>
  <c r="BG611" i="58"/>
  <c r="BG610" i="58"/>
  <c r="BG609" i="58"/>
  <c r="BG608" i="58"/>
  <c r="BG607" i="58"/>
  <c r="BG606" i="58"/>
  <c r="BG605" i="58"/>
  <c r="BG604" i="58"/>
  <c r="BG603" i="58"/>
  <c r="BG602" i="58"/>
  <c r="BG601" i="58"/>
  <c r="BG600" i="58"/>
  <c r="BG599" i="58"/>
  <c r="BG598" i="58"/>
  <c r="BG597" i="58"/>
  <c r="BG596" i="58"/>
  <c r="BG595" i="58"/>
  <c r="BG594" i="58"/>
  <c r="BG593" i="58"/>
  <c r="BG592" i="58"/>
  <c r="BG591" i="58"/>
  <c r="BG590" i="58"/>
  <c r="BG589" i="58"/>
  <c r="BG588" i="58"/>
  <c r="BG587" i="58"/>
  <c r="BG586" i="58"/>
  <c r="BG585" i="58"/>
  <c r="BG584" i="58"/>
  <c r="BG583" i="58"/>
  <c r="BG582" i="58"/>
  <c r="BG581" i="58"/>
  <c r="BG580" i="58"/>
  <c r="BG579" i="58"/>
  <c r="BG578" i="58"/>
  <c r="BG577" i="58"/>
  <c r="BG576" i="58"/>
  <c r="BG575" i="58"/>
  <c r="BG574" i="58"/>
  <c r="BG573" i="58"/>
  <c r="BG572" i="58"/>
  <c r="BG571" i="58"/>
  <c r="BG570" i="58"/>
  <c r="BG569" i="58"/>
  <c r="BG568" i="58"/>
  <c r="BG567" i="58"/>
  <c r="BG566" i="58"/>
  <c r="BG565" i="58"/>
  <c r="BG564" i="58"/>
  <c r="BG563" i="58"/>
  <c r="BG562" i="58"/>
  <c r="BG561" i="58"/>
  <c r="BG560" i="58"/>
  <c r="BG559" i="58"/>
  <c r="BG558" i="58"/>
  <c r="BG557" i="58"/>
  <c r="BG556" i="58"/>
  <c r="BG555" i="58"/>
  <c r="BG554" i="58"/>
  <c r="BG553" i="58"/>
  <c r="BG552" i="58"/>
  <c r="BG551" i="58"/>
  <c r="BG550" i="58"/>
  <c r="BG549" i="58"/>
  <c r="BG548" i="58"/>
  <c r="BG547" i="58"/>
  <c r="BG546" i="58"/>
  <c r="BG545" i="58"/>
  <c r="BG544" i="58"/>
  <c r="BG543" i="58"/>
  <c r="BG542" i="58"/>
  <c r="BG541" i="58"/>
  <c r="BG540" i="58"/>
  <c r="BG539" i="58"/>
  <c r="BG538" i="58"/>
  <c r="BG537" i="58"/>
  <c r="BG536" i="58"/>
  <c r="BG535" i="58"/>
  <c r="BG534" i="58"/>
  <c r="BG533" i="58"/>
  <c r="BG532" i="58"/>
  <c r="BG531" i="58"/>
  <c r="BG530" i="58"/>
  <c r="BG529" i="58"/>
  <c r="BG528" i="58"/>
  <c r="BG527" i="58"/>
  <c r="BG526" i="58"/>
  <c r="BG525" i="58"/>
  <c r="BG524" i="58"/>
  <c r="BG523" i="58"/>
  <c r="BG522" i="58"/>
  <c r="BG521" i="58"/>
  <c r="BG520" i="58"/>
  <c r="BG519" i="58"/>
  <c r="BG518" i="58"/>
  <c r="BG517" i="58"/>
  <c r="BG516" i="58"/>
  <c r="BG515" i="58"/>
  <c r="BG514" i="58"/>
  <c r="BG513" i="58"/>
  <c r="BG512" i="58"/>
  <c r="BG511" i="58"/>
  <c r="BG510" i="58"/>
  <c r="BG509" i="58"/>
  <c r="BG508" i="58"/>
  <c r="BG507" i="58"/>
  <c r="BG506" i="58"/>
  <c r="BG505" i="58"/>
  <c r="BG504" i="58"/>
  <c r="BG503" i="58"/>
  <c r="BG502" i="58"/>
  <c r="BG501" i="58"/>
  <c r="BG500" i="58"/>
  <c r="BG499" i="58"/>
  <c r="BG498" i="58"/>
  <c r="BG497" i="58"/>
  <c r="BG496" i="58"/>
  <c r="BG495" i="58"/>
  <c r="BG494" i="58"/>
  <c r="BG493" i="58"/>
  <c r="BG492" i="58"/>
  <c r="BG491" i="58"/>
  <c r="BG490" i="58"/>
  <c r="BG489" i="58"/>
  <c r="BG488" i="58"/>
  <c r="BG487" i="58"/>
  <c r="BG486" i="58"/>
  <c r="BG485" i="58"/>
  <c r="BG484" i="58"/>
  <c r="BG483" i="58"/>
  <c r="BG482" i="58"/>
  <c r="BG481" i="58"/>
  <c r="BG480" i="58"/>
  <c r="BG479" i="58"/>
  <c r="BG478" i="58"/>
  <c r="BG477" i="58"/>
  <c r="BG476" i="58"/>
  <c r="BG475" i="58"/>
  <c r="BG474" i="58"/>
  <c r="BG473" i="58"/>
  <c r="BG472" i="58"/>
  <c r="BG471" i="58"/>
  <c r="BG470" i="58"/>
  <c r="BG469" i="58"/>
  <c r="BG468" i="58"/>
  <c r="BG467" i="58"/>
  <c r="BG466" i="58"/>
  <c r="BG465" i="58"/>
  <c r="BG464" i="58"/>
  <c r="BG463" i="58"/>
  <c r="BG462" i="58"/>
  <c r="BG461" i="58"/>
  <c r="BG460" i="58"/>
  <c r="BG459" i="58"/>
  <c r="BG458" i="58"/>
  <c r="BG457" i="58"/>
  <c r="BG456" i="58"/>
  <c r="BG455" i="58"/>
  <c r="BG454" i="58"/>
  <c r="BG453" i="58"/>
  <c r="BG452" i="58"/>
  <c r="BG451" i="58"/>
  <c r="BG450" i="58"/>
  <c r="BG449" i="58"/>
  <c r="BG448" i="58"/>
  <c r="BG447" i="58"/>
  <c r="BG446" i="58"/>
  <c r="BG445" i="58"/>
  <c r="BG444" i="58"/>
  <c r="BG443" i="58"/>
  <c r="BG442" i="58"/>
  <c r="BG441" i="58"/>
  <c r="BG440" i="58"/>
  <c r="BG439" i="58"/>
  <c r="BG438" i="58"/>
  <c r="BG437" i="58"/>
  <c r="BG436" i="58"/>
  <c r="BG435" i="58"/>
  <c r="BG434" i="58"/>
  <c r="BG433" i="58"/>
  <c r="BG432" i="58"/>
  <c r="BG431" i="58"/>
  <c r="BG430" i="58"/>
  <c r="BG429" i="58"/>
  <c r="BG428" i="58"/>
  <c r="BG427" i="58"/>
  <c r="BG426" i="58"/>
  <c r="BG425" i="58"/>
  <c r="BG424" i="58"/>
  <c r="BG423" i="58"/>
  <c r="BG422" i="58"/>
  <c r="BG421" i="58"/>
  <c r="BG420" i="58"/>
  <c r="BG419" i="58"/>
  <c r="BG418" i="58"/>
  <c r="BG417" i="58"/>
  <c r="BG416" i="58"/>
  <c r="BG415" i="58"/>
  <c r="BG414" i="58"/>
  <c r="BG413" i="58"/>
  <c r="BG412" i="58"/>
  <c r="BG411" i="58"/>
  <c r="BG410" i="58"/>
  <c r="BG409" i="58"/>
  <c r="BG408" i="58"/>
  <c r="BG407" i="58"/>
  <c r="BG406" i="58"/>
  <c r="BG405" i="58"/>
  <c r="BG404" i="58"/>
  <c r="BG403" i="58"/>
  <c r="BG402" i="58"/>
  <c r="BG401" i="58"/>
  <c r="BG400" i="58"/>
  <c r="BG399" i="58"/>
  <c r="BG398" i="58"/>
  <c r="BG397" i="58"/>
  <c r="BG396" i="58"/>
  <c r="BG395" i="58"/>
  <c r="BG394" i="58"/>
  <c r="BG393" i="58"/>
  <c r="BG392" i="58"/>
  <c r="BG391" i="58"/>
  <c r="BG390" i="58"/>
  <c r="BG389" i="58"/>
  <c r="BG388" i="58"/>
  <c r="BG387" i="58"/>
  <c r="BG386" i="58"/>
  <c r="BG385" i="58"/>
  <c r="BG384" i="58"/>
  <c r="BG383" i="58"/>
  <c r="BG382" i="58"/>
  <c r="BG381" i="58"/>
  <c r="BG380" i="58"/>
  <c r="BG379" i="58"/>
  <c r="BG378" i="58"/>
  <c r="BG377" i="58"/>
  <c r="BG376" i="58"/>
  <c r="BG375" i="58"/>
  <c r="BG374" i="58"/>
  <c r="BG373" i="58"/>
  <c r="BG372" i="58"/>
  <c r="BG371" i="58"/>
  <c r="BG370" i="58"/>
  <c r="BG369" i="58"/>
  <c r="BG368" i="58"/>
  <c r="BG367" i="58"/>
  <c r="BG366" i="58"/>
  <c r="BG365" i="58"/>
  <c r="BG364" i="58"/>
  <c r="BG363" i="58"/>
  <c r="BG362" i="58"/>
  <c r="BG361" i="58"/>
  <c r="BG360" i="58"/>
  <c r="BG359" i="58"/>
  <c r="BG358" i="58"/>
  <c r="BG357" i="58"/>
  <c r="BG356" i="58"/>
  <c r="BG355" i="58"/>
  <c r="BG354" i="58"/>
  <c r="BG353" i="58"/>
  <c r="BG352" i="58"/>
  <c r="BG351" i="58"/>
  <c r="BG350" i="58"/>
  <c r="BG349" i="58"/>
  <c r="BG348" i="58"/>
  <c r="BG347" i="58"/>
  <c r="BG346" i="58"/>
  <c r="BG345" i="58"/>
  <c r="BG344" i="58"/>
  <c r="BG343" i="58"/>
  <c r="BG342" i="58"/>
  <c r="BG341" i="58"/>
  <c r="BG340" i="58"/>
  <c r="BG339" i="58"/>
  <c r="BG338" i="58"/>
  <c r="BG337" i="58"/>
  <c r="BG336" i="58"/>
  <c r="BG335" i="58"/>
  <c r="BG334" i="58"/>
  <c r="BG333" i="58"/>
  <c r="BG332" i="58"/>
  <c r="BG331" i="58"/>
  <c r="BG330" i="58"/>
  <c r="BG329" i="58"/>
  <c r="BG328" i="58"/>
  <c r="BG327" i="58"/>
  <c r="BG326" i="58"/>
  <c r="BG325" i="58"/>
  <c r="BG324" i="58"/>
  <c r="BG323" i="58"/>
  <c r="BG322" i="58"/>
  <c r="BG321" i="58"/>
  <c r="BG320" i="58"/>
  <c r="BG319" i="58"/>
  <c r="BG318" i="58"/>
  <c r="BG317" i="58"/>
  <c r="BG316" i="58"/>
  <c r="BG315" i="58"/>
  <c r="BG314" i="58"/>
  <c r="BG313" i="58"/>
  <c r="BG312" i="58"/>
  <c r="BG311" i="58"/>
  <c r="BG310" i="58"/>
  <c r="BG309" i="58"/>
  <c r="BG308" i="58"/>
  <c r="BG307" i="58"/>
  <c r="BG306" i="58"/>
  <c r="BG305" i="58"/>
  <c r="BG304" i="58"/>
  <c r="BG303" i="58"/>
  <c r="BG302" i="58"/>
  <c r="BG301" i="58"/>
  <c r="BG300" i="58"/>
  <c r="BG299" i="58"/>
  <c r="BG298" i="58"/>
  <c r="BG297" i="58"/>
  <c r="BG296" i="58"/>
  <c r="BG295" i="58"/>
  <c r="BG294" i="58"/>
  <c r="BG293" i="58"/>
  <c r="BG292" i="58"/>
  <c r="BG291" i="58"/>
  <c r="BG290" i="58"/>
  <c r="BG289" i="58"/>
  <c r="BG288" i="58"/>
  <c r="BG287" i="58"/>
  <c r="BG286" i="58"/>
  <c r="BG285" i="58"/>
  <c r="BG284" i="58"/>
  <c r="BG283" i="58"/>
  <c r="BG282" i="58"/>
  <c r="BG281" i="58"/>
  <c r="BG280" i="58"/>
  <c r="BG279" i="58"/>
  <c r="BG278" i="58"/>
  <c r="BG277" i="58"/>
  <c r="BG276" i="58"/>
  <c r="BG275" i="58"/>
  <c r="BG274" i="58"/>
  <c r="BG273" i="58"/>
  <c r="BG272" i="58"/>
  <c r="BG271" i="58"/>
  <c r="BG270" i="58"/>
  <c r="BG269" i="58"/>
  <c r="BG268" i="58"/>
  <c r="BG267" i="58"/>
  <c r="BG266" i="58"/>
  <c r="BG265" i="58"/>
  <c r="BG264" i="58"/>
  <c r="BG263" i="58"/>
  <c r="BG262" i="58"/>
  <c r="BG261" i="58"/>
  <c r="BG260" i="58"/>
  <c r="BG259" i="58"/>
  <c r="BG258" i="58"/>
  <c r="BG257" i="58"/>
  <c r="BG256" i="58"/>
  <c r="BG255" i="58"/>
  <c r="BG254" i="58"/>
  <c r="BG253" i="58"/>
  <c r="BG252" i="58"/>
  <c r="BG251" i="58"/>
  <c r="BG250" i="58"/>
  <c r="BG249" i="58"/>
  <c r="BG248" i="58"/>
  <c r="BG247" i="58"/>
  <c r="BG246" i="58"/>
  <c r="BG245" i="58"/>
  <c r="BG244" i="58"/>
  <c r="BG243" i="58"/>
  <c r="BG242" i="58"/>
  <c r="BG241" i="58"/>
  <c r="BG240" i="58"/>
  <c r="BG239" i="58"/>
  <c r="BG238" i="58"/>
  <c r="BG237" i="58"/>
  <c r="BG236" i="58"/>
  <c r="BG235" i="58"/>
  <c r="BG234" i="58"/>
  <c r="BG233" i="58"/>
  <c r="BG232" i="58"/>
  <c r="BG231" i="58"/>
  <c r="BG230" i="58"/>
  <c r="BG229" i="58"/>
  <c r="BG228" i="58"/>
  <c r="BG227" i="58"/>
  <c r="BG226" i="58"/>
  <c r="BG225" i="58"/>
  <c r="BG224" i="58"/>
  <c r="BG223" i="58"/>
  <c r="BG222" i="58"/>
  <c r="BG221" i="58"/>
  <c r="BG220" i="58"/>
  <c r="BG219" i="58"/>
  <c r="BG218" i="58"/>
  <c r="BG217" i="58"/>
  <c r="BG216" i="58"/>
  <c r="BG215" i="58"/>
  <c r="BG214" i="58"/>
  <c r="BG213" i="58"/>
  <c r="BG212" i="58"/>
  <c r="BG211" i="58"/>
  <c r="BG210" i="58"/>
  <c r="BG209" i="58"/>
  <c r="BG208" i="58"/>
  <c r="BG207" i="58"/>
  <c r="BG206" i="58"/>
  <c r="BG205" i="58"/>
  <c r="BG204" i="58"/>
  <c r="BG203" i="58"/>
  <c r="BG202" i="58"/>
  <c r="BG201" i="58"/>
  <c r="BG200" i="58"/>
  <c r="BG199" i="58"/>
  <c r="BG198" i="58"/>
  <c r="BG197" i="58"/>
  <c r="BG196" i="58"/>
  <c r="BG195" i="58"/>
  <c r="BG194" i="58"/>
  <c r="BG193" i="58"/>
  <c r="BG192" i="58"/>
  <c r="BG191" i="58"/>
  <c r="BG190" i="58"/>
  <c r="BG189" i="58"/>
  <c r="BG188" i="58"/>
  <c r="BG187" i="58"/>
  <c r="BG186" i="58"/>
  <c r="BG185" i="58"/>
  <c r="BG184" i="58"/>
  <c r="BG183" i="58"/>
  <c r="BG182" i="58"/>
  <c r="BG181" i="58"/>
  <c r="BG180" i="58"/>
  <c r="BG179" i="58"/>
  <c r="BG178" i="58"/>
  <c r="BG177" i="58"/>
  <c r="BG176" i="58"/>
  <c r="BG175" i="58"/>
  <c r="BG174" i="58"/>
  <c r="BG173" i="58"/>
  <c r="BG172" i="58"/>
  <c r="BG171" i="58"/>
  <c r="BG170" i="58"/>
  <c r="BG169" i="58"/>
  <c r="BG168" i="58"/>
  <c r="BG167" i="58"/>
  <c r="BG166" i="58"/>
  <c r="BG165" i="58"/>
  <c r="BG164" i="58"/>
  <c r="BG163" i="58"/>
  <c r="BG162" i="58"/>
  <c r="BG161" i="58"/>
  <c r="BG160" i="58"/>
  <c r="BG159" i="58"/>
  <c r="BG158" i="58"/>
  <c r="BG157" i="58"/>
  <c r="BG156" i="58"/>
  <c r="BG155" i="58"/>
  <c r="BG154" i="58"/>
  <c r="BG153" i="58"/>
  <c r="BG152" i="58"/>
  <c r="BG151" i="58"/>
  <c r="BG150" i="58"/>
  <c r="BG149" i="58"/>
  <c r="BG148" i="58"/>
  <c r="BG147" i="58"/>
  <c r="BG146" i="58"/>
  <c r="BG145" i="58"/>
  <c r="BG144" i="58"/>
  <c r="BG143" i="58"/>
  <c r="BG142" i="58"/>
  <c r="BG141" i="58"/>
  <c r="BG140" i="58"/>
  <c r="BG139" i="58"/>
  <c r="BG138" i="58"/>
  <c r="BG137" i="58"/>
  <c r="BG136" i="58"/>
  <c r="BG135" i="58"/>
  <c r="BG134" i="58"/>
  <c r="BG133" i="58"/>
  <c r="BG132" i="58"/>
  <c r="BG131" i="58"/>
  <c r="BG130" i="58"/>
  <c r="BG129" i="58"/>
  <c r="BG128" i="58"/>
  <c r="BG127" i="58"/>
  <c r="BG126" i="58"/>
  <c r="BG125" i="58"/>
  <c r="BG124" i="58"/>
  <c r="BG123" i="58"/>
  <c r="BG122" i="58"/>
  <c r="BG121" i="58"/>
  <c r="BG120" i="58"/>
  <c r="BG119" i="58"/>
  <c r="BG118" i="58"/>
  <c r="BG117" i="58"/>
  <c r="BG116" i="58"/>
  <c r="BG115" i="58"/>
  <c r="BG114" i="58"/>
  <c r="BG113" i="58"/>
  <c r="BG112" i="58"/>
  <c r="BG111" i="58"/>
  <c r="BG110" i="58"/>
  <c r="BG109" i="58"/>
  <c r="BG108" i="58"/>
  <c r="BG107" i="58"/>
  <c r="BG106" i="58"/>
  <c r="BG105" i="58"/>
  <c r="BG104" i="58"/>
  <c r="BG103" i="58"/>
  <c r="BG102" i="58"/>
  <c r="BG101" i="58"/>
  <c r="BG100" i="58"/>
  <c r="BG99" i="58"/>
  <c r="BG98" i="58"/>
  <c r="BG97" i="58"/>
  <c r="BG96" i="58"/>
  <c r="BG95" i="58"/>
  <c r="BG94" i="58"/>
  <c r="BG93" i="58"/>
  <c r="BG92" i="58"/>
  <c r="BG91" i="58"/>
  <c r="BG90" i="58"/>
  <c r="BG89" i="58"/>
  <c r="BG88" i="58"/>
  <c r="BG87" i="58"/>
  <c r="BG86" i="58"/>
  <c r="BG85" i="58"/>
  <c r="BG84" i="58"/>
  <c r="BG83" i="58"/>
  <c r="BG82" i="58"/>
  <c r="BG81" i="58"/>
  <c r="BG80" i="58"/>
  <c r="BG79" i="58"/>
  <c r="BG78" i="58"/>
  <c r="BG77" i="58"/>
  <c r="BG76" i="58"/>
  <c r="BG75" i="58"/>
  <c r="BG74" i="58"/>
  <c r="BG73" i="58"/>
  <c r="BG72" i="58"/>
  <c r="BG71" i="58"/>
  <c r="BG70" i="58"/>
  <c r="BG69" i="58"/>
  <c r="BG68" i="58"/>
  <c r="BG67" i="58"/>
  <c r="BG66" i="58"/>
  <c r="BG65" i="58"/>
  <c r="BG64" i="58"/>
  <c r="BG63" i="58"/>
  <c r="BG62" i="58"/>
  <c r="BG61" i="58"/>
  <c r="BG60" i="58"/>
  <c r="BG59" i="58"/>
  <c r="BG58" i="58"/>
  <c r="BG57" i="58"/>
  <c r="BG56" i="58"/>
  <c r="BG55" i="58"/>
  <c r="BG54" i="58"/>
  <c r="BG53" i="58"/>
  <c r="BG52" i="58"/>
  <c r="BG51" i="58"/>
  <c r="BG50" i="58"/>
  <c r="BG49" i="58"/>
  <c r="BG48" i="58"/>
  <c r="BG47" i="58"/>
  <c r="BG46" i="58"/>
  <c r="BG45" i="58"/>
  <c r="BG44" i="58"/>
  <c r="BG43" i="58"/>
  <c r="BG42" i="58"/>
  <c r="BG41" i="58"/>
  <c r="BG40" i="58"/>
  <c r="BG39" i="58"/>
  <c r="BG38" i="58"/>
  <c r="BG37" i="58"/>
  <c r="BG36" i="58"/>
  <c r="BG35" i="58"/>
  <c r="BG34" i="58"/>
  <c r="BG33" i="58"/>
  <c r="BG32" i="58"/>
  <c r="BG31" i="58"/>
  <c r="BG30" i="58"/>
  <c r="BG29" i="58"/>
  <c r="BG28" i="58"/>
  <c r="BG27" i="58"/>
  <c r="BG26" i="58"/>
  <c r="BG25" i="58"/>
  <c r="BG24" i="58"/>
  <c r="BG23" i="58"/>
  <c r="BG22" i="58"/>
  <c r="BG21" i="58"/>
  <c r="BG20" i="58"/>
  <c r="BG19" i="58"/>
  <c r="BG18" i="58"/>
  <c r="BG17" i="58"/>
  <c r="BG16" i="58"/>
  <c r="BG15" i="58"/>
  <c r="BG14" i="58"/>
  <c r="BG13" i="58"/>
  <c r="BG12" i="58"/>
  <c r="BG11" i="58"/>
  <c r="BG10" i="58"/>
  <c r="BG9" i="58"/>
  <c r="BG8" i="58"/>
  <c r="BG7" i="58"/>
  <c r="BF820" i="58"/>
  <c r="BF819" i="58"/>
  <c r="BF818" i="58"/>
  <c r="BF817" i="58"/>
  <c r="BF816" i="58"/>
  <c r="BF815" i="58"/>
  <c r="BF814" i="58"/>
  <c r="BF813" i="58"/>
  <c r="BF812" i="58"/>
  <c r="BF811" i="58"/>
  <c r="BF810" i="58"/>
  <c r="BF809" i="58"/>
  <c r="BF808" i="58"/>
  <c r="BF807" i="58"/>
  <c r="BF806" i="58"/>
  <c r="BF805" i="58"/>
  <c r="BF804" i="58"/>
  <c r="BF803" i="58"/>
  <c r="BF802" i="58"/>
  <c r="BF801" i="58"/>
  <c r="BF800" i="58"/>
  <c r="BF799" i="58"/>
  <c r="BF798" i="58"/>
  <c r="BF797" i="58"/>
  <c r="BF796" i="58"/>
  <c r="BF795" i="58"/>
  <c r="BF794" i="58"/>
  <c r="BF793" i="58"/>
  <c r="BF792" i="58"/>
  <c r="BF791" i="58"/>
  <c r="BF790" i="58"/>
  <c r="BF789" i="58"/>
  <c r="BF788" i="58"/>
  <c r="BF787" i="58"/>
  <c r="BF786" i="58"/>
  <c r="BF785" i="58"/>
  <c r="BF784" i="58"/>
  <c r="BF783" i="58"/>
  <c r="BF782" i="58"/>
  <c r="BF781" i="58"/>
  <c r="BF780" i="58"/>
  <c r="BF779" i="58"/>
  <c r="BF778" i="58"/>
  <c r="BF777" i="58"/>
  <c r="BF776" i="58"/>
  <c r="BF775" i="58"/>
  <c r="BF774" i="58"/>
  <c r="BF773" i="58"/>
  <c r="BF772" i="58"/>
  <c r="BF771" i="58"/>
  <c r="BF770" i="58"/>
  <c r="BF769" i="58"/>
  <c r="BF768" i="58"/>
  <c r="BF767" i="58"/>
  <c r="BF766" i="58"/>
  <c r="BF765" i="58"/>
  <c r="BF764" i="58"/>
  <c r="BF763" i="58"/>
  <c r="BF762" i="58"/>
  <c r="BF761" i="58"/>
  <c r="BF760" i="58"/>
  <c r="BF759" i="58"/>
  <c r="BF758" i="58"/>
  <c r="BF757" i="58"/>
  <c r="BF756" i="58"/>
  <c r="BF755" i="58"/>
  <c r="BF754" i="58"/>
  <c r="BF753" i="58"/>
  <c r="BF752" i="58"/>
  <c r="BF751" i="58"/>
  <c r="BF750" i="58"/>
  <c r="BF749" i="58"/>
  <c r="BF748" i="58"/>
  <c r="BF747" i="58"/>
  <c r="BF746" i="58"/>
  <c r="BF745" i="58"/>
  <c r="BF744" i="58"/>
  <c r="BF743" i="58"/>
  <c r="BF742" i="58"/>
  <c r="BF741" i="58"/>
  <c r="BF740" i="58"/>
  <c r="BF739" i="58"/>
  <c r="BF738" i="58"/>
  <c r="BF737" i="58"/>
  <c r="BF736" i="58"/>
  <c r="BF735" i="58"/>
  <c r="BF734" i="58"/>
  <c r="BF733" i="58"/>
  <c r="BF732" i="58"/>
  <c r="BF731" i="58"/>
  <c r="BF730" i="58"/>
  <c r="BF729" i="58"/>
  <c r="BF728" i="58"/>
  <c r="BF727" i="58"/>
  <c r="BF726" i="58"/>
  <c r="BF725" i="58"/>
  <c r="BF724" i="58"/>
  <c r="BF723" i="58"/>
  <c r="BF722" i="58"/>
  <c r="BF721" i="58"/>
  <c r="BF720" i="58"/>
  <c r="BF719" i="58"/>
  <c r="BF718" i="58"/>
  <c r="BF717" i="58"/>
  <c r="BF716" i="58"/>
  <c r="BF715" i="58"/>
  <c r="BF714" i="58"/>
  <c r="BF713" i="58"/>
  <c r="BF712" i="58"/>
  <c r="BF711" i="58"/>
  <c r="BF710" i="58"/>
  <c r="BF709" i="58"/>
  <c r="BF708" i="58"/>
  <c r="BF707" i="58"/>
  <c r="BF706" i="58"/>
  <c r="BF705" i="58"/>
  <c r="BF704" i="58"/>
  <c r="BF703" i="58"/>
  <c r="BF702" i="58"/>
  <c r="BF701" i="58"/>
  <c r="BF700" i="58"/>
  <c r="BF699" i="58"/>
  <c r="BF698" i="58"/>
  <c r="BF697" i="58"/>
  <c r="BF696" i="58"/>
  <c r="BF695" i="58"/>
  <c r="BF694" i="58"/>
  <c r="BF693" i="58"/>
  <c r="BF692" i="58"/>
  <c r="BF691" i="58"/>
  <c r="BF690" i="58"/>
  <c r="BF689" i="58"/>
  <c r="BF688" i="58"/>
  <c r="BF687" i="58"/>
  <c r="BF686" i="58"/>
  <c r="BF685" i="58"/>
  <c r="BF684" i="58"/>
  <c r="BF683" i="58"/>
  <c r="BF682" i="58"/>
  <c r="BF681" i="58"/>
  <c r="BF680" i="58"/>
  <c r="BF679" i="58"/>
  <c r="BF678" i="58"/>
  <c r="BF677" i="58"/>
  <c r="BF676" i="58"/>
  <c r="BF675" i="58"/>
  <c r="BF674" i="58"/>
  <c r="BF673" i="58"/>
  <c r="BF672" i="58"/>
  <c r="BF671" i="58"/>
  <c r="BF670" i="58"/>
  <c r="BF669" i="58"/>
  <c r="BF668" i="58"/>
  <c r="BF667" i="58"/>
  <c r="BF666" i="58"/>
  <c r="BF665" i="58"/>
  <c r="BF664" i="58"/>
  <c r="BF663" i="58"/>
  <c r="BF662" i="58"/>
  <c r="BF661" i="58"/>
  <c r="BF660" i="58"/>
  <c r="BF659" i="58"/>
  <c r="BF658" i="58"/>
  <c r="BF657" i="58"/>
  <c r="BF656" i="58"/>
  <c r="BF655" i="58"/>
  <c r="BF654" i="58"/>
  <c r="BF653" i="58"/>
  <c r="BF652" i="58"/>
  <c r="BF651" i="58"/>
  <c r="BF650" i="58"/>
  <c r="BF649" i="58"/>
  <c r="BF648" i="58"/>
  <c r="BF647" i="58"/>
  <c r="BF646" i="58"/>
  <c r="BF645" i="58"/>
  <c r="BF644" i="58"/>
  <c r="BF643" i="58"/>
  <c r="BF642" i="58"/>
  <c r="BF641" i="58"/>
  <c r="BF640" i="58"/>
  <c r="BF639" i="58"/>
  <c r="BF638" i="58"/>
  <c r="BF637" i="58"/>
  <c r="BF636" i="58"/>
  <c r="BF635" i="58"/>
  <c r="BF634" i="58"/>
  <c r="BF633" i="58"/>
  <c r="BF632" i="58"/>
  <c r="BF631" i="58"/>
  <c r="BF630" i="58"/>
  <c r="BF629" i="58"/>
  <c r="BF628" i="58"/>
  <c r="BF627" i="58"/>
  <c r="BF626" i="58"/>
  <c r="BF625" i="58"/>
  <c r="BF624" i="58"/>
  <c r="BF623" i="58"/>
  <c r="BF622" i="58"/>
  <c r="BF621" i="58"/>
  <c r="BF620" i="58"/>
  <c r="BF619" i="58"/>
  <c r="BF618" i="58"/>
  <c r="BF617" i="58"/>
  <c r="BF616" i="58"/>
  <c r="BF615" i="58"/>
  <c r="BF614" i="58"/>
  <c r="BF613" i="58"/>
  <c r="BF612" i="58"/>
  <c r="BF611" i="58"/>
  <c r="BF610" i="58"/>
  <c r="BF609" i="58"/>
  <c r="BF608" i="58"/>
  <c r="BF607" i="58"/>
  <c r="BF606" i="58"/>
  <c r="BF605" i="58"/>
  <c r="BF604" i="58"/>
  <c r="BF603" i="58"/>
  <c r="BF602" i="58"/>
  <c r="BF601" i="58"/>
  <c r="BF600" i="58"/>
  <c r="BF599" i="58"/>
  <c r="BF598" i="58"/>
  <c r="BF597" i="58"/>
  <c r="BF596" i="58"/>
  <c r="BF595" i="58"/>
  <c r="BF594" i="58"/>
  <c r="BF593" i="58"/>
  <c r="BF592" i="58"/>
  <c r="BF591" i="58"/>
  <c r="BF590" i="58"/>
  <c r="BF589" i="58"/>
  <c r="BF588" i="58"/>
  <c r="BF587" i="58"/>
  <c r="BF586" i="58"/>
  <c r="BF585" i="58"/>
  <c r="BF584" i="58"/>
  <c r="BF583" i="58"/>
  <c r="BF582" i="58"/>
  <c r="BF581" i="58"/>
  <c r="BF580" i="58"/>
  <c r="BF579" i="58"/>
  <c r="BF578" i="58"/>
  <c r="BF577" i="58"/>
  <c r="BF576" i="58"/>
  <c r="BF575" i="58"/>
  <c r="BF574" i="58"/>
  <c r="BF573" i="58"/>
  <c r="BF572" i="58"/>
  <c r="BF571" i="58"/>
  <c r="BF570" i="58"/>
  <c r="BF569" i="58"/>
  <c r="BF568" i="58"/>
  <c r="BF567" i="58"/>
  <c r="BF566" i="58"/>
  <c r="BF565" i="58"/>
  <c r="BF564" i="58"/>
  <c r="BF563" i="58"/>
  <c r="BF562" i="58"/>
  <c r="BF561" i="58"/>
  <c r="BF560" i="58"/>
  <c r="BF559" i="58"/>
  <c r="BF558" i="58"/>
  <c r="BF557" i="58"/>
  <c r="BF556" i="58"/>
  <c r="BF555" i="58"/>
  <c r="BF554" i="58"/>
  <c r="BF553" i="58"/>
  <c r="BF552" i="58"/>
  <c r="BF551" i="58"/>
  <c r="BF550" i="58"/>
  <c r="BF549" i="58"/>
  <c r="BF548" i="58"/>
  <c r="BF547" i="58"/>
  <c r="BF546" i="58"/>
  <c r="BF545" i="58"/>
  <c r="BF544" i="58"/>
  <c r="BF543" i="58"/>
  <c r="BF542" i="58"/>
  <c r="BF541" i="58"/>
  <c r="BF540" i="58"/>
  <c r="BF539" i="58"/>
  <c r="BF538" i="58"/>
  <c r="BF537" i="58"/>
  <c r="BF536" i="58"/>
  <c r="BF535" i="58"/>
  <c r="BF534" i="58"/>
  <c r="BF533" i="58"/>
  <c r="BF532" i="58"/>
  <c r="BF531" i="58"/>
  <c r="BF530" i="58"/>
  <c r="BF529" i="58"/>
  <c r="BF528" i="58"/>
  <c r="BF527" i="58"/>
  <c r="BF526" i="58"/>
  <c r="BF525" i="58"/>
  <c r="BF524" i="58"/>
  <c r="BF523" i="58"/>
  <c r="BF522" i="58"/>
  <c r="BF521" i="58"/>
  <c r="BF520" i="58"/>
  <c r="BF519" i="58"/>
  <c r="BF518" i="58"/>
  <c r="BF517" i="58"/>
  <c r="BF516" i="58"/>
  <c r="BF515" i="58"/>
  <c r="BF514" i="58"/>
  <c r="BF513" i="58"/>
  <c r="BF512" i="58"/>
  <c r="BF511" i="58"/>
  <c r="BF510" i="58"/>
  <c r="BF509" i="58"/>
  <c r="BF508" i="58"/>
  <c r="BF507" i="58"/>
  <c r="BF506" i="58"/>
  <c r="BF505" i="58"/>
  <c r="BF504" i="58"/>
  <c r="BF503" i="58"/>
  <c r="BF502" i="58"/>
  <c r="BF501" i="58"/>
  <c r="BF500" i="58"/>
  <c r="BF499" i="58"/>
  <c r="BF498" i="58"/>
  <c r="BF497" i="58"/>
  <c r="BF496" i="58"/>
  <c r="BF495" i="58"/>
  <c r="BF494" i="58"/>
  <c r="BF493" i="58"/>
  <c r="BF492" i="58"/>
  <c r="BF491" i="58"/>
  <c r="BF490" i="58"/>
  <c r="BF489" i="58"/>
  <c r="BF488" i="58"/>
  <c r="BF487" i="58"/>
  <c r="BF486" i="58"/>
  <c r="BF485" i="58"/>
  <c r="BF484" i="58"/>
  <c r="BF483" i="58"/>
  <c r="BF482" i="58"/>
  <c r="BF481" i="58"/>
  <c r="BF480" i="58"/>
  <c r="BF479" i="58"/>
  <c r="BF478" i="58"/>
  <c r="BF477" i="58"/>
  <c r="BF476" i="58"/>
  <c r="BF475" i="58"/>
  <c r="BF474" i="58"/>
  <c r="BF473" i="58"/>
  <c r="BF472" i="58"/>
  <c r="BF471" i="58"/>
  <c r="BF470" i="58"/>
  <c r="BF469" i="58"/>
  <c r="BF468" i="58"/>
  <c r="BF467" i="58"/>
  <c r="BF466" i="58"/>
  <c r="BF465" i="58"/>
  <c r="BF464" i="58"/>
  <c r="BF463" i="58"/>
  <c r="BF462" i="58"/>
  <c r="BF461" i="58"/>
  <c r="BF460" i="58"/>
  <c r="BF459" i="58"/>
  <c r="BF458" i="58"/>
  <c r="BF457" i="58"/>
  <c r="BF456" i="58"/>
  <c r="BF455" i="58"/>
  <c r="BF454" i="58"/>
  <c r="BF453" i="58"/>
  <c r="BF452" i="58"/>
  <c r="BF451" i="58"/>
  <c r="BF450" i="58"/>
  <c r="BF449" i="58"/>
  <c r="BF448" i="58"/>
  <c r="BF447" i="58"/>
  <c r="BF446" i="58"/>
  <c r="BF445" i="58"/>
  <c r="BF444" i="58"/>
  <c r="BF443" i="58"/>
  <c r="BF442" i="58"/>
  <c r="BF441" i="58"/>
  <c r="BF440" i="58"/>
  <c r="BF439" i="58"/>
  <c r="BF438" i="58"/>
  <c r="BF437" i="58"/>
  <c r="BF436" i="58"/>
  <c r="BF435" i="58"/>
  <c r="BF434" i="58"/>
  <c r="BF433" i="58"/>
  <c r="BF432" i="58"/>
  <c r="BF431" i="58"/>
  <c r="BF430" i="58"/>
  <c r="BF429" i="58"/>
  <c r="BF428" i="58"/>
  <c r="BF427" i="58"/>
  <c r="BF426" i="58"/>
  <c r="BF425" i="58"/>
  <c r="BF424" i="58"/>
  <c r="BF423" i="58"/>
  <c r="BF422" i="58"/>
  <c r="BF421" i="58"/>
  <c r="BF420" i="58"/>
  <c r="BF419" i="58"/>
  <c r="BF418" i="58"/>
  <c r="BF417" i="58"/>
  <c r="BF416" i="58"/>
  <c r="BF415" i="58"/>
  <c r="BF414" i="58"/>
  <c r="BF413" i="58"/>
  <c r="BF412" i="58"/>
  <c r="BF411" i="58"/>
  <c r="BF410" i="58"/>
  <c r="BF409" i="58"/>
  <c r="BF408" i="58"/>
  <c r="BF407" i="58"/>
  <c r="BF406" i="58"/>
  <c r="BF405" i="58"/>
  <c r="BF404" i="58"/>
  <c r="BF403" i="58"/>
  <c r="BF402" i="58"/>
  <c r="BF401" i="58"/>
  <c r="BF400" i="58"/>
  <c r="BF399" i="58"/>
  <c r="BF398" i="58"/>
  <c r="BF397" i="58"/>
  <c r="BF396" i="58"/>
  <c r="BF395" i="58"/>
  <c r="BF394" i="58"/>
  <c r="BF393" i="58"/>
  <c r="BF392" i="58"/>
  <c r="BF391" i="58"/>
  <c r="BF390" i="58"/>
  <c r="BF389" i="58"/>
  <c r="BF388" i="58"/>
  <c r="BF387" i="58"/>
  <c r="BF386" i="58"/>
  <c r="BF385" i="58"/>
  <c r="BF384" i="58"/>
  <c r="BF383" i="58"/>
  <c r="BF382" i="58"/>
  <c r="BF381" i="58"/>
  <c r="BF380" i="58"/>
  <c r="BF379" i="58"/>
  <c r="BF378" i="58"/>
  <c r="BF377" i="58"/>
  <c r="BF376" i="58"/>
  <c r="BF375" i="58"/>
  <c r="BF374" i="58"/>
  <c r="BF373" i="58"/>
  <c r="BF372" i="58"/>
  <c r="BF371" i="58"/>
  <c r="BF370" i="58"/>
  <c r="BF369" i="58"/>
  <c r="BF368" i="58"/>
  <c r="BF367" i="58"/>
  <c r="BF366" i="58"/>
  <c r="BF365" i="58"/>
  <c r="BF364" i="58"/>
  <c r="BF363" i="58"/>
  <c r="BF362" i="58"/>
  <c r="BF361" i="58"/>
  <c r="BF360" i="58"/>
  <c r="BF359" i="58"/>
  <c r="BF358" i="58"/>
  <c r="BF357" i="58"/>
  <c r="BF356" i="58"/>
  <c r="BF355" i="58"/>
  <c r="BF354" i="58"/>
  <c r="BF353" i="58"/>
  <c r="BF352" i="58"/>
  <c r="BF351" i="58"/>
  <c r="BF350" i="58"/>
  <c r="BF349" i="58"/>
  <c r="BF348" i="58"/>
  <c r="BF347" i="58"/>
  <c r="BF346" i="58"/>
  <c r="BF345" i="58"/>
  <c r="BF344" i="58"/>
  <c r="BF343" i="58"/>
  <c r="BF342" i="58"/>
  <c r="BF341" i="58"/>
  <c r="BF340" i="58"/>
  <c r="BF339" i="58"/>
  <c r="BF338" i="58"/>
  <c r="BF337" i="58"/>
  <c r="BF336" i="58"/>
  <c r="BF335" i="58"/>
  <c r="BF334" i="58"/>
  <c r="BF333" i="58"/>
  <c r="BF332" i="58"/>
  <c r="BF331" i="58"/>
  <c r="BF330" i="58"/>
  <c r="BF329" i="58"/>
  <c r="BF328" i="58"/>
  <c r="BF327" i="58"/>
  <c r="BF326" i="58"/>
  <c r="BF325" i="58"/>
  <c r="BF324" i="58"/>
  <c r="BF323" i="58"/>
  <c r="BF322" i="58"/>
  <c r="BF321" i="58"/>
  <c r="BF320" i="58"/>
  <c r="BF319" i="58"/>
  <c r="BF318" i="58"/>
  <c r="BF317" i="58"/>
  <c r="BF316" i="58"/>
  <c r="BF315" i="58"/>
  <c r="BF314" i="58"/>
  <c r="BF313" i="58"/>
  <c r="BF312" i="58"/>
  <c r="BF311" i="58"/>
  <c r="BF310" i="58"/>
  <c r="BF309" i="58"/>
  <c r="BF308" i="58"/>
  <c r="BF307" i="58"/>
  <c r="BF306" i="58"/>
  <c r="BF305" i="58"/>
  <c r="BF304" i="58"/>
  <c r="BF303" i="58"/>
  <c r="BF302" i="58"/>
  <c r="BF301" i="58"/>
  <c r="BF300" i="58"/>
  <c r="BF299" i="58"/>
  <c r="BF298" i="58"/>
  <c r="BF297" i="58"/>
  <c r="BF296" i="58"/>
  <c r="BF295" i="58"/>
  <c r="BF294" i="58"/>
  <c r="BF293" i="58"/>
  <c r="BF292" i="58"/>
  <c r="BF291" i="58"/>
  <c r="BF290" i="58"/>
  <c r="BF289" i="58"/>
  <c r="BF288" i="58"/>
  <c r="BF287" i="58"/>
  <c r="BF286" i="58"/>
  <c r="BF285" i="58"/>
  <c r="BF284" i="58"/>
  <c r="BF283" i="58"/>
  <c r="BF282" i="58"/>
  <c r="BF281" i="58"/>
  <c r="BF280" i="58"/>
  <c r="BF279" i="58"/>
  <c r="BF278" i="58"/>
  <c r="BF277" i="58"/>
  <c r="BF276" i="58"/>
  <c r="BF275" i="58"/>
  <c r="BF274" i="58"/>
  <c r="BF273" i="58"/>
  <c r="BF272" i="58"/>
  <c r="BF271" i="58"/>
  <c r="BF270" i="58"/>
  <c r="BF269" i="58"/>
  <c r="BF268" i="58"/>
  <c r="BF267" i="58"/>
  <c r="BF266" i="58"/>
  <c r="BF265" i="58"/>
  <c r="BF264" i="58"/>
  <c r="BF263" i="58"/>
  <c r="BF262" i="58"/>
  <c r="BF261" i="58"/>
  <c r="BF260" i="58"/>
  <c r="BF259" i="58"/>
  <c r="BF258" i="58"/>
  <c r="BF257" i="58"/>
  <c r="BF256" i="58"/>
  <c r="BF255" i="58"/>
  <c r="BF254" i="58"/>
  <c r="BF253" i="58"/>
  <c r="BF252" i="58"/>
  <c r="BF251" i="58"/>
  <c r="BF250" i="58"/>
  <c r="BF249" i="58"/>
  <c r="BF248" i="58"/>
  <c r="BF247" i="58"/>
  <c r="BF246" i="58"/>
  <c r="BF245" i="58"/>
  <c r="BF244" i="58"/>
  <c r="BF243" i="58"/>
  <c r="BF242" i="58"/>
  <c r="BF241" i="58"/>
  <c r="BF240" i="58"/>
  <c r="BF239" i="58"/>
  <c r="BF238" i="58"/>
  <c r="BF237" i="58"/>
  <c r="BF236" i="58"/>
  <c r="BF235" i="58"/>
  <c r="BF234" i="58"/>
  <c r="BF233" i="58"/>
  <c r="BF232" i="58"/>
  <c r="BF231" i="58"/>
  <c r="BF230" i="58"/>
  <c r="BF229" i="58"/>
  <c r="BF228" i="58"/>
  <c r="BF227" i="58"/>
  <c r="BF226" i="58"/>
  <c r="BF225" i="58"/>
  <c r="BF224" i="58"/>
  <c r="BF223" i="58"/>
  <c r="BF222" i="58"/>
  <c r="BF221" i="58"/>
  <c r="BF220" i="58"/>
  <c r="BF219" i="58"/>
  <c r="BF218" i="58"/>
  <c r="BF217" i="58"/>
  <c r="BF216" i="58"/>
  <c r="BF215" i="58"/>
  <c r="BF214" i="58"/>
  <c r="BF213" i="58"/>
  <c r="BF212" i="58"/>
  <c r="BF211" i="58"/>
  <c r="BF210" i="58"/>
  <c r="BF209" i="58"/>
  <c r="BF208" i="58"/>
  <c r="BF207" i="58"/>
  <c r="BF206" i="58"/>
  <c r="BF205" i="58"/>
  <c r="BF204" i="58"/>
  <c r="BF203" i="58"/>
  <c r="BF202" i="58"/>
  <c r="BF201" i="58"/>
  <c r="BF200" i="58"/>
  <c r="BF199" i="58"/>
  <c r="BF198" i="58"/>
  <c r="BF197" i="58"/>
  <c r="BF196" i="58"/>
  <c r="BF195" i="58"/>
  <c r="BF194" i="58"/>
  <c r="BF193" i="58"/>
  <c r="BF192" i="58"/>
  <c r="BF191" i="58"/>
  <c r="BF190" i="58"/>
  <c r="BF189" i="58"/>
  <c r="BF188" i="58"/>
  <c r="BF187" i="58"/>
  <c r="BF186" i="58"/>
  <c r="BF185" i="58"/>
  <c r="BF184" i="58"/>
  <c r="BF183" i="58"/>
  <c r="BF182" i="58"/>
  <c r="BF181" i="58"/>
  <c r="BF180" i="58"/>
  <c r="BF179" i="58"/>
  <c r="BF178" i="58"/>
  <c r="BF177" i="58"/>
  <c r="BF176" i="58"/>
  <c r="BF175" i="58"/>
  <c r="BF174" i="58"/>
  <c r="BF173" i="58"/>
  <c r="BF172" i="58"/>
  <c r="BF171" i="58"/>
  <c r="BF170" i="58"/>
  <c r="BF169" i="58"/>
  <c r="BF168" i="58"/>
  <c r="BF167" i="58"/>
  <c r="BF166" i="58"/>
  <c r="BF165" i="58"/>
  <c r="BF164" i="58"/>
  <c r="BF163" i="58"/>
  <c r="BF162" i="58"/>
  <c r="BF161" i="58"/>
  <c r="BF160" i="58"/>
  <c r="BF159" i="58"/>
  <c r="BF158" i="58"/>
  <c r="BF157" i="58"/>
  <c r="BF156" i="58"/>
  <c r="BF155" i="58"/>
  <c r="BF154" i="58"/>
  <c r="BF153" i="58"/>
  <c r="BF152" i="58"/>
  <c r="BF151" i="58"/>
  <c r="BF150" i="58"/>
  <c r="BF149" i="58"/>
  <c r="BF148" i="58"/>
  <c r="BF147" i="58"/>
  <c r="BF146" i="58"/>
  <c r="BF145" i="58"/>
  <c r="BF144" i="58"/>
  <c r="BF143" i="58"/>
  <c r="BF142" i="58"/>
  <c r="BF141" i="58"/>
  <c r="BF140" i="58"/>
  <c r="BF139" i="58"/>
  <c r="BF138" i="58"/>
  <c r="BF137" i="58"/>
  <c r="BF136" i="58"/>
  <c r="BF135" i="58"/>
  <c r="BF134" i="58"/>
  <c r="BF133" i="58"/>
  <c r="BF132" i="58"/>
  <c r="BF131" i="58"/>
  <c r="BF130" i="58"/>
  <c r="BF129" i="58"/>
  <c r="BF128" i="58"/>
  <c r="BF127" i="58"/>
  <c r="BF126" i="58"/>
  <c r="BF125" i="58"/>
  <c r="BF124" i="58"/>
  <c r="BF123" i="58"/>
  <c r="BF122" i="58"/>
  <c r="BF121" i="58"/>
  <c r="BF120" i="58"/>
  <c r="BF119" i="58"/>
  <c r="BF118" i="58"/>
  <c r="BF117" i="58"/>
  <c r="BF116" i="58"/>
  <c r="BF115" i="58"/>
  <c r="BF114" i="58"/>
  <c r="BF113" i="58"/>
  <c r="BF112" i="58"/>
  <c r="BF111" i="58"/>
  <c r="BF110" i="58"/>
  <c r="BF109" i="58"/>
  <c r="BF108" i="58"/>
  <c r="BF107" i="58"/>
  <c r="BF106" i="58"/>
  <c r="BF105" i="58"/>
  <c r="BF104" i="58"/>
  <c r="BF103" i="58"/>
  <c r="BF102" i="58"/>
  <c r="BF101" i="58"/>
  <c r="BF100" i="58"/>
  <c r="BF99" i="58"/>
  <c r="BF98" i="58"/>
  <c r="BF97" i="58"/>
  <c r="BF96" i="58"/>
  <c r="BF95" i="58"/>
  <c r="BF94" i="58"/>
  <c r="BF93" i="58"/>
  <c r="BF92" i="58"/>
  <c r="BF91" i="58"/>
  <c r="BF90" i="58"/>
  <c r="BF89" i="58"/>
  <c r="BF88" i="58"/>
  <c r="BF87" i="58"/>
  <c r="BF86" i="58"/>
  <c r="BF85" i="58"/>
  <c r="BF84" i="58"/>
  <c r="BF83" i="58"/>
  <c r="BF82" i="58"/>
  <c r="BF81" i="58"/>
  <c r="BF80" i="58"/>
  <c r="BF79" i="58"/>
  <c r="BF78" i="58"/>
  <c r="BF77" i="58"/>
  <c r="BF76" i="58"/>
  <c r="BF75" i="58"/>
  <c r="BF74" i="58"/>
  <c r="BF73" i="58"/>
  <c r="BF72" i="58"/>
  <c r="BF71" i="58"/>
  <c r="BF70" i="58"/>
  <c r="BF69" i="58"/>
  <c r="BF68" i="58"/>
  <c r="BF67" i="58"/>
  <c r="BF66" i="58"/>
  <c r="BF65" i="58"/>
  <c r="BF64" i="58"/>
  <c r="BF63" i="58"/>
  <c r="BF62" i="58"/>
  <c r="BF61" i="58"/>
  <c r="BF60" i="58"/>
  <c r="BF59" i="58"/>
  <c r="BF58" i="58"/>
  <c r="BF57" i="58"/>
  <c r="BF56" i="58"/>
  <c r="BF55" i="58"/>
  <c r="BF54" i="58"/>
  <c r="BF53" i="58"/>
  <c r="BF52" i="58"/>
  <c r="BF51" i="58"/>
  <c r="BF50" i="58"/>
  <c r="BF49" i="58"/>
  <c r="BF48" i="58"/>
  <c r="BF47" i="58"/>
  <c r="BF46" i="58"/>
  <c r="BF45" i="58"/>
  <c r="BF44" i="58"/>
  <c r="BF43" i="58"/>
  <c r="BF42" i="58"/>
  <c r="BF41" i="58"/>
  <c r="BF40" i="58"/>
  <c r="BF39" i="58"/>
  <c r="BF38" i="58"/>
  <c r="BF37" i="58"/>
  <c r="BF36" i="58"/>
  <c r="BF35" i="58"/>
  <c r="BF34" i="58"/>
  <c r="BF33" i="58"/>
  <c r="BF32" i="58"/>
  <c r="BF31" i="58"/>
  <c r="BF30" i="58"/>
  <c r="BF29" i="58"/>
  <c r="BF28" i="58"/>
  <c r="BF27" i="58"/>
  <c r="BF26" i="58"/>
  <c r="BF25" i="58"/>
  <c r="BF24" i="58"/>
  <c r="BF23" i="58"/>
  <c r="BF22" i="58"/>
  <c r="BF21" i="58"/>
  <c r="BF20" i="58"/>
  <c r="BF19" i="58"/>
  <c r="BF18" i="58"/>
  <c r="BF17" i="58"/>
  <c r="BF16" i="58"/>
  <c r="BF15" i="58"/>
  <c r="BF14" i="58"/>
  <c r="BF13" i="58"/>
  <c r="BF12" i="58"/>
  <c r="BF11" i="58"/>
  <c r="BF10" i="58"/>
  <c r="BF9" i="58"/>
  <c r="BF8" i="58"/>
  <c r="BF7" i="58"/>
  <c r="AY820" i="58"/>
  <c r="AY819" i="58"/>
  <c r="AY818" i="58"/>
  <c r="AY817" i="58"/>
  <c r="AY816" i="58"/>
  <c r="AY815" i="58"/>
  <c r="AY814" i="58"/>
  <c r="AY813" i="58"/>
  <c r="AY812" i="58"/>
  <c r="AY811" i="58"/>
  <c r="AY810" i="58"/>
  <c r="AY809" i="58"/>
  <c r="AY808" i="58"/>
  <c r="AY807" i="58"/>
  <c r="AY806" i="58"/>
  <c r="AY805" i="58"/>
  <c r="AY804" i="58"/>
  <c r="AY803" i="58"/>
  <c r="AY802" i="58"/>
  <c r="AY801" i="58"/>
  <c r="AY800" i="58"/>
  <c r="AY799" i="58"/>
  <c r="AY798" i="58"/>
  <c r="AY797" i="58"/>
  <c r="AY796" i="58"/>
  <c r="AY795" i="58"/>
  <c r="AY794" i="58"/>
  <c r="AY793" i="58"/>
  <c r="AY792" i="58"/>
  <c r="AY791" i="58"/>
  <c r="AY790" i="58"/>
  <c r="AY789" i="58"/>
  <c r="AY788" i="58"/>
  <c r="AY787" i="58"/>
  <c r="AY786" i="58"/>
  <c r="AY785" i="58"/>
  <c r="AY784" i="58"/>
  <c r="AY783" i="58"/>
  <c r="AY782" i="58"/>
  <c r="AY781" i="58"/>
  <c r="AY780" i="58"/>
  <c r="AY779" i="58"/>
  <c r="AY778" i="58"/>
  <c r="AY777" i="58"/>
  <c r="AY776" i="58"/>
  <c r="AY775" i="58"/>
  <c r="AY774" i="58"/>
  <c r="AY773" i="58"/>
  <c r="AY772" i="58"/>
  <c r="AY771" i="58"/>
  <c r="AY770" i="58"/>
  <c r="AY769" i="58"/>
  <c r="AY768" i="58"/>
  <c r="AY767" i="58"/>
  <c r="AY766" i="58"/>
  <c r="AY765" i="58"/>
  <c r="AY764" i="58"/>
  <c r="AY763" i="58"/>
  <c r="AY762" i="58"/>
  <c r="AY761" i="58"/>
  <c r="AY760" i="58"/>
  <c r="AY759" i="58"/>
  <c r="AY758" i="58"/>
  <c r="AY757" i="58"/>
  <c r="AY756" i="58"/>
  <c r="AY755" i="58"/>
  <c r="AY754" i="58"/>
  <c r="AY753" i="58"/>
  <c r="AY752" i="58"/>
  <c r="AY751" i="58"/>
  <c r="AY750" i="58"/>
  <c r="AY749" i="58"/>
  <c r="AY748" i="58"/>
  <c r="AY747" i="58"/>
  <c r="AY746" i="58"/>
  <c r="AY745" i="58"/>
  <c r="AY744" i="58"/>
  <c r="AY743" i="58"/>
  <c r="AY742" i="58"/>
  <c r="AY741" i="58"/>
  <c r="AY740" i="58"/>
  <c r="AY739" i="58"/>
  <c r="AY738" i="58"/>
  <c r="AY737" i="58"/>
  <c r="AY736" i="58"/>
  <c r="AY735" i="58"/>
  <c r="AY734" i="58"/>
  <c r="AY733" i="58"/>
  <c r="AY732" i="58"/>
  <c r="AY731" i="58"/>
  <c r="AY730" i="58"/>
  <c r="AY729" i="58"/>
  <c r="AY728" i="58"/>
  <c r="AY727" i="58"/>
  <c r="AY726" i="58"/>
  <c r="AY725" i="58"/>
  <c r="AY724" i="58"/>
  <c r="AY723" i="58"/>
  <c r="AY722" i="58"/>
  <c r="AY721" i="58"/>
  <c r="AY720" i="58"/>
  <c r="AY719" i="58"/>
  <c r="AY718" i="58"/>
  <c r="AY717" i="58"/>
  <c r="AY716" i="58"/>
  <c r="AY715" i="58"/>
  <c r="AY714" i="58"/>
  <c r="AY713" i="58"/>
  <c r="AY712" i="58"/>
  <c r="AY711" i="58"/>
  <c r="AY710" i="58"/>
  <c r="AY709" i="58"/>
  <c r="AY708" i="58"/>
  <c r="AY707" i="58"/>
  <c r="AY706" i="58"/>
  <c r="AY705" i="58"/>
  <c r="AY704" i="58"/>
  <c r="AY703" i="58"/>
  <c r="AY702" i="58"/>
  <c r="AY701" i="58"/>
  <c r="AY700" i="58"/>
  <c r="AY699" i="58"/>
  <c r="AY698" i="58"/>
  <c r="AY697" i="58"/>
  <c r="AY696" i="58"/>
  <c r="AY695" i="58"/>
  <c r="AY694" i="58"/>
  <c r="AY693" i="58"/>
  <c r="AY692" i="58"/>
  <c r="AY691" i="58"/>
  <c r="AY690" i="58"/>
  <c r="AY689" i="58"/>
  <c r="AY688" i="58"/>
  <c r="AY687" i="58"/>
  <c r="AY686" i="58"/>
  <c r="AY685" i="58"/>
  <c r="AY684" i="58"/>
  <c r="AY683" i="58"/>
  <c r="AY682" i="58"/>
  <c r="AY681" i="58"/>
  <c r="AY680" i="58"/>
  <c r="AY679" i="58"/>
  <c r="AY678" i="58"/>
  <c r="AY677" i="58"/>
  <c r="AY676" i="58"/>
  <c r="AY675" i="58"/>
  <c r="AY674" i="58"/>
  <c r="AY673" i="58"/>
  <c r="AY672" i="58"/>
  <c r="AY671" i="58"/>
  <c r="AY670" i="58"/>
  <c r="AY669" i="58"/>
  <c r="AY668" i="58"/>
  <c r="AY667" i="58"/>
  <c r="AY666" i="58"/>
  <c r="AY665" i="58"/>
  <c r="AY664" i="58"/>
  <c r="AY663" i="58"/>
  <c r="AY662" i="58"/>
  <c r="AY661" i="58"/>
  <c r="AY660" i="58"/>
  <c r="AY659" i="58"/>
  <c r="AY658" i="58"/>
  <c r="AY657" i="58"/>
  <c r="AY656" i="58"/>
  <c r="AY655" i="58"/>
  <c r="AY654" i="58"/>
  <c r="AY653" i="58"/>
  <c r="AY652" i="58"/>
  <c r="AY651" i="58"/>
  <c r="AY650" i="58"/>
  <c r="AY649" i="58"/>
  <c r="AY648" i="58"/>
  <c r="AY647" i="58"/>
  <c r="AY646" i="58"/>
  <c r="AY645" i="58"/>
  <c r="AY644" i="58"/>
  <c r="AY643" i="58"/>
  <c r="AY642" i="58"/>
  <c r="AY641" i="58"/>
  <c r="AY640" i="58"/>
  <c r="AY639" i="58"/>
  <c r="AY638" i="58"/>
  <c r="AY637" i="58"/>
  <c r="AY636" i="58"/>
  <c r="AY635" i="58"/>
  <c r="AY634" i="58"/>
  <c r="AY633" i="58"/>
  <c r="AY632" i="58"/>
  <c r="AY631" i="58"/>
  <c r="AY630" i="58"/>
  <c r="AY629" i="58"/>
  <c r="AY628" i="58"/>
  <c r="AY627" i="58"/>
  <c r="AY626" i="58"/>
  <c r="AY625" i="58"/>
  <c r="AY624" i="58"/>
  <c r="AY623" i="58"/>
  <c r="AY622" i="58"/>
  <c r="AY621" i="58"/>
  <c r="AY620" i="58"/>
  <c r="AY619" i="58"/>
  <c r="AY618" i="58"/>
  <c r="AY617" i="58"/>
  <c r="AY616" i="58"/>
  <c r="AY615" i="58"/>
  <c r="AY614" i="58"/>
  <c r="AY613" i="58"/>
  <c r="AY612" i="58"/>
  <c r="AY611" i="58"/>
  <c r="AY610" i="58"/>
  <c r="AY609" i="58"/>
  <c r="AY608" i="58"/>
  <c r="AY607" i="58"/>
  <c r="AY606" i="58"/>
  <c r="AY605" i="58"/>
  <c r="AY604" i="58"/>
  <c r="AY603" i="58"/>
  <c r="AY602" i="58"/>
  <c r="AY601" i="58"/>
  <c r="AY600" i="58"/>
  <c r="AY599" i="58"/>
  <c r="AY598" i="58"/>
  <c r="AY597" i="58"/>
  <c r="AY596" i="58"/>
  <c r="AY595" i="58"/>
  <c r="AY594" i="58"/>
  <c r="AY593" i="58"/>
  <c r="AY592" i="58"/>
  <c r="AY591" i="58"/>
  <c r="AY590" i="58"/>
  <c r="AY589" i="58"/>
  <c r="AY588" i="58"/>
  <c r="AY587" i="58"/>
  <c r="AY586" i="58"/>
  <c r="AY585" i="58"/>
  <c r="AY584" i="58"/>
  <c r="AY583" i="58"/>
  <c r="AY582" i="58"/>
  <c r="AY581" i="58"/>
  <c r="AY580" i="58"/>
  <c r="AY579" i="58"/>
  <c r="AY578" i="58"/>
  <c r="AY577" i="58"/>
  <c r="AY576" i="58"/>
  <c r="AY575" i="58"/>
  <c r="AY574" i="58"/>
  <c r="AY573" i="58"/>
  <c r="AY572" i="58"/>
  <c r="AY571" i="58"/>
  <c r="AY570" i="58"/>
  <c r="AY569" i="58"/>
  <c r="AY568" i="58"/>
  <c r="AY567" i="58"/>
  <c r="AY566" i="58"/>
  <c r="AY565" i="58"/>
  <c r="AY564" i="58"/>
  <c r="AY563" i="58"/>
  <c r="AY562" i="58"/>
  <c r="AY561" i="58"/>
  <c r="AY560" i="58"/>
  <c r="AY559" i="58"/>
  <c r="AY558" i="58"/>
  <c r="AY557" i="58"/>
  <c r="AY556" i="58"/>
  <c r="AY555" i="58"/>
  <c r="AY554" i="58"/>
  <c r="AY553" i="58"/>
  <c r="AY552" i="58"/>
  <c r="AY551" i="58"/>
  <c r="AY550" i="58"/>
  <c r="AY549" i="58"/>
  <c r="AY548" i="58"/>
  <c r="AY547" i="58"/>
  <c r="AY546" i="58"/>
  <c r="AY545" i="58"/>
  <c r="AY544" i="58"/>
  <c r="AY543" i="58"/>
  <c r="AY542" i="58"/>
  <c r="AY541" i="58"/>
  <c r="AY540" i="58"/>
  <c r="AY539" i="58"/>
  <c r="AY538" i="58"/>
  <c r="AY537" i="58"/>
  <c r="AY536" i="58"/>
  <c r="AY535" i="58"/>
  <c r="AY534" i="58"/>
  <c r="AY533" i="58"/>
  <c r="AY532" i="58"/>
  <c r="AY531" i="58"/>
  <c r="AY530" i="58"/>
  <c r="AY529" i="58"/>
  <c r="AY528" i="58"/>
  <c r="AY527" i="58"/>
  <c r="AY526" i="58"/>
  <c r="AY525" i="58"/>
  <c r="AY524" i="58"/>
  <c r="AY523" i="58"/>
  <c r="AY522" i="58"/>
  <c r="AY521" i="58"/>
  <c r="AY520" i="58"/>
  <c r="AY519" i="58"/>
  <c r="AY518" i="58"/>
  <c r="AY517" i="58"/>
  <c r="AY516" i="58"/>
  <c r="AY515" i="58"/>
  <c r="AY514" i="58"/>
  <c r="AY513" i="58"/>
  <c r="AY512" i="58"/>
  <c r="AY511" i="58"/>
  <c r="AY510" i="58"/>
  <c r="AY509" i="58"/>
  <c r="AY508" i="58"/>
  <c r="AY507" i="58"/>
  <c r="AY506" i="58"/>
  <c r="AY505" i="58"/>
  <c r="AY504" i="58"/>
  <c r="AY503" i="58"/>
  <c r="AY502" i="58"/>
  <c r="AY501" i="58"/>
  <c r="AY500" i="58"/>
  <c r="AY499" i="58"/>
  <c r="AY498" i="58"/>
  <c r="AY497" i="58"/>
  <c r="AY496" i="58"/>
  <c r="AY495" i="58"/>
  <c r="AY494" i="58"/>
  <c r="AY493" i="58"/>
  <c r="AY492" i="58"/>
  <c r="AY491" i="58"/>
  <c r="AY490" i="58"/>
  <c r="AY489" i="58"/>
  <c r="AY488" i="58"/>
  <c r="AY487" i="58"/>
  <c r="AY486" i="58"/>
  <c r="AY485" i="58"/>
  <c r="AY484" i="58"/>
  <c r="AY483" i="58"/>
  <c r="AY482" i="58"/>
  <c r="AY481" i="58"/>
  <c r="AY480" i="58"/>
  <c r="AY479" i="58"/>
  <c r="AY478" i="58"/>
  <c r="AY477" i="58"/>
  <c r="AY476" i="58"/>
  <c r="AY475" i="58"/>
  <c r="AY474" i="58"/>
  <c r="AY473" i="58"/>
  <c r="AY472" i="58"/>
  <c r="AY471" i="58"/>
  <c r="AY470" i="58"/>
  <c r="AY469" i="58"/>
  <c r="AY468" i="58"/>
  <c r="AY467" i="58"/>
  <c r="AY466" i="58"/>
  <c r="AY465" i="58"/>
  <c r="AY464" i="58"/>
  <c r="AY463" i="58"/>
  <c r="AY462" i="58"/>
  <c r="AY461" i="58"/>
  <c r="AY460" i="58"/>
  <c r="AY459" i="58"/>
  <c r="AY458" i="58"/>
  <c r="AY457" i="58"/>
  <c r="AY456" i="58"/>
  <c r="AY455" i="58"/>
  <c r="AY454" i="58"/>
  <c r="AY453" i="58"/>
  <c r="AY452" i="58"/>
  <c r="AY451" i="58"/>
  <c r="AY450" i="58"/>
  <c r="AY449" i="58"/>
  <c r="AY448" i="58"/>
  <c r="AY447" i="58"/>
  <c r="AY446" i="58"/>
  <c r="AY445" i="58"/>
  <c r="AY444" i="58"/>
  <c r="AY443" i="58"/>
  <c r="AY442" i="58"/>
  <c r="AY441" i="58"/>
  <c r="AY440" i="58"/>
  <c r="AY439" i="58"/>
  <c r="AY438" i="58"/>
  <c r="AY437" i="58"/>
  <c r="AY436" i="58"/>
  <c r="AY435" i="58"/>
  <c r="AY434" i="58"/>
  <c r="AY433" i="58"/>
  <c r="AY432" i="58"/>
  <c r="AY431" i="58"/>
  <c r="AY430" i="58"/>
  <c r="AY429" i="58"/>
  <c r="AY428" i="58"/>
  <c r="AY427" i="58"/>
  <c r="AY426" i="58"/>
  <c r="AY425" i="58"/>
  <c r="AY424" i="58"/>
  <c r="AY423" i="58"/>
  <c r="AY422" i="58"/>
  <c r="AY421" i="58"/>
  <c r="AY420" i="58"/>
  <c r="AY419" i="58"/>
  <c r="AY418" i="58"/>
  <c r="AY417" i="58"/>
  <c r="AY416" i="58"/>
  <c r="AY415" i="58"/>
  <c r="AY414" i="58"/>
  <c r="AY413" i="58"/>
  <c r="AY412" i="58"/>
  <c r="AY411" i="58"/>
  <c r="AY410" i="58"/>
  <c r="AY409" i="58"/>
  <c r="AY408" i="58"/>
  <c r="AY407" i="58"/>
  <c r="AY406" i="58"/>
  <c r="AY405" i="58"/>
  <c r="AY404" i="58"/>
  <c r="AY403" i="58"/>
  <c r="AY402" i="58"/>
  <c r="AY401" i="58"/>
  <c r="AY400" i="58"/>
  <c r="AY399" i="58"/>
  <c r="AY398" i="58"/>
  <c r="AY397" i="58"/>
  <c r="AY396" i="58"/>
  <c r="AY395" i="58"/>
  <c r="AY394" i="58"/>
  <c r="AY393" i="58"/>
  <c r="AY392" i="58"/>
  <c r="AY391" i="58"/>
  <c r="AY390" i="58"/>
  <c r="AY389" i="58"/>
  <c r="AY388" i="58"/>
  <c r="AY387" i="58"/>
  <c r="AY386" i="58"/>
  <c r="AY385" i="58"/>
  <c r="AY384" i="58"/>
  <c r="AY383" i="58"/>
  <c r="AY382" i="58"/>
  <c r="AY381" i="58"/>
  <c r="AY380" i="58"/>
  <c r="AY379" i="58"/>
  <c r="AY378" i="58"/>
  <c r="AY377" i="58"/>
  <c r="AY376" i="58"/>
  <c r="AY375" i="58"/>
  <c r="AY374" i="58"/>
  <c r="AY373" i="58"/>
  <c r="AY372" i="58"/>
  <c r="AY371" i="58"/>
  <c r="AY370" i="58"/>
  <c r="AY369" i="58"/>
  <c r="AY368" i="58"/>
  <c r="AY367" i="58"/>
  <c r="AY366" i="58"/>
  <c r="AY365" i="58"/>
  <c r="AY364" i="58"/>
  <c r="AY363" i="58"/>
  <c r="AY362" i="58"/>
  <c r="AY361" i="58"/>
  <c r="AY360" i="58"/>
  <c r="AY359" i="58"/>
  <c r="AY358" i="58"/>
  <c r="AY357" i="58"/>
  <c r="AY356" i="58"/>
  <c r="AY355" i="58"/>
  <c r="AY354" i="58"/>
  <c r="AY353" i="58"/>
  <c r="AY352" i="58"/>
  <c r="AY351" i="58"/>
  <c r="AY350" i="58"/>
  <c r="AY349" i="58"/>
  <c r="AY348" i="58"/>
  <c r="AY347" i="58"/>
  <c r="AY346" i="58"/>
  <c r="AY345" i="58"/>
  <c r="AY344" i="58"/>
  <c r="AY343" i="58"/>
  <c r="AY342" i="58"/>
  <c r="AY341" i="58"/>
  <c r="AY340" i="58"/>
  <c r="AY339" i="58"/>
  <c r="AY338" i="58"/>
  <c r="AY337" i="58"/>
  <c r="AY336" i="58"/>
  <c r="AY335" i="58"/>
  <c r="AY334" i="58"/>
  <c r="AY333" i="58"/>
  <c r="AY332" i="58"/>
  <c r="AY331" i="58"/>
  <c r="AY330" i="58"/>
  <c r="AY329" i="58"/>
  <c r="AY328" i="58"/>
  <c r="AY327" i="58"/>
  <c r="AY326" i="58"/>
  <c r="AY325" i="58"/>
  <c r="AY324" i="58"/>
  <c r="AY323" i="58"/>
  <c r="AY322" i="58"/>
  <c r="AY321" i="58"/>
  <c r="AY320" i="58"/>
  <c r="AY319" i="58"/>
  <c r="AY318" i="58"/>
  <c r="AY317" i="58"/>
  <c r="AY316" i="58"/>
  <c r="AY315" i="58"/>
  <c r="AY314" i="58"/>
  <c r="AY313" i="58"/>
  <c r="AY312" i="58"/>
  <c r="AY311" i="58"/>
  <c r="AY310" i="58"/>
  <c r="AY309" i="58"/>
  <c r="AY308" i="58"/>
  <c r="AY307" i="58"/>
  <c r="AY306" i="58"/>
  <c r="AY305" i="58"/>
  <c r="AY304" i="58"/>
  <c r="AY303" i="58"/>
  <c r="AY302" i="58"/>
  <c r="AY301" i="58"/>
  <c r="AY300" i="58"/>
  <c r="AY299" i="58"/>
  <c r="AY298" i="58"/>
  <c r="AY297" i="58"/>
  <c r="AY296" i="58"/>
  <c r="AY295" i="58"/>
  <c r="AY294" i="58"/>
  <c r="AY293" i="58"/>
  <c r="AY292" i="58"/>
  <c r="AY291" i="58"/>
  <c r="AY290" i="58"/>
  <c r="AY289" i="58"/>
  <c r="AY288" i="58"/>
  <c r="AY287" i="58"/>
  <c r="AY286" i="58"/>
  <c r="AY285" i="58"/>
  <c r="AY284" i="58"/>
  <c r="AY283" i="58"/>
  <c r="AY282" i="58"/>
  <c r="AY281" i="58"/>
  <c r="AY280" i="58"/>
  <c r="AY279" i="58"/>
  <c r="AY278" i="58"/>
  <c r="AY277" i="58"/>
  <c r="AY276" i="58"/>
  <c r="AY275" i="58"/>
  <c r="AY274" i="58"/>
  <c r="AY273" i="58"/>
  <c r="AY272" i="58"/>
  <c r="AY271" i="58"/>
  <c r="AY270" i="58"/>
  <c r="AY269" i="58"/>
  <c r="AY268" i="58"/>
  <c r="AY267" i="58"/>
  <c r="AY266" i="58"/>
  <c r="AY265" i="58"/>
  <c r="AY264" i="58"/>
  <c r="AY263" i="58"/>
  <c r="AY262" i="58"/>
  <c r="AY261" i="58"/>
  <c r="AY260" i="58"/>
  <c r="AY259" i="58"/>
  <c r="AY258" i="58"/>
  <c r="AY257" i="58"/>
  <c r="AY256" i="58"/>
  <c r="AY255" i="58"/>
  <c r="AY254" i="58"/>
  <c r="AY253" i="58"/>
  <c r="AY252" i="58"/>
  <c r="AY251" i="58"/>
  <c r="AY250" i="58"/>
  <c r="AY249" i="58"/>
  <c r="AY248" i="58"/>
  <c r="AY247" i="58"/>
  <c r="AY246" i="58"/>
  <c r="AY245" i="58"/>
  <c r="AY244" i="58"/>
  <c r="AY243" i="58"/>
  <c r="AY242" i="58"/>
  <c r="AY241" i="58"/>
  <c r="AY240" i="58"/>
  <c r="AY239" i="58"/>
  <c r="AY238" i="58"/>
  <c r="AY237" i="58"/>
  <c r="AY236" i="58"/>
  <c r="AY235" i="58"/>
  <c r="AY234" i="58"/>
  <c r="AY233" i="58"/>
  <c r="AY232" i="58"/>
  <c r="AY231" i="58"/>
  <c r="AY230" i="58"/>
  <c r="AY229" i="58"/>
  <c r="AY228" i="58"/>
  <c r="AY227" i="58"/>
  <c r="AY226" i="58"/>
  <c r="AY225" i="58"/>
  <c r="AY224" i="58"/>
  <c r="AY223" i="58"/>
  <c r="AY222" i="58"/>
  <c r="AY221" i="58"/>
  <c r="AY220" i="58"/>
  <c r="AY219" i="58"/>
  <c r="AY218" i="58"/>
  <c r="AY217" i="58"/>
  <c r="AY216" i="58"/>
  <c r="AY215" i="58"/>
  <c r="AY214" i="58"/>
  <c r="AY213" i="58"/>
  <c r="AY212" i="58"/>
  <c r="AY211" i="58"/>
  <c r="AY210" i="58"/>
  <c r="AY209" i="58"/>
  <c r="AY208" i="58"/>
  <c r="AY207" i="58"/>
  <c r="AY206" i="58"/>
  <c r="AY205" i="58"/>
  <c r="AY204" i="58"/>
  <c r="AY203" i="58"/>
  <c r="AY202" i="58"/>
  <c r="AY201" i="58"/>
  <c r="AY200" i="58"/>
  <c r="AY199" i="58"/>
  <c r="AY198" i="58"/>
  <c r="AY197" i="58"/>
  <c r="AY196" i="58"/>
  <c r="AY195" i="58"/>
  <c r="AY194" i="58"/>
  <c r="AY193" i="58"/>
  <c r="AY192" i="58"/>
  <c r="AY191" i="58"/>
  <c r="AY190" i="58"/>
  <c r="AY189" i="58"/>
  <c r="AY188" i="58"/>
  <c r="AY187" i="58"/>
  <c r="AY186" i="58"/>
  <c r="AY185" i="58"/>
  <c r="AY184" i="58"/>
  <c r="AY183" i="58"/>
  <c r="AY182" i="58"/>
  <c r="AY181" i="58"/>
  <c r="AY180" i="58"/>
  <c r="AY179" i="58"/>
  <c r="AY178" i="58"/>
  <c r="AY177" i="58"/>
  <c r="AY176" i="58"/>
  <c r="AY175" i="58"/>
  <c r="AY174" i="58"/>
  <c r="AY173" i="58"/>
  <c r="AY172" i="58"/>
  <c r="AY171" i="58"/>
  <c r="AY170" i="58"/>
  <c r="AY169" i="58"/>
  <c r="AY168" i="58"/>
  <c r="AY167" i="58"/>
  <c r="AY166" i="58"/>
  <c r="AY165" i="58"/>
  <c r="AY164" i="58"/>
  <c r="AY163" i="58"/>
  <c r="AY162" i="58"/>
  <c r="AY161" i="58"/>
  <c r="AY160" i="58"/>
  <c r="AY159" i="58"/>
  <c r="AY158" i="58"/>
  <c r="AY157" i="58"/>
  <c r="AY156" i="58"/>
  <c r="AY155" i="58"/>
  <c r="AY154" i="58"/>
  <c r="AY153" i="58"/>
  <c r="AY152" i="58"/>
  <c r="AY151" i="58"/>
  <c r="AY150" i="58"/>
  <c r="AY149" i="58"/>
  <c r="AY148" i="58"/>
  <c r="AY147" i="58"/>
  <c r="AY146" i="58"/>
  <c r="AY145" i="58"/>
  <c r="AY144" i="58"/>
  <c r="AY143" i="58"/>
  <c r="AY142" i="58"/>
  <c r="AY141" i="58"/>
  <c r="AY140" i="58"/>
  <c r="AY139" i="58"/>
  <c r="AY138" i="58"/>
  <c r="AY137" i="58"/>
  <c r="AY136" i="58"/>
  <c r="AY135" i="58"/>
  <c r="AY134" i="58"/>
  <c r="AY133" i="58"/>
  <c r="AY132" i="58"/>
  <c r="AY131" i="58"/>
  <c r="AY130" i="58"/>
  <c r="AY129" i="58"/>
  <c r="AY128" i="58"/>
  <c r="AY127" i="58"/>
  <c r="AY126" i="58"/>
  <c r="AY125" i="58"/>
  <c r="AY124" i="58"/>
  <c r="AY123" i="58"/>
  <c r="AY122" i="58"/>
  <c r="AY121" i="58"/>
  <c r="AY120" i="58"/>
  <c r="AY119" i="58"/>
  <c r="AY118" i="58"/>
  <c r="AY117" i="58"/>
  <c r="AY116" i="58"/>
  <c r="AY115" i="58"/>
  <c r="AY114" i="58"/>
  <c r="AY113" i="58"/>
  <c r="AY112" i="58"/>
  <c r="AY111" i="58"/>
  <c r="AY110" i="58"/>
  <c r="AY109" i="58"/>
  <c r="AY108" i="58"/>
  <c r="AY107" i="58"/>
  <c r="AY106" i="58"/>
  <c r="AY105" i="58"/>
  <c r="AY104" i="58"/>
  <c r="AY103" i="58"/>
  <c r="AY102" i="58"/>
  <c r="AY101" i="58"/>
  <c r="AY100" i="58"/>
  <c r="AY99" i="58"/>
  <c r="AY98" i="58"/>
  <c r="AY97" i="58"/>
  <c r="AY96" i="58"/>
  <c r="AY95" i="58"/>
  <c r="AY94" i="58"/>
  <c r="AY93" i="58"/>
  <c r="AY92" i="58"/>
  <c r="AY91" i="58"/>
  <c r="AY90" i="58"/>
  <c r="AY89" i="58"/>
  <c r="AY88" i="58"/>
  <c r="AY87" i="58"/>
  <c r="AY86" i="58"/>
  <c r="AY85" i="58"/>
  <c r="AY84" i="58"/>
  <c r="AY83" i="58"/>
  <c r="AY82" i="58"/>
  <c r="AY81" i="58"/>
  <c r="AY80" i="58"/>
  <c r="AY79" i="58"/>
  <c r="AY78" i="58"/>
  <c r="AY77" i="58"/>
  <c r="AY76" i="58"/>
  <c r="AY75" i="58"/>
  <c r="AY74" i="58"/>
  <c r="AY73" i="58"/>
  <c r="AY72" i="58"/>
  <c r="AY71" i="58"/>
  <c r="AY70" i="58"/>
  <c r="AY69" i="58"/>
  <c r="AY68" i="58"/>
  <c r="AY67" i="58"/>
  <c r="AY66" i="58"/>
  <c r="AY65" i="58"/>
  <c r="AY64" i="58"/>
  <c r="AY63" i="58"/>
  <c r="AY62" i="58"/>
  <c r="AY61" i="58"/>
  <c r="AY60" i="58"/>
  <c r="AY59" i="58"/>
  <c r="AY58" i="58"/>
  <c r="AY57" i="58"/>
  <c r="AY56" i="58"/>
  <c r="AY55" i="58"/>
  <c r="AY54" i="58"/>
  <c r="AY53" i="58"/>
  <c r="AY52" i="58"/>
  <c r="AY51" i="58"/>
  <c r="AY50" i="58"/>
  <c r="AY49" i="58"/>
  <c r="AY48" i="58"/>
  <c r="AY47" i="58"/>
  <c r="AY46" i="58"/>
  <c r="AY45" i="58"/>
  <c r="AY44" i="58"/>
  <c r="AY43" i="58"/>
  <c r="AY42" i="58"/>
  <c r="AY41" i="58"/>
  <c r="AY40" i="58"/>
  <c r="AY39" i="58"/>
  <c r="AY38" i="58"/>
  <c r="AY37" i="58"/>
  <c r="AY36" i="58"/>
  <c r="AY35" i="58"/>
  <c r="AY34" i="58"/>
  <c r="AY33" i="58"/>
  <c r="AY32" i="58"/>
  <c r="AY31" i="58"/>
  <c r="AY30" i="58"/>
  <c r="AY29" i="58"/>
  <c r="AY28" i="58"/>
  <c r="AY27" i="58"/>
  <c r="AY26" i="58"/>
  <c r="AY25" i="58"/>
  <c r="AY24" i="58"/>
  <c r="AY23" i="58"/>
  <c r="AY22" i="58"/>
  <c r="AY21" i="58"/>
  <c r="AY20" i="58"/>
  <c r="AY19" i="58"/>
  <c r="AY18" i="58"/>
  <c r="AY17" i="58"/>
  <c r="AY16" i="58"/>
  <c r="AY15" i="58"/>
  <c r="AY14" i="58"/>
  <c r="AY13" i="58"/>
  <c r="AY12" i="58"/>
  <c r="AY11" i="58"/>
  <c r="AY10" i="58"/>
  <c r="AY9" i="58"/>
  <c r="AY8" i="58"/>
  <c r="AX820" i="58"/>
  <c r="AX819" i="58"/>
  <c r="AX818" i="58"/>
  <c r="AX817" i="58"/>
  <c r="AX816" i="58"/>
  <c r="AX815" i="58"/>
  <c r="AX814" i="58"/>
  <c r="AX813" i="58"/>
  <c r="AX812" i="58"/>
  <c r="AX811" i="58"/>
  <c r="AX810" i="58"/>
  <c r="AX809" i="58"/>
  <c r="AX808" i="58"/>
  <c r="AX807" i="58"/>
  <c r="AX806" i="58"/>
  <c r="AX805" i="58"/>
  <c r="AX804" i="58"/>
  <c r="AX803" i="58"/>
  <c r="AX802" i="58"/>
  <c r="AX801" i="58"/>
  <c r="AX800" i="58"/>
  <c r="AX799" i="58"/>
  <c r="AX798" i="58"/>
  <c r="AX797" i="58"/>
  <c r="AX796" i="58"/>
  <c r="AX795" i="58"/>
  <c r="AX794" i="58"/>
  <c r="AX793" i="58"/>
  <c r="AX792" i="58"/>
  <c r="AX791" i="58"/>
  <c r="AX790" i="58"/>
  <c r="AX789" i="58"/>
  <c r="AX788" i="58"/>
  <c r="AX787" i="58"/>
  <c r="AX786" i="58"/>
  <c r="AX785" i="58"/>
  <c r="AX784" i="58"/>
  <c r="AX783" i="58"/>
  <c r="AX782" i="58"/>
  <c r="AX781" i="58"/>
  <c r="AX780" i="58"/>
  <c r="AX779" i="58"/>
  <c r="AX778" i="58"/>
  <c r="AX777" i="58"/>
  <c r="AX776" i="58"/>
  <c r="AX775" i="58"/>
  <c r="AX774" i="58"/>
  <c r="AX773" i="58"/>
  <c r="AX772" i="58"/>
  <c r="AX771" i="58"/>
  <c r="AX770" i="58"/>
  <c r="AX769" i="58"/>
  <c r="AX768" i="58"/>
  <c r="AX767" i="58"/>
  <c r="AX766" i="58"/>
  <c r="AX765" i="58"/>
  <c r="AX764" i="58"/>
  <c r="AX763" i="58"/>
  <c r="AX762" i="58"/>
  <c r="AX761" i="58"/>
  <c r="AX760" i="58"/>
  <c r="AX759" i="58"/>
  <c r="AX758" i="58"/>
  <c r="AX757" i="58"/>
  <c r="AX756" i="58"/>
  <c r="AX755" i="58"/>
  <c r="AX754" i="58"/>
  <c r="AX753" i="58"/>
  <c r="AX752" i="58"/>
  <c r="AX751" i="58"/>
  <c r="AX750" i="58"/>
  <c r="AX749" i="58"/>
  <c r="AX748" i="58"/>
  <c r="AX747" i="58"/>
  <c r="AX746" i="58"/>
  <c r="AX745" i="58"/>
  <c r="AX744" i="58"/>
  <c r="AX743" i="58"/>
  <c r="AX742" i="58"/>
  <c r="AX741" i="58"/>
  <c r="AX740" i="58"/>
  <c r="AX739" i="58"/>
  <c r="AX738" i="58"/>
  <c r="AX737" i="58"/>
  <c r="AX736" i="58"/>
  <c r="AX735" i="58"/>
  <c r="AX734" i="58"/>
  <c r="AX733" i="58"/>
  <c r="AX732" i="58"/>
  <c r="AX731" i="58"/>
  <c r="AX730" i="58"/>
  <c r="AX729" i="58"/>
  <c r="AX728" i="58"/>
  <c r="AX727" i="58"/>
  <c r="AX726" i="58"/>
  <c r="AX725" i="58"/>
  <c r="AX724" i="58"/>
  <c r="AX723" i="58"/>
  <c r="AX722" i="58"/>
  <c r="AX721" i="58"/>
  <c r="AX720" i="58"/>
  <c r="AX719" i="58"/>
  <c r="AX718" i="58"/>
  <c r="AX717" i="58"/>
  <c r="AX716" i="58"/>
  <c r="AX715" i="58"/>
  <c r="AX714" i="58"/>
  <c r="AX713" i="58"/>
  <c r="AX712" i="58"/>
  <c r="AX711" i="58"/>
  <c r="AX710" i="58"/>
  <c r="AX709" i="58"/>
  <c r="AX708" i="58"/>
  <c r="AX707" i="58"/>
  <c r="AX706" i="58"/>
  <c r="AX705" i="58"/>
  <c r="AX704" i="58"/>
  <c r="AX703" i="58"/>
  <c r="AX702" i="58"/>
  <c r="AX701" i="58"/>
  <c r="AX700" i="58"/>
  <c r="AX699" i="58"/>
  <c r="AX698" i="58"/>
  <c r="AX697" i="58"/>
  <c r="AX696" i="58"/>
  <c r="AX695" i="58"/>
  <c r="AX694" i="58"/>
  <c r="AX693" i="58"/>
  <c r="AX692" i="58"/>
  <c r="AX691" i="58"/>
  <c r="AX690" i="58"/>
  <c r="AX689" i="58"/>
  <c r="AX688" i="58"/>
  <c r="AX687" i="58"/>
  <c r="AX686" i="58"/>
  <c r="AX685" i="58"/>
  <c r="AX684" i="58"/>
  <c r="AX683" i="58"/>
  <c r="AX682" i="58"/>
  <c r="AX681" i="58"/>
  <c r="AX680" i="58"/>
  <c r="AX679" i="58"/>
  <c r="AX678" i="58"/>
  <c r="AX677" i="58"/>
  <c r="AX676" i="58"/>
  <c r="AX675" i="58"/>
  <c r="AX674" i="58"/>
  <c r="AX673" i="58"/>
  <c r="AX672" i="58"/>
  <c r="AX671" i="58"/>
  <c r="AX670" i="58"/>
  <c r="AX669" i="58"/>
  <c r="AX668" i="58"/>
  <c r="AX667" i="58"/>
  <c r="AX666" i="58"/>
  <c r="AX665" i="58"/>
  <c r="AX664" i="58"/>
  <c r="AX663" i="58"/>
  <c r="AX662" i="58"/>
  <c r="AX661" i="58"/>
  <c r="AX660" i="58"/>
  <c r="AX659" i="58"/>
  <c r="AX658" i="58"/>
  <c r="AX657" i="58"/>
  <c r="AX656" i="58"/>
  <c r="AX655" i="58"/>
  <c r="AX654" i="58"/>
  <c r="AX653" i="58"/>
  <c r="AX652" i="58"/>
  <c r="AX651" i="58"/>
  <c r="AX650" i="58"/>
  <c r="AX649" i="58"/>
  <c r="AX648" i="58"/>
  <c r="AX647" i="58"/>
  <c r="AX646" i="58"/>
  <c r="AX645" i="58"/>
  <c r="AX644" i="58"/>
  <c r="AX643" i="58"/>
  <c r="AX642" i="58"/>
  <c r="AX641" i="58"/>
  <c r="AX640" i="58"/>
  <c r="AX639" i="58"/>
  <c r="AX638" i="58"/>
  <c r="AX637" i="58"/>
  <c r="AX636" i="58"/>
  <c r="AX635" i="58"/>
  <c r="AX634" i="58"/>
  <c r="AX633" i="58"/>
  <c r="AX632" i="58"/>
  <c r="AX631" i="58"/>
  <c r="AX630" i="58"/>
  <c r="AX629" i="58"/>
  <c r="AX628" i="58"/>
  <c r="AX627" i="58"/>
  <c r="AX626" i="58"/>
  <c r="AX625" i="58"/>
  <c r="AX624" i="58"/>
  <c r="AX623" i="58"/>
  <c r="AX622" i="58"/>
  <c r="AX621" i="58"/>
  <c r="AX620" i="58"/>
  <c r="AX619" i="58"/>
  <c r="AX618" i="58"/>
  <c r="AX617" i="58"/>
  <c r="AX616" i="58"/>
  <c r="AX615" i="58"/>
  <c r="AX614" i="58"/>
  <c r="AX613" i="58"/>
  <c r="AX612" i="58"/>
  <c r="AX611" i="58"/>
  <c r="AX610" i="58"/>
  <c r="AX609" i="58"/>
  <c r="AX608" i="58"/>
  <c r="AX607" i="58"/>
  <c r="AX606" i="58"/>
  <c r="AX605" i="58"/>
  <c r="AX604" i="58"/>
  <c r="AX603" i="58"/>
  <c r="AX602" i="58"/>
  <c r="AX601" i="58"/>
  <c r="AX600" i="58"/>
  <c r="AX599" i="58"/>
  <c r="AX598" i="58"/>
  <c r="AX597" i="58"/>
  <c r="AX596" i="58"/>
  <c r="AX595" i="58"/>
  <c r="AX594" i="58"/>
  <c r="AX593" i="58"/>
  <c r="AX592" i="58"/>
  <c r="AX591" i="58"/>
  <c r="AX590" i="58"/>
  <c r="AX589" i="58"/>
  <c r="AX588" i="58"/>
  <c r="AX587" i="58"/>
  <c r="AX586" i="58"/>
  <c r="AX585" i="58"/>
  <c r="AX584" i="58"/>
  <c r="AX583" i="58"/>
  <c r="AX582" i="58"/>
  <c r="AX581" i="58"/>
  <c r="AX580" i="58"/>
  <c r="AX579" i="58"/>
  <c r="AX578" i="58"/>
  <c r="AX577" i="58"/>
  <c r="AX576" i="58"/>
  <c r="AX575" i="58"/>
  <c r="AX574" i="58"/>
  <c r="AX573" i="58"/>
  <c r="AX572" i="58"/>
  <c r="AX571" i="58"/>
  <c r="AX570" i="58"/>
  <c r="AX569" i="58"/>
  <c r="AX568" i="58"/>
  <c r="AX567" i="58"/>
  <c r="AX566" i="58"/>
  <c r="AX565" i="58"/>
  <c r="AX564" i="58"/>
  <c r="AX563" i="58"/>
  <c r="AX562" i="58"/>
  <c r="AX561" i="58"/>
  <c r="AX560" i="58"/>
  <c r="AX559" i="58"/>
  <c r="AX558" i="58"/>
  <c r="AX557" i="58"/>
  <c r="AX556" i="58"/>
  <c r="AX555" i="58"/>
  <c r="AX554" i="58"/>
  <c r="AX553" i="58"/>
  <c r="AX552" i="58"/>
  <c r="AX551" i="58"/>
  <c r="AX550" i="58"/>
  <c r="AX549" i="58"/>
  <c r="AX548" i="58"/>
  <c r="AX547" i="58"/>
  <c r="AX546" i="58"/>
  <c r="AX545" i="58"/>
  <c r="AX544" i="58"/>
  <c r="AX543" i="58"/>
  <c r="AX542" i="58"/>
  <c r="AX541" i="58"/>
  <c r="AX540" i="58"/>
  <c r="AX539" i="58"/>
  <c r="AX538" i="58"/>
  <c r="AX537" i="58"/>
  <c r="AX536" i="58"/>
  <c r="AX535" i="58"/>
  <c r="AX534" i="58"/>
  <c r="AX533" i="58"/>
  <c r="AX532" i="58"/>
  <c r="AX531" i="58"/>
  <c r="AX530" i="58"/>
  <c r="AX529" i="58"/>
  <c r="AX528" i="58"/>
  <c r="AX527" i="58"/>
  <c r="AX526" i="58"/>
  <c r="AX525" i="58"/>
  <c r="AX524" i="58"/>
  <c r="AX523" i="58"/>
  <c r="AX522" i="58"/>
  <c r="AX521" i="58"/>
  <c r="AX520" i="58"/>
  <c r="AX519" i="58"/>
  <c r="AX518" i="58"/>
  <c r="AX517" i="58"/>
  <c r="AX516" i="58"/>
  <c r="AX515" i="58"/>
  <c r="AX514" i="58"/>
  <c r="AX513" i="58"/>
  <c r="AX512" i="58"/>
  <c r="AX511" i="58"/>
  <c r="AX510" i="58"/>
  <c r="AX509" i="58"/>
  <c r="AX508" i="58"/>
  <c r="AX507" i="58"/>
  <c r="AX506" i="58"/>
  <c r="AX505" i="58"/>
  <c r="AX504" i="58"/>
  <c r="AX503" i="58"/>
  <c r="AX502" i="58"/>
  <c r="AX501" i="58"/>
  <c r="AX500" i="58"/>
  <c r="AX499" i="58"/>
  <c r="AX498" i="58"/>
  <c r="AX497" i="58"/>
  <c r="AX496" i="58"/>
  <c r="AX495" i="58"/>
  <c r="AX494" i="58"/>
  <c r="AX493" i="58"/>
  <c r="AX492" i="58"/>
  <c r="AX491" i="58"/>
  <c r="AX490" i="58"/>
  <c r="AX489" i="58"/>
  <c r="AX488" i="58"/>
  <c r="AX487" i="58"/>
  <c r="AX486" i="58"/>
  <c r="AX485" i="58"/>
  <c r="AX484" i="58"/>
  <c r="AX483" i="58"/>
  <c r="AX482" i="58"/>
  <c r="AX481" i="58"/>
  <c r="AX480" i="58"/>
  <c r="AX479" i="58"/>
  <c r="AX478" i="58"/>
  <c r="AX477" i="58"/>
  <c r="AX476" i="58"/>
  <c r="AX475" i="58"/>
  <c r="AX474" i="58"/>
  <c r="AX473" i="58"/>
  <c r="AX472" i="58"/>
  <c r="AX471" i="58"/>
  <c r="AX470" i="58"/>
  <c r="AX469" i="58"/>
  <c r="AX468" i="58"/>
  <c r="AX467" i="58"/>
  <c r="AX466" i="58"/>
  <c r="AX465" i="58"/>
  <c r="AX464" i="58"/>
  <c r="AX463" i="58"/>
  <c r="AX462" i="58"/>
  <c r="AX461" i="58"/>
  <c r="AX460" i="58"/>
  <c r="AX459" i="58"/>
  <c r="AX458" i="58"/>
  <c r="AX457" i="58"/>
  <c r="AX456" i="58"/>
  <c r="AX455" i="58"/>
  <c r="AX454" i="58"/>
  <c r="AX453" i="58"/>
  <c r="AX452" i="58"/>
  <c r="AX451" i="58"/>
  <c r="AX450" i="58"/>
  <c r="AX449" i="58"/>
  <c r="AX448" i="58"/>
  <c r="AX447" i="58"/>
  <c r="AX446" i="58"/>
  <c r="AX445" i="58"/>
  <c r="AX444" i="58"/>
  <c r="AX443" i="58"/>
  <c r="AX442" i="58"/>
  <c r="AX441" i="58"/>
  <c r="AX440" i="58"/>
  <c r="AX439" i="58"/>
  <c r="AX438" i="58"/>
  <c r="AX437" i="58"/>
  <c r="AX436" i="58"/>
  <c r="AX435" i="58"/>
  <c r="AX434" i="58"/>
  <c r="AX433" i="58"/>
  <c r="AX432" i="58"/>
  <c r="AX431" i="58"/>
  <c r="AX430" i="58"/>
  <c r="AX429" i="58"/>
  <c r="AX428" i="58"/>
  <c r="AX427" i="58"/>
  <c r="AX426" i="58"/>
  <c r="AX425" i="58"/>
  <c r="AX424" i="58"/>
  <c r="AX423" i="58"/>
  <c r="AX422" i="58"/>
  <c r="AX421" i="58"/>
  <c r="AX420" i="58"/>
  <c r="AX419" i="58"/>
  <c r="AX418" i="58"/>
  <c r="AX417" i="58"/>
  <c r="AX416" i="58"/>
  <c r="AX415" i="58"/>
  <c r="AX414" i="58"/>
  <c r="AX413" i="58"/>
  <c r="AX412" i="58"/>
  <c r="AX411" i="58"/>
  <c r="AX410" i="58"/>
  <c r="AX409" i="58"/>
  <c r="AX408" i="58"/>
  <c r="AX407" i="58"/>
  <c r="AX406" i="58"/>
  <c r="AX405" i="58"/>
  <c r="AX404" i="58"/>
  <c r="AX403" i="58"/>
  <c r="AX402" i="58"/>
  <c r="AX401" i="58"/>
  <c r="AX400" i="58"/>
  <c r="AX399" i="58"/>
  <c r="AX398" i="58"/>
  <c r="AX397" i="58"/>
  <c r="AX396" i="58"/>
  <c r="AX395" i="58"/>
  <c r="AX394" i="58"/>
  <c r="AX393" i="58"/>
  <c r="AX392" i="58"/>
  <c r="AX391" i="58"/>
  <c r="AX390" i="58"/>
  <c r="AX389" i="58"/>
  <c r="AX388" i="58"/>
  <c r="AX387" i="58"/>
  <c r="AX386" i="58"/>
  <c r="AX385" i="58"/>
  <c r="AX384" i="58"/>
  <c r="AX383" i="58"/>
  <c r="AX382" i="58"/>
  <c r="AX381" i="58"/>
  <c r="AX380" i="58"/>
  <c r="AX379" i="58"/>
  <c r="AX378" i="58"/>
  <c r="AX377" i="58"/>
  <c r="AX376" i="58"/>
  <c r="AX375" i="58"/>
  <c r="AX374" i="58"/>
  <c r="AX373" i="58"/>
  <c r="AX372" i="58"/>
  <c r="AX371" i="58"/>
  <c r="AX370" i="58"/>
  <c r="AX369" i="58"/>
  <c r="AX368" i="58"/>
  <c r="AX367" i="58"/>
  <c r="AX366" i="58"/>
  <c r="AX365" i="58"/>
  <c r="AX364" i="58"/>
  <c r="AX363" i="58"/>
  <c r="AX362" i="58"/>
  <c r="AX361" i="58"/>
  <c r="AX360" i="58"/>
  <c r="AX359" i="58"/>
  <c r="AX358" i="58"/>
  <c r="AX357" i="58"/>
  <c r="AX356" i="58"/>
  <c r="AX355" i="58"/>
  <c r="AX354" i="58"/>
  <c r="AX353" i="58"/>
  <c r="AX352" i="58"/>
  <c r="AX351" i="58"/>
  <c r="AX350" i="58"/>
  <c r="AX349" i="58"/>
  <c r="AX348" i="58"/>
  <c r="AX347" i="58"/>
  <c r="AX346" i="58"/>
  <c r="AX345" i="58"/>
  <c r="AX344" i="58"/>
  <c r="AX343" i="58"/>
  <c r="AX342" i="58"/>
  <c r="AX341" i="58"/>
  <c r="AX340" i="58"/>
  <c r="AX339" i="58"/>
  <c r="AX338" i="58"/>
  <c r="AX337" i="58"/>
  <c r="AX336" i="58"/>
  <c r="AX335" i="58"/>
  <c r="AX334" i="58"/>
  <c r="AX333" i="58"/>
  <c r="AX332" i="58"/>
  <c r="AX331" i="58"/>
  <c r="AX330" i="58"/>
  <c r="AX329" i="58"/>
  <c r="AX328" i="58"/>
  <c r="AX327" i="58"/>
  <c r="AX326" i="58"/>
  <c r="AX325" i="58"/>
  <c r="AX324" i="58"/>
  <c r="AX323" i="58"/>
  <c r="AX322" i="58"/>
  <c r="AX321" i="58"/>
  <c r="AX320" i="58"/>
  <c r="AX319" i="58"/>
  <c r="AX318" i="58"/>
  <c r="AX317" i="58"/>
  <c r="AX316" i="58"/>
  <c r="AX315" i="58"/>
  <c r="AX314" i="58"/>
  <c r="AX313" i="58"/>
  <c r="AX312" i="58"/>
  <c r="AX311" i="58"/>
  <c r="AX310" i="58"/>
  <c r="AX309" i="58"/>
  <c r="AX308" i="58"/>
  <c r="AX307" i="58"/>
  <c r="AX306" i="58"/>
  <c r="AX305" i="58"/>
  <c r="AX304" i="58"/>
  <c r="AX303" i="58"/>
  <c r="AX302" i="58"/>
  <c r="AX301" i="58"/>
  <c r="AX300" i="58"/>
  <c r="AX299" i="58"/>
  <c r="AX298" i="58"/>
  <c r="AX297" i="58"/>
  <c r="AX296" i="58"/>
  <c r="AX295" i="58"/>
  <c r="AX294" i="58"/>
  <c r="AX293" i="58"/>
  <c r="AX292" i="58"/>
  <c r="AX291" i="58"/>
  <c r="AX290" i="58"/>
  <c r="AX289" i="58"/>
  <c r="AX288" i="58"/>
  <c r="AX287" i="58"/>
  <c r="AX286" i="58"/>
  <c r="AX285" i="58"/>
  <c r="AX284" i="58"/>
  <c r="AX283" i="58"/>
  <c r="AX282" i="58"/>
  <c r="AX281" i="58"/>
  <c r="AX280" i="58"/>
  <c r="AX279" i="58"/>
  <c r="AX278" i="58"/>
  <c r="AX277" i="58"/>
  <c r="AX276" i="58"/>
  <c r="AX275" i="58"/>
  <c r="AX274" i="58"/>
  <c r="AX273" i="58"/>
  <c r="AX272" i="58"/>
  <c r="AX271" i="58"/>
  <c r="AX270" i="58"/>
  <c r="AX269" i="58"/>
  <c r="AX268" i="58"/>
  <c r="AX267" i="58"/>
  <c r="AX266" i="58"/>
  <c r="AX265" i="58"/>
  <c r="AX264" i="58"/>
  <c r="AX263" i="58"/>
  <c r="AX262" i="58"/>
  <c r="AX261" i="58"/>
  <c r="AX260" i="58"/>
  <c r="AX259" i="58"/>
  <c r="AX258" i="58"/>
  <c r="AX257" i="58"/>
  <c r="AX256" i="58"/>
  <c r="AX255" i="58"/>
  <c r="AX254" i="58"/>
  <c r="AX253" i="58"/>
  <c r="AX252" i="58"/>
  <c r="AX251" i="58"/>
  <c r="AX250" i="58"/>
  <c r="AX249" i="58"/>
  <c r="AX248" i="58"/>
  <c r="AX247" i="58"/>
  <c r="AX246" i="58"/>
  <c r="AX245" i="58"/>
  <c r="AX244" i="58"/>
  <c r="AX243" i="58"/>
  <c r="AX242" i="58"/>
  <c r="AX241" i="58"/>
  <c r="AX240" i="58"/>
  <c r="AX239" i="58"/>
  <c r="AX238" i="58"/>
  <c r="AX237" i="58"/>
  <c r="AX236" i="58"/>
  <c r="AX235" i="58"/>
  <c r="AX234" i="58"/>
  <c r="AX233" i="58"/>
  <c r="AX232" i="58"/>
  <c r="AX231" i="58"/>
  <c r="AX230" i="58"/>
  <c r="AX229" i="58"/>
  <c r="AX228" i="58"/>
  <c r="AX227" i="58"/>
  <c r="AX226" i="58"/>
  <c r="AX225" i="58"/>
  <c r="AX224" i="58"/>
  <c r="AX223" i="58"/>
  <c r="AX222" i="58"/>
  <c r="AX221" i="58"/>
  <c r="AX220" i="58"/>
  <c r="AX219" i="58"/>
  <c r="AX218" i="58"/>
  <c r="AX217" i="58"/>
  <c r="AX216" i="58"/>
  <c r="AX215" i="58"/>
  <c r="AX214" i="58"/>
  <c r="AX213" i="58"/>
  <c r="AX212" i="58"/>
  <c r="AX211" i="58"/>
  <c r="AX210" i="58"/>
  <c r="AX209" i="58"/>
  <c r="AX208" i="58"/>
  <c r="AX207" i="58"/>
  <c r="AX206" i="58"/>
  <c r="AX205" i="58"/>
  <c r="AX204" i="58"/>
  <c r="AX203" i="58"/>
  <c r="AX202" i="58"/>
  <c r="AX201" i="58"/>
  <c r="AX200" i="58"/>
  <c r="AX199" i="58"/>
  <c r="AX198" i="58"/>
  <c r="AX197" i="58"/>
  <c r="AX196" i="58"/>
  <c r="AX195" i="58"/>
  <c r="AX194" i="58"/>
  <c r="AX193" i="58"/>
  <c r="AX192" i="58"/>
  <c r="AX191" i="58"/>
  <c r="AX190" i="58"/>
  <c r="AX189" i="58"/>
  <c r="AX188" i="58"/>
  <c r="AX187" i="58"/>
  <c r="AX186" i="58"/>
  <c r="AX185" i="58"/>
  <c r="AX184" i="58"/>
  <c r="AX183" i="58"/>
  <c r="AX182" i="58"/>
  <c r="AX181" i="58"/>
  <c r="AX180" i="58"/>
  <c r="AX179" i="58"/>
  <c r="AX178" i="58"/>
  <c r="AX177" i="58"/>
  <c r="AX176" i="58"/>
  <c r="AX175" i="58"/>
  <c r="AX174" i="58"/>
  <c r="AX173" i="58"/>
  <c r="AX172" i="58"/>
  <c r="AX171" i="58"/>
  <c r="AX170" i="58"/>
  <c r="AX169" i="58"/>
  <c r="AX168" i="58"/>
  <c r="AX167" i="58"/>
  <c r="AX166" i="58"/>
  <c r="AX165" i="58"/>
  <c r="AX164" i="58"/>
  <c r="AX163" i="58"/>
  <c r="AX162" i="58"/>
  <c r="AX161" i="58"/>
  <c r="AX160" i="58"/>
  <c r="AX159" i="58"/>
  <c r="AX158" i="58"/>
  <c r="AX157" i="58"/>
  <c r="AX156" i="58"/>
  <c r="AX155" i="58"/>
  <c r="AX154" i="58"/>
  <c r="AX153" i="58"/>
  <c r="AX152" i="58"/>
  <c r="AX151" i="58"/>
  <c r="AX150" i="58"/>
  <c r="AX149" i="58"/>
  <c r="AX148" i="58"/>
  <c r="AX147" i="58"/>
  <c r="AX146" i="58"/>
  <c r="AX145" i="58"/>
  <c r="AX144" i="58"/>
  <c r="AX143" i="58"/>
  <c r="AX142" i="58"/>
  <c r="AX141" i="58"/>
  <c r="AX140" i="58"/>
  <c r="AX139" i="58"/>
  <c r="AX138" i="58"/>
  <c r="AX137" i="58"/>
  <c r="AX136" i="58"/>
  <c r="AX135" i="58"/>
  <c r="AX134" i="58"/>
  <c r="AX133" i="58"/>
  <c r="AX132" i="58"/>
  <c r="AX131" i="58"/>
  <c r="AX130" i="58"/>
  <c r="AX129" i="58"/>
  <c r="AX128" i="58"/>
  <c r="AX127" i="58"/>
  <c r="AX126" i="58"/>
  <c r="AX125" i="58"/>
  <c r="AX124" i="58"/>
  <c r="AX123" i="58"/>
  <c r="AX122" i="58"/>
  <c r="AX121" i="58"/>
  <c r="AX120" i="58"/>
  <c r="AX119" i="58"/>
  <c r="AX118" i="58"/>
  <c r="AX117" i="58"/>
  <c r="AX116" i="58"/>
  <c r="AX115" i="58"/>
  <c r="AX114" i="58"/>
  <c r="AX113" i="58"/>
  <c r="AX112" i="58"/>
  <c r="AX111" i="58"/>
  <c r="AX110" i="58"/>
  <c r="AX109" i="58"/>
  <c r="AX108" i="58"/>
  <c r="AX107" i="58"/>
  <c r="AX106" i="58"/>
  <c r="AX105" i="58"/>
  <c r="AX104" i="58"/>
  <c r="AX103" i="58"/>
  <c r="AX102" i="58"/>
  <c r="AX101" i="58"/>
  <c r="AX100" i="58"/>
  <c r="AX99" i="58"/>
  <c r="AX98" i="58"/>
  <c r="AX97" i="58"/>
  <c r="AX96" i="58"/>
  <c r="AX95" i="58"/>
  <c r="AX94" i="58"/>
  <c r="AX93" i="58"/>
  <c r="AX92" i="58"/>
  <c r="AX91" i="58"/>
  <c r="AX90" i="58"/>
  <c r="AX89" i="58"/>
  <c r="AX88" i="58"/>
  <c r="AX87" i="58"/>
  <c r="AX86" i="58"/>
  <c r="AX85" i="58"/>
  <c r="AX84" i="58"/>
  <c r="AX83" i="58"/>
  <c r="AX82" i="58"/>
  <c r="AX81" i="58"/>
  <c r="AX80" i="58"/>
  <c r="AX79" i="58"/>
  <c r="AX78" i="58"/>
  <c r="AX77" i="58"/>
  <c r="AX76" i="58"/>
  <c r="AX75" i="58"/>
  <c r="AX74" i="58"/>
  <c r="AX73" i="58"/>
  <c r="AX72" i="58"/>
  <c r="AX71" i="58"/>
  <c r="AX70" i="58"/>
  <c r="AX69" i="58"/>
  <c r="AX68" i="58"/>
  <c r="AX67" i="58"/>
  <c r="AX66" i="58"/>
  <c r="AX65" i="58"/>
  <c r="AX64" i="58"/>
  <c r="AX63" i="58"/>
  <c r="AX62" i="58"/>
  <c r="AX61" i="58"/>
  <c r="AX60" i="58"/>
  <c r="AX59" i="58"/>
  <c r="AX58" i="58"/>
  <c r="AX57" i="58"/>
  <c r="AX56" i="58"/>
  <c r="AX55" i="58"/>
  <c r="AX54" i="58"/>
  <c r="AX53" i="58"/>
  <c r="AX52" i="58"/>
  <c r="AX51" i="58"/>
  <c r="AX50" i="58"/>
  <c r="AX49" i="58"/>
  <c r="AX48" i="58"/>
  <c r="AX47" i="58"/>
  <c r="AX46" i="58"/>
  <c r="AX45" i="58"/>
  <c r="AX44" i="58"/>
  <c r="AX43" i="58"/>
  <c r="AX42" i="58"/>
  <c r="AX41" i="58"/>
  <c r="AX40" i="58"/>
  <c r="AX39" i="58"/>
  <c r="AX38" i="58"/>
  <c r="AX37" i="58"/>
  <c r="AX36" i="58"/>
  <c r="AX35" i="58"/>
  <c r="AX34" i="58"/>
  <c r="AX33" i="58"/>
  <c r="AX32" i="58"/>
  <c r="AX31" i="58"/>
  <c r="AX30" i="58"/>
  <c r="AX29" i="58"/>
  <c r="AX28" i="58"/>
  <c r="AX27" i="58"/>
  <c r="AX26" i="58"/>
  <c r="AX25" i="58"/>
  <c r="AX24" i="58"/>
  <c r="AX23" i="58"/>
  <c r="AX22" i="58"/>
  <c r="AX21" i="58"/>
  <c r="AX20" i="58"/>
  <c r="AX19" i="58"/>
  <c r="AX18" i="58"/>
  <c r="AX17" i="58"/>
  <c r="AX16" i="58"/>
  <c r="AX15" i="58"/>
  <c r="AX14" i="58"/>
  <c r="AX13" i="58"/>
  <c r="AX12" i="58"/>
  <c r="AX11" i="58"/>
  <c r="AX10" i="58"/>
  <c r="AX9" i="58"/>
  <c r="AX8" i="58"/>
  <c r="AY7" i="58"/>
  <c r="AX7" i="58"/>
  <c r="AQ820" i="58"/>
  <c r="AQ819" i="58"/>
  <c r="AQ818" i="58"/>
  <c r="AQ817" i="58"/>
  <c r="AQ816" i="58"/>
  <c r="AQ815" i="58"/>
  <c r="AQ814" i="58"/>
  <c r="AQ813" i="58"/>
  <c r="AQ812" i="58"/>
  <c r="AQ811" i="58"/>
  <c r="AQ810" i="58"/>
  <c r="AQ809" i="58"/>
  <c r="AQ808" i="58"/>
  <c r="AQ807" i="58"/>
  <c r="AQ806" i="58"/>
  <c r="AQ805" i="58"/>
  <c r="AQ804" i="58"/>
  <c r="AQ803" i="58"/>
  <c r="AQ802" i="58"/>
  <c r="AQ801" i="58"/>
  <c r="AQ800" i="58"/>
  <c r="AQ799" i="58"/>
  <c r="AQ798" i="58"/>
  <c r="AQ797" i="58"/>
  <c r="AQ796" i="58"/>
  <c r="AQ795" i="58"/>
  <c r="AQ794" i="58"/>
  <c r="AQ793" i="58"/>
  <c r="AQ792" i="58"/>
  <c r="AQ791" i="58"/>
  <c r="AQ790" i="58"/>
  <c r="AQ789" i="58"/>
  <c r="AQ788" i="58"/>
  <c r="AQ787" i="58"/>
  <c r="AQ786" i="58"/>
  <c r="AQ785" i="58"/>
  <c r="AQ784" i="58"/>
  <c r="AQ783" i="58"/>
  <c r="AQ782" i="58"/>
  <c r="AQ781" i="58"/>
  <c r="AQ780" i="58"/>
  <c r="AQ779" i="58"/>
  <c r="AQ778" i="58"/>
  <c r="AQ777" i="58"/>
  <c r="AQ776" i="58"/>
  <c r="AQ775" i="58"/>
  <c r="AQ774" i="58"/>
  <c r="AQ773" i="58"/>
  <c r="AQ772" i="58"/>
  <c r="AQ771" i="58"/>
  <c r="AQ770" i="58"/>
  <c r="AQ769" i="58"/>
  <c r="AQ768" i="58"/>
  <c r="AQ767" i="58"/>
  <c r="AQ766" i="58"/>
  <c r="AQ765" i="58"/>
  <c r="AQ764" i="58"/>
  <c r="AQ763" i="58"/>
  <c r="AQ762" i="58"/>
  <c r="AQ761" i="58"/>
  <c r="AQ760" i="58"/>
  <c r="AQ759" i="58"/>
  <c r="AQ758" i="58"/>
  <c r="AQ757" i="58"/>
  <c r="AQ756" i="58"/>
  <c r="AQ755" i="58"/>
  <c r="AQ754" i="58"/>
  <c r="AQ753" i="58"/>
  <c r="AQ752" i="58"/>
  <c r="AQ751" i="58"/>
  <c r="AQ750" i="58"/>
  <c r="AQ749" i="58"/>
  <c r="AQ748" i="58"/>
  <c r="AQ747" i="58"/>
  <c r="AQ746" i="58"/>
  <c r="AQ745" i="58"/>
  <c r="AQ744" i="58"/>
  <c r="AQ743" i="58"/>
  <c r="AQ742" i="58"/>
  <c r="AQ741" i="58"/>
  <c r="AQ740" i="58"/>
  <c r="AQ739" i="58"/>
  <c r="AQ738" i="58"/>
  <c r="AQ737" i="58"/>
  <c r="AQ736" i="58"/>
  <c r="AQ735" i="58"/>
  <c r="AQ734" i="58"/>
  <c r="AQ733" i="58"/>
  <c r="AQ732" i="58"/>
  <c r="AQ731" i="58"/>
  <c r="AQ730" i="58"/>
  <c r="AQ729" i="58"/>
  <c r="AQ728" i="58"/>
  <c r="AQ727" i="58"/>
  <c r="AQ726" i="58"/>
  <c r="AQ725" i="58"/>
  <c r="AQ724" i="58"/>
  <c r="AQ723" i="58"/>
  <c r="AQ722" i="58"/>
  <c r="AQ721" i="58"/>
  <c r="AQ720" i="58"/>
  <c r="AQ719" i="58"/>
  <c r="AQ718" i="58"/>
  <c r="AQ717" i="58"/>
  <c r="AQ716" i="58"/>
  <c r="AQ715" i="58"/>
  <c r="AQ714" i="58"/>
  <c r="AQ713" i="58"/>
  <c r="AQ712" i="58"/>
  <c r="AQ711" i="58"/>
  <c r="AQ710" i="58"/>
  <c r="AQ709" i="58"/>
  <c r="AQ708" i="58"/>
  <c r="AQ707" i="58"/>
  <c r="AQ706" i="58"/>
  <c r="AQ705" i="58"/>
  <c r="AQ704" i="58"/>
  <c r="AQ703" i="58"/>
  <c r="AQ702" i="58"/>
  <c r="AQ701" i="58"/>
  <c r="AQ700" i="58"/>
  <c r="AQ699" i="58"/>
  <c r="AQ698" i="58"/>
  <c r="AQ697" i="58"/>
  <c r="AQ696" i="58"/>
  <c r="AQ695" i="58"/>
  <c r="AQ694" i="58"/>
  <c r="AQ693" i="58"/>
  <c r="AQ692" i="58"/>
  <c r="AQ691" i="58"/>
  <c r="AQ690" i="58"/>
  <c r="AQ689" i="58"/>
  <c r="AQ688" i="58"/>
  <c r="AQ687" i="58"/>
  <c r="AQ686" i="58"/>
  <c r="AQ685" i="58"/>
  <c r="AQ684" i="58"/>
  <c r="AQ683" i="58"/>
  <c r="AQ682" i="58"/>
  <c r="AQ681" i="58"/>
  <c r="AQ680" i="58"/>
  <c r="AQ679" i="58"/>
  <c r="AQ678" i="58"/>
  <c r="AQ677" i="58"/>
  <c r="AQ676" i="58"/>
  <c r="AQ675" i="58"/>
  <c r="AQ674" i="58"/>
  <c r="AQ673" i="58"/>
  <c r="AQ672" i="58"/>
  <c r="AQ671" i="58"/>
  <c r="AQ670" i="58"/>
  <c r="AQ669" i="58"/>
  <c r="AQ668" i="58"/>
  <c r="AQ667" i="58"/>
  <c r="AQ666" i="58"/>
  <c r="AQ665" i="58"/>
  <c r="AQ664" i="58"/>
  <c r="AQ663" i="58"/>
  <c r="AQ662" i="58"/>
  <c r="AQ661" i="58"/>
  <c r="AQ660" i="58"/>
  <c r="AQ659" i="58"/>
  <c r="AQ658" i="58"/>
  <c r="AQ657" i="58"/>
  <c r="AQ656" i="58"/>
  <c r="AQ655" i="58"/>
  <c r="AQ654" i="58"/>
  <c r="AQ653" i="58"/>
  <c r="AQ652" i="58"/>
  <c r="AQ651" i="58"/>
  <c r="AQ650" i="58"/>
  <c r="AQ649" i="58"/>
  <c r="AQ648" i="58"/>
  <c r="AQ647" i="58"/>
  <c r="AQ646" i="58"/>
  <c r="AQ645" i="58"/>
  <c r="AQ644" i="58"/>
  <c r="AQ643" i="58"/>
  <c r="AQ642" i="58"/>
  <c r="AQ641" i="58"/>
  <c r="AQ640" i="58"/>
  <c r="AQ639" i="58"/>
  <c r="AQ638" i="58"/>
  <c r="AQ637" i="58"/>
  <c r="AQ636" i="58"/>
  <c r="AQ635" i="58"/>
  <c r="AQ634" i="58"/>
  <c r="AQ633" i="58"/>
  <c r="AQ632" i="58"/>
  <c r="AQ631" i="58"/>
  <c r="AQ630" i="58"/>
  <c r="AQ629" i="58"/>
  <c r="AQ628" i="58"/>
  <c r="AQ627" i="58"/>
  <c r="AQ626" i="58"/>
  <c r="AQ625" i="58"/>
  <c r="AQ624" i="58"/>
  <c r="AQ623" i="58"/>
  <c r="AQ622" i="58"/>
  <c r="AQ621" i="58"/>
  <c r="AQ620" i="58"/>
  <c r="AQ619" i="58"/>
  <c r="AQ618" i="58"/>
  <c r="AQ617" i="58"/>
  <c r="AQ616" i="58"/>
  <c r="AQ615" i="58"/>
  <c r="AQ614" i="58"/>
  <c r="AQ613" i="58"/>
  <c r="AQ612" i="58"/>
  <c r="AQ611" i="58"/>
  <c r="AQ610" i="58"/>
  <c r="AQ609" i="58"/>
  <c r="AQ608" i="58"/>
  <c r="AQ607" i="58"/>
  <c r="AQ606" i="58"/>
  <c r="AQ605" i="58"/>
  <c r="AQ604" i="58"/>
  <c r="AQ603" i="58"/>
  <c r="AQ602" i="58"/>
  <c r="AQ601" i="58"/>
  <c r="AQ600" i="58"/>
  <c r="AQ599" i="58"/>
  <c r="AQ598" i="58"/>
  <c r="AQ597" i="58"/>
  <c r="AQ596" i="58"/>
  <c r="AQ595" i="58"/>
  <c r="AQ594" i="58"/>
  <c r="AQ593" i="58"/>
  <c r="AQ592" i="58"/>
  <c r="AQ591" i="58"/>
  <c r="AQ590" i="58"/>
  <c r="AQ589" i="58"/>
  <c r="AQ588" i="58"/>
  <c r="AQ587" i="58"/>
  <c r="AQ586" i="58"/>
  <c r="AQ585" i="58"/>
  <c r="AQ584" i="58"/>
  <c r="AQ583" i="58"/>
  <c r="AQ582" i="58"/>
  <c r="AQ581" i="58"/>
  <c r="AQ580" i="58"/>
  <c r="AQ579" i="58"/>
  <c r="AQ578" i="58"/>
  <c r="AQ577" i="58"/>
  <c r="AQ576" i="58"/>
  <c r="AQ575" i="58"/>
  <c r="AQ574" i="58"/>
  <c r="AQ573" i="58"/>
  <c r="AQ572" i="58"/>
  <c r="AQ571" i="58"/>
  <c r="AQ570" i="58"/>
  <c r="AQ569" i="58"/>
  <c r="AQ568" i="58"/>
  <c r="AQ567" i="58"/>
  <c r="AQ566" i="58"/>
  <c r="AQ565" i="58"/>
  <c r="AQ564" i="58"/>
  <c r="AQ563" i="58"/>
  <c r="AQ562" i="58"/>
  <c r="AQ561" i="58"/>
  <c r="AQ560" i="58"/>
  <c r="AQ559" i="58"/>
  <c r="AQ558" i="58"/>
  <c r="AQ557" i="58"/>
  <c r="AQ556" i="58"/>
  <c r="AQ555" i="58"/>
  <c r="AQ554" i="58"/>
  <c r="AQ553" i="58"/>
  <c r="AQ552" i="58"/>
  <c r="AQ551" i="58"/>
  <c r="AQ550" i="58"/>
  <c r="AQ549" i="58"/>
  <c r="AQ548" i="58"/>
  <c r="AQ547" i="58"/>
  <c r="AQ546" i="58"/>
  <c r="AQ545" i="58"/>
  <c r="AQ544" i="58"/>
  <c r="AQ543" i="58"/>
  <c r="AQ542" i="58"/>
  <c r="AQ541" i="58"/>
  <c r="AQ540" i="58"/>
  <c r="AQ539" i="58"/>
  <c r="AQ538" i="58"/>
  <c r="AQ537" i="58"/>
  <c r="AQ536" i="58"/>
  <c r="AQ535" i="58"/>
  <c r="AQ534" i="58"/>
  <c r="AQ533" i="58"/>
  <c r="AQ532" i="58"/>
  <c r="AQ531" i="58"/>
  <c r="AQ530" i="58"/>
  <c r="AQ529" i="58"/>
  <c r="AQ528" i="58"/>
  <c r="AQ527" i="58"/>
  <c r="AQ526" i="58"/>
  <c r="AQ525" i="58"/>
  <c r="AQ524" i="58"/>
  <c r="AQ523" i="58"/>
  <c r="AQ522" i="58"/>
  <c r="AQ521" i="58"/>
  <c r="AQ520" i="58"/>
  <c r="AQ519" i="58"/>
  <c r="AQ518" i="58"/>
  <c r="AQ517" i="58"/>
  <c r="AQ516" i="58"/>
  <c r="AQ515" i="58"/>
  <c r="AQ514" i="58"/>
  <c r="AQ513" i="58"/>
  <c r="AQ512" i="58"/>
  <c r="AQ511" i="58"/>
  <c r="AQ510" i="58"/>
  <c r="AQ509" i="58"/>
  <c r="AQ508" i="58"/>
  <c r="AQ507" i="58"/>
  <c r="AQ506" i="58"/>
  <c r="AQ505" i="58"/>
  <c r="AQ504" i="58"/>
  <c r="AQ503" i="58"/>
  <c r="AQ502" i="58"/>
  <c r="AQ501" i="58"/>
  <c r="AQ500" i="58"/>
  <c r="AQ499" i="58"/>
  <c r="AQ498" i="58"/>
  <c r="AQ497" i="58"/>
  <c r="AQ496" i="58"/>
  <c r="AQ495" i="58"/>
  <c r="AQ494" i="58"/>
  <c r="AQ493" i="58"/>
  <c r="AQ492" i="58"/>
  <c r="AQ491" i="58"/>
  <c r="AQ490" i="58"/>
  <c r="AQ489" i="58"/>
  <c r="AQ488" i="58"/>
  <c r="AQ487" i="58"/>
  <c r="AQ486" i="58"/>
  <c r="AQ485" i="58"/>
  <c r="AQ484" i="58"/>
  <c r="AQ483" i="58"/>
  <c r="AQ482" i="58"/>
  <c r="AQ481" i="58"/>
  <c r="AQ480" i="58"/>
  <c r="AQ479" i="58"/>
  <c r="AQ478" i="58"/>
  <c r="AQ477" i="58"/>
  <c r="AQ476" i="58"/>
  <c r="AQ475" i="58"/>
  <c r="AQ474" i="58"/>
  <c r="AQ473" i="58"/>
  <c r="AQ472" i="58"/>
  <c r="AQ471" i="58"/>
  <c r="AQ470" i="58"/>
  <c r="AQ469" i="58"/>
  <c r="AQ468" i="58"/>
  <c r="AQ467" i="58"/>
  <c r="AQ466" i="58"/>
  <c r="AQ465" i="58"/>
  <c r="AQ464" i="58"/>
  <c r="AQ463" i="58"/>
  <c r="AQ462" i="58"/>
  <c r="AQ461" i="58"/>
  <c r="AQ460" i="58"/>
  <c r="AQ459" i="58"/>
  <c r="AQ458" i="58"/>
  <c r="AQ457" i="58"/>
  <c r="AQ456" i="58"/>
  <c r="AQ455" i="58"/>
  <c r="AQ454" i="58"/>
  <c r="AQ453" i="58"/>
  <c r="AQ452" i="58"/>
  <c r="AQ451" i="58"/>
  <c r="AQ450" i="58"/>
  <c r="AQ449" i="58"/>
  <c r="AQ448" i="58"/>
  <c r="AQ447" i="58"/>
  <c r="AQ446" i="58"/>
  <c r="AQ445" i="58"/>
  <c r="AQ444" i="58"/>
  <c r="AQ443" i="58"/>
  <c r="AQ442" i="58"/>
  <c r="AQ441" i="58"/>
  <c r="AQ440" i="58"/>
  <c r="AQ439" i="58"/>
  <c r="AQ438" i="58"/>
  <c r="AQ437" i="58"/>
  <c r="AQ436" i="58"/>
  <c r="AQ435" i="58"/>
  <c r="AQ434" i="58"/>
  <c r="AQ433" i="58"/>
  <c r="AQ432" i="58"/>
  <c r="AQ431" i="58"/>
  <c r="AQ430" i="58"/>
  <c r="AQ429" i="58"/>
  <c r="AQ428" i="58"/>
  <c r="AQ427" i="58"/>
  <c r="AQ426" i="58"/>
  <c r="AQ425" i="58"/>
  <c r="AQ424" i="58"/>
  <c r="AQ423" i="58"/>
  <c r="AQ422" i="58"/>
  <c r="AQ421" i="58"/>
  <c r="AQ420" i="58"/>
  <c r="AQ419" i="58"/>
  <c r="AQ418" i="58"/>
  <c r="AQ417" i="58"/>
  <c r="AQ416" i="58"/>
  <c r="AQ415" i="58"/>
  <c r="AQ414" i="58"/>
  <c r="AQ413" i="58"/>
  <c r="AQ412" i="58"/>
  <c r="AQ411" i="58"/>
  <c r="AQ410" i="58"/>
  <c r="AQ409" i="58"/>
  <c r="AQ408" i="58"/>
  <c r="AQ407" i="58"/>
  <c r="AQ406" i="58"/>
  <c r="AQ405" i="58"/>
  <c r="AQ404" i="58"/>
  <c r="AQ403" i="58"/>
  <c r="AQ402" i="58"/>
  <c r="AQ401" i="58"/>
  <c r="AQ400" i="58"/>
  <c r="AQ399" i="58"/>
  <c r="AQ398" i="58"/>
  <c r="AQ397" i="58"/>
  <c r="AQ396" i="58"/>
  <c r="AQ395" i="58"/>
  <c r="AQ394" i="58"/>
  <c r="AQ393" i="58"/>
  <c r="AQ392" i="58"/>
  <c r="AQ391" i="58"/>
  <c r="AQ390" i="58"/>
  <c r="AQ389" i="58"/>
  <c r="AQ388" i="58"/>
  <c r="AQ387" i="58"/>
  <c r="AQ386" i="58"/>
  <c r="AQ385" i="58"/>
  <c r="AQ384" i="58"/>
  <c r="AQ383" i="58"/>
  <c r="AQ382" i="58"/>
  <c r="AQ381" i="58"/>
  <c r="AQ380" i="58"/>
  <c r="AQ379" i="58"/>
  <c r="AQ378" i="58"/>
  <c r="AQ377" i="58"/>
  <c r="AQ376" i="58"/>
  <c r="AQ375" i="58"/>
  <c r="AQ374" i="58"/>
  <c r="AQ373" i="58"/>
  <c r="AQ372" i="58"/>
  <c r="AQ371" i="58"/>
  <c r="AQ370" i="58"/>
  <c r="AQ369" i="58"/>
  <c r="AQ368" i="58"/>
  <c r="AQ367" i="58"/>
  <c r="AQ366" i="58"/>
  <c r="AQ365" i="58"/>
  <c r="AQ364" i="58"/>
  <c r="AQ363" i="58"/>
  <c r="AQ362" i="58"/>
  <c r="AQ361" i="58"/>
  <c r="AQ360" i="58"/>
  <c r="AQ359" i="58"/>
  <c r="AQ358" i="58"/>
  <c r="AQ357" i="58"/>
  <c r="AQ356" i="58"/>
  <c r="AQ355" i="58"/>
  <c r="AQ354" i="58"/>
  <c r="AQ353" i="58"/>
  <c r="AQ352" i="58"/>
  <c r="AQ351" i="58"/>
  <c r="AQ350" i="58"/>
  <c r="AQ349" i="58"/>
  <c r="AQ348" i="58"/>
  <c r="AQ347" i="58"/>
  <c r="AQ346" i="58"/>
  <c r="AQ345" i="58"/>
  <c r="AQ344" i="58"/>
  <c r="AQ343" i="58"/>
  <c r="AQ342" i="58"/>
  <c r="AQ341" i="58"/>
  <c r="AQ340" i="58"/>
  <c r="AQ339" i="58"/>
  <c r="AQ338" i="58"/>
  <c r="AQ337" i="58"/>
  <c r="AQ336" i="58"/>
  <c r="AQ335" i="58"/>
  <c r="AQ334" i="58"/>
  <c r="AQ333" i="58"/>
  <c r="AQ332" i="58"/>
  <c r="AQ331" i="58"/>
  <c r="AQ330" i="58"/>
  <c r="AQ329" i="58"/>
  <c r="AQ328" i="58"/>
  <c r="AQ327" i="58"/>
  <c r="AQ326" i="58"/>
  <c r="AQ325" i="58"/>
  <c r="AQ324" i="58"/>
  <c r="AQ323" i="58"/>
  <c r="AQ322" i="58"/>
  <c r="AQ321" i="58"/>
  <c r="AQ320" i="58"/>
  <c r="AQ319" i="58"/>
  <c r="AQ318" i="58"/>
  <c r="AQ317" i="58"/>
  <c r="AQ316" i="58"/>
  <c r="AQ315" i="58"/>
  <c r="AQ314" i="58"/>
  <c r="AQ313" i="58"/>
  <c r="AQ312" i="58"/>
  <c r="AQ311" i="58"/>
  <c r="AQ310" i="58"/>
  <c r="AQ309" i="58"/>
  <c r="AQ308" i="58"/>
  <c r="AQ307" i="58"/>
  <c r="AQ306" i="58"/>
  <c r="AQ305" i="58"/>
  <c r="AQ304" i="58"/>
  <c r="AQ303" i="58"/>
  <c r="AQ302" i="58"/>
  <c r="AQ301" i="58"/>
  <c r="AQ300" i="58"/>
  <c r="AQ299" i="58"/>
  <c r="AQ298" i="58"/>
  <c r="AQ297" i="58"/>
  <c r="AQ296" i="58"/>
  <c r="AQ295" i="58"/>
  <c r="AQ294" i="58"/>
  <c r="AQ293" i="58"/>
  <c r="AQ292" i="58"/>
  <c r="AQ291" i="58"/>
  <c r="AQ290" i="58"/>
  <c r="AQ289" i="58"/>
  <c r="AQ288" i="58"/>
  <c r="AQ287" i="58"/>
  <c r="AQ286" i="58"/>
  <c r="AQ285" i="58"/>
  <c r="AQ284" i="58"/>
  <c r="AQ283" i="58"/>
  <c r="AQ282" i="58"/>
  <c r="AQ281" i="58"/>
  <c r="AQ280" i="58"/>
  <c r="AQ279" i="58"/>
  <c r="AQ278" i="58"/>
  <c r="AQ277" i="58"/>
  <c r="AQ276" i="58"/>
  <c r="AQ275" i="58"/>
  <c r="AQ274" i="58"/>
  <c r="AQ273" i="58"/>
  <c r="AQ272" i="58"/>
  <c r="AQ271" i="58"/>
  <c r="AQ270" i="58"/>
  <c r="AQ269" i="58"/>
  <c r="AQ268" i="58"/>
  <c r="AQ267" i="58"/>
  <c r="AQ266" i="58"/>
  <c r="AQ265" i="58"/>
  <c r="AQ264" i="58"/>
  <c r="AQ263" i="58"/>
  <c r="AQ262" i="58"/>
  <c r="AQ261" i="58"/>
  <c r="AQ260" i="58"/>
  <c r="AQ259" i="58"/>
  <c r="AQ258" i="58"/>
  <c r="AQ257" i="58"/>
  <c r="AQ256" i="58"/>
  <c r="AQ255" i="58"/>
  <c r="AQ254" i="58"/>
  <c r="AQ253" i="58"/>
  <c r="AQ252" i="58"/>
  <c r="AQ251" i="58"/>
  <c r="AQ250" i="58"/>
  <c r="AQ249" i="58"/>
  <c r="AQ248" i="58"/>
  <c r="AQ247" i="58"/>
  <c r="AQ246" i="58"/>
  <c r="AQ245" i="58"/>
  <c r="AQ244" i="58"/>
  <c r="AQ243" i="58"/>
  <c r="AQ242" i="58"/>
  <c r="AQ241" i="58"/>
  <c r="AQ240" i="58"/>
  <c r="AQ239" i="58"/>
  <c r="AQ238" i="58"/>
  <c r="AQ237" i="58"/>
  <c r="AQ236" i="58"/>
  <c r="AQ235" i="58"/>
  <c r="AQ234" i="58"/>
  <c r="AQ233" i="58"/>
  <c r="AQ232" i="58"/>
  <c r="AQ231" i="58"/>
  <c r="AQ230" i="58"/>
  <c r="AQ229" i="58"/>
  <c r="AQ228" i="58"/>
  <c r="AQ227" i="58"/>
  <c r="AQ226" i="58"/>
  <c r="AQ225" i="58"/>
  <c r="AQ224" i="58"/>
  <c r="AQ223" i="58"/>
  <c r="AQ222" i="58"/>
  <c r="AQ221" i="58"/>
  <c r="AQ220" i="58"/>
  <c r="AQ219" i="58"/>
  <c r="AQ218" i="58"/>
  <c r="AQ217" i="58"/>
  <c r="AQ216" i="58"/>
  <c r="AQ215" i="58"/>
  <c r="AQ214" i="58"/>
  <c r="AQ213" i="58"/>
  <c r="AQ212" i="58"/>
  <c r="AQ211" i="58"/>
  <c r="AQ210" i="58"/>
  <c r="AQ209" i="58"/>
  <c r="AQ208" i="58"/>
  <c r="AQ207" i="58"/>
  <c r="AQ206" i="58"/>
  <c r="AQ205" i="58"/>
  <c r="AQ204" i="58"/>
  <c r="AQ203" i="58"/>
  <c r="AQ202" i="58"/>
  <c r="AQ201" i="58"/>
  <c r="AQ200" i="58"/>
  <c r="AQ199" i="58"/>
  <c r="AQ198" i="58"/>
  <c r="AQ197" i="58"/>
  <c r="AQ196" i="58"/>
  <c r="AQ195" i="58"/>
  <c r="AQ194" i="58"/>
  <c r="AQ193" i="58"/>
  <c r="AQ192" i="58"/>
  <c r="AQ191" i="58"/>
  <c r="AQ190" i="58"/>
  <c r="AQ189" i="58"/>
  <c r="AQ188" i="58"/>
  <c r="AQ187" i="58"/>
  <c r="AQ186" i="58"/>
  <c r="AQ185" i="58"/>
  <c r="AQ184" i="58"/>
  <c r="AQ183" i="58"/>
  <c r="AQ182" i="58"/>
  <c r="AQ181" i="58"/>
  <c r="AQ180" i="58"/>
  <c r="AQ179" i="58"/>
  <c r="AQ178" i="58"/>
  <c r="AQ177" i="58"/>
  <c r="AQ176" i="58"/>
  <c r="AQ175" i="58"/>
  <c r="AQ174" i="58"/>
  <c r="AQ173" i="58"/>
  <c r="AQ172" i="58"/>
  <c r="AQ171" i="58"/>
  <c r="AQ170" i="58"/>
  <c r="AQ169" i="58"/>
  <c r="AQ168" i="58"/>
  <c r="AQ167" i="58"/>
  <c r="AQ166" i="58"/>
  <c r="AQ165" i="58"/>
  <c r="AQ164" i="58"/>
  <c r="AQ163" i="58"/>
  <c r="AQ162" i="58"/>
  <c r="AQ161" i="58"/>
  <c r="AQ160" i="58"/>
  <c r="AQ159" i="58"/>
  <c r="AQ158" i="58"/>
  <c r="AQ157" i="58"/>
  <c r="AQ156" i="58"/>
  <c r="AQ155" i="58"/>
  <c r="AQ154" i="58"/>
  <c r="AQ153" i="58"/>
  <c r="AQ152" i="58"/>
  <c r="AQ151" i="58"/>
  <c r="AQ150" i="58"/>
  <c r="AQ149" i="58"/>
  <c r="AQ148" i="58"/>
  <c r="AQ147" i="58"/>
  <c r="AQ146" i="58"/>
  <c r="AQ145" i="58"/>
  <c r="AQ144" i="58"/>
  <c r="AQ143" i="58"/>
  <c r="AQ142" i="58"/>
  <c r="AQ141" i="58"/>
  <c r="AQ140" i="58"/>
  <c r="AQ139" i="58"/>
  <c r="AQ138" i="58"/>
  <c r="AQ137" i="58"/>
  <c r="AQ136" i="58"/>
  <c r="AQ135" i="58"/>
  <c r="AQ134" i="58"/>
  <c r="AQ133" i="58"/>
  <c r="AQ132" i="58"/>
  <c r="AQ131" i="58"/>
  <c r="AQ130" i="58"/>
  <c r="AQ129" i="58"/>
  <c r="AQ128" i="58"/>
  <c r="AQ127" i="58"/>
  <c r="AQ126" i="58"/>
  <c r="AQ125" i="58"/>
  <c r="AQ124" i="58"/>
  <c r="AQ123" i="58"/>
  <c r="AQ122" i="58"/>
  <c r="AQ121" i="58"/>
  <c r="AQ120" i="58"/>
  <c r="AQ119" i="58"/>
  <c r="AQ118" i="58"/>
  <c r="AQ117" i="58"/>
  <c r="AQ116" i="58"/>
  <c r="AQ115" i="58"/>
  <c r="AQ114" i="58"/>
  <c r="AQ113" i="58"/>
  <c r="AQ112" i="58"/>
  <c r="AQ111" i="58"/>
  <c r="AQ110" i="58"/>
  <c r="AQ109" i="58"/>
  <c r="AQ108" i="58"/>
  <c r="AQ107" i="58"/>
  <c r="AQ106" i="58"/>
  <c r="AQ105" i="58"/>
  <c r="AQ104" i="58"/>
  <c r="AQ103" i="58"/>
  <c r="AQ102" i="58"/>
  <c r="AQ101" i="58"/>
  <c r="AQ100" i="58"/>
  <c r="AQ99" i="58"/>
  <c r="AQ98" i="58"/>
  <c r="AQ97" i="58"/>
  <c r="AQ96" i="58"/>
  <c r="AQ95" i="58"/>
  <c r="AQ94" i="58"/>
  <c r="AQ93" i="58"/>
  <c r="AQ92" i="58"/>
  <c r="AQ91" i="58"/>
  <c r="AQ90" i="58"/>
  <c r="AQ89" i="58"/>
  <c r="AQ88" i="58"/>
  <c r="AQ87" i="58"/>
  <c r="AQ86" i="58"/>
  <c r="AQ85" i="58"/>
  <c r="AQ84" i="58"/>
  <c r="AQ83" i="58"/>
  <c r="AQ82" i="58"/>
  <c r="AQ81" i="58"/>
  <c r="AQ80" i="58"/>
  <c r="AQ79" i="58"/>
  <c r="AQ78" i="58"/>
  <c r="AQ77" i="58"/>
  <c r="AQ76" i="58"/>
  <c r="AQ75" i="58"/>
  <c r="AQ74" i="58"/>
  <c r="AQ73" i="58"/>
  <c r="AQ72" i="58"/>
  <c r="AQ71" i="58"/>
  <c r="AQ70" i="58"/>
  <c r="AQ69" i="58"/>
  <c r="AQ68" i="58"/>
  <c r="AQ67" i="58"/>
  <c r="AQ66" i="58"/>
  <c r="AQ65" i="58"/>
  <c r="AQ64" i="58"/>
  <c r="AQ63" i="58"/>
  <c r="AQ62" i="58"/>
  <c r="AQ61" i="58"/>
  <c r="AQ60" i="58"/>
  <c r="AQ59" i="58"/>
  <c r="AQ58" i="58"/>
  <c r="AQ57" i="58"/>
  <c r="AQ56" i="58"/>
  <c r="AQ55" i="58"/>
  <c r="AQ54" i="58"/>
  <c r="AQ53" i="58"/>
  <c r="AQ52" i="58"/>
  <c r="AQ51" i="58"/>
  <c r="AQ50" i="58"/>
  <c r="AQ49" i="58"/>
  <c r="AQ48" i="58"/>
  <c r="AQ47" i="58"/>
  <c r="AQ46" i="58"/>
  <c r="AQ45" i="58"/>
  <c r="AQ44" i="58"/>
  <c r="AQ43" i="58"/>
  <c r="AQ42" i="58"/>
  <c r="AQ41" i="58"/>
  <c r="AQ40" i="58"/>
  <c r="AQ39" i="58"/>
  <c r="AQ38" i="58"/>
  <c r="AQ37" i="58"/>
  <c r="AQ36" i="58"/>
  <c r="AQ35" i="58"/>
  <c r="AQ34" i="58"/>
  <c r="AQ33" i="58"/>
  <c r="AQ32" i="58"/>
  <c r="AQ31" i="58"/>
  <c r="AQ30" i="58"/>
  <c r="AQ29" i="58"/>
  <c r="AQ28" i="58"/>
  <c r="AQ27" i="58"/>
  <c r="AQ26" i="58"/>
  <c r="AQ25" i="58"/>
  <c r="AQ24" i="58"/>
  <c r="AQ23" i="58"/>
  <c r="AQ22" i="58"/>
  <c r="AQ21" i="58"/>
  <c r="AQ20" i="58"/>
  <c r="AQ19" i="58"/>
  <c r="AQ18" i="58"/>
  <c r="AQ17" i="58"/>
  <c r="AQ16" i="58"/>
  <c r="AQ15" i="58"/>
  <c r="AQ14" i="58"/>
  <c r="AQ13" i="58"/>
  <c r="AQ12" i="58"/>
  <c r="AQ11" i="58"/>
  <c r="AQ10" i="58"/>
  <c r="AQ9" i="58"/>
  <c r="AQ8" i="58"/>
  <c r="AP820" i="58"/>
  <c r="AP819" i="58"/>
  <c r="AP818" i="58"/>
  <c r="AP817" i="58"/>
  <c r="AP816" i="58"/>
  <c r="AP815" i="58"/>
  <c r="AP814" i="58"/>
  <c r="AP813" i="58"/>
  <c r="AP812" i="58"/>
  <c r="AP811" i="58"/>
  <c r="AP810" i="58"/>
  <c r="AP809" i="58"/>
  <c r="AP808" i="58"/>
  <c r="AP807" i="58"/>
  <c r="AP806" i="58"/>
  <c r="AP805" i="58"/>
  <c r="AP804" i="58"/>
  <c r="AP803" i="58"/>
  <c r="AP802" i="58"/>
  <c r="AP801" i="58"/>
  <c r="AP800" i="58"/>
  <c r="AP799" i="58"/>
  <c r="AP798" i="58"/>
  <c r="AP797" i="58"/>
  <c r="AP796" i="58"/>
  <c r="AP795" i="58"/>
  <c r="AP794" i="58"/>
  <c r="AP793" i="58"/>
  <c r="AP792" i="58"/>
  <c r="AP791" i="58"/>
  <c r="AP790" i="58"/>
  <c r="AP789" i="58"/>
  <c r="AP788" i="58"/>
  <c r="AP787" i="58"/>
  <c r="AP786" i="58"/>
  <c r="AP785" i="58"/>
  <c r="AP784" i="58"/>
  <c r="AP783" i="58"/>
  <c r="AP782" i="58"/>
  <c r="AP781" i="58"/>
  <c r="AP780" i="58"/>
  <c r="AP779" i="58"/>
  <c r="AP778" i="58"/>
  <c r="AP777" i="58"/>
  <c r="AP776" i="58"/>
  <c r="AP775" i="58"/>
  <c r="AP774" i="58"/>
  <c r="AP773" i="58"/>
  <c r="AP772" i="58"/>
  <c r="AP771" i="58"/>
  <c r="AP770" i="58"/>
  <c r="AP769" i="58"/>
  <c r="AP768" i="58"/>
  <c r="AP767" i="58"/>
  <c r="AP766" i="58"/>
  <c r="AP765" i="58"/>
  <c r="AP764" i="58"/>
  <c r="AP763" i="58"/>
  <c r="AP762" i="58"/>
  <c r="AP761" i="58"/>
  <c r="AP760" i="58"/>
  <c r="AP759" i="58"/>
  <c r="AP758" i="58"/>
  <c r="AP757" i="58"/>
  <c r="AP756" i="58"/>
  <c r="AP755" i="58"/>
  <c r="AP754" i="58"/>
  <c r="AP753" i="58"/>
  <c r="AP752" i="58"/>
  <c r="AP751" i="58"/>
  <c r="AP750" i="58"/>
  <c r="AP749" i="58"/>
  <c r="AP748" i="58"/>
  <c r="AP747" i="58"/>
  <c r="AP746" i="58"/>
  <c r="AP745" i="58"/>
  <c r="AP744" i="58"/>
  <c r="AP743" i="58"/>
  <c r="AP742" i="58"/>
  <c r="AP741" i="58"/>
  <c r="AP740" i="58"/>
  <c r="AP739" i="58"/>
  <c r="AP738" i="58"/>
  <c r="AP737" i="58"/>
  <c r="AP736" i="58"/>
  <c r="AP735" i="58"/>
  <c r="AP734" i="58"/>
  <c r="AP733" i="58"/>
  <c r="AP732" i="58"/>
  <c r="AP731" i="58"/>
  <c r="AP730" i="58"/>
  <c r="AP729" i="58"/>
  <c r="AP728" i="58"/>
  <c r="AP727" i="58"/>
  <c r="AP726" i="58"/>
  <c r="AP725" i="58"/>
  <c r="AP724" i="58"/>
  <c r="AP723" i="58"/>
  <c r="AP722" i="58"/>
  <c r="AP721" i="58"/>
  <c r="AP720" i="58"/>
  <c r="AP719" i="58"/>
  <c r="AP718" i="58"/>
  <c r="AP717" i="58"/>
  <c r="AP716" i="58"/>
  <c r="AP715" i="58"/>
  <c r="AP714" i="58"/>
  <c r="AP713" i="58"/>
  <c r="AP712" i="58"/>
  <c r="AP711" i="58"/>
  <c r="AP710" i="58"/>
  <c r="AP709" i="58"/>
  <c r="AP708" i="58"/>
  <c r="AP707" i="58"/>
  <c r="AP706" i="58"/>
  <c r="AP705" i="58"/>
  <c r="AP704" i="58"/>
  <c r="AP703" i="58"/>
  <c r="AP702" i="58"/>
  <c r="AP701" i="58"/>
  <c r="AP700" i="58"/>
  <c r="AP699" i="58"/>
  <c r="AP698" i="58"/>
  <c r="AP697" i="58"/>
  <c r="AP696" i="58"/>
  <c r="AP695" i="58"/>
  <c r="AP694" i="58"/>
  <c r="AP693" i="58"/>
  <c r="AP692" i="58"/>
  <c r="AP691" i="58"/>
  <c r="AP690" i="58"/>
  <c r="AP689" i="58"/>
  <c r="AP688" i="58"/>
  <c r="AP687" i="58"/>
  <c r="AP686" i="58"/>
  <c r="AP685" i="58"/>
  <c r="AP684" i="58"/>
  <c r="AP683" i="58"/>
  <c r="AP682" i="58"/>
  <c r="AP681" i="58"/>
  <c r="AP680" i="58"/>
  <c r="AP679" i="58"/>
  <c r="AP678" i="58"/>
  <c r="AP677" i="58"/>
  <c r="AP676" i="58"/>
  <c r="AP675" i="58"/>
  <c r="AP674" i="58"/>
  <c r="AP673" i="58"/>
  <c r="AP672" i="58"/>
  <c r="AP671" i="58"/>
  <c r="AP670" i="58"/>
  <c r="AP669" i="58"/>
  <c r="AP668" i="58"/>
  <c r="AP667" i="58"/>
  <c r="AP666" i="58"/>
  <c r="AP665" i="58"/>
  <c r="AP664" i="58"/>
  <c r="AP663" i="58"/>
  <c r="AP662" i="58"/>
  <c r="AP661" i="58"/>
  <c r="AP660" i="58"/>
  <c r="AP659" i="58"/>
  <c r="AP658" i="58"/>
  <c r="AP657" i="58"/>
  <c r="AP656" i="58"/>
  <c r="AP655" i="58"/>
  <c r="AP654" i="58"/>
  <c r="AP653" i="58"/>
  <c r="AP652" i="58"/>
  <c r="AP651" i="58"/>
  <c r="AP650" i="58"/>
  <c r="AP649" i="58"/>
  <c r="AP648" i="58"/>
  <c r="AP647" i="58"/>
  <c r="AP646" i="58"/>
  <c r="AP645" i="58"/>
  <c r="AP644" i="58"/>
  <c r="AP643" i="58"/>
  <c r="AP642" i="58"/>
  <c r="AP641" i="58"/>
  <c r="AP640" i="58"/>
  <c r="AP639" i="58"/>
  <c r="AP638" i="58"/>
  <c r="AP637" i="58"/>
  <c r="AP636" i="58"/>
  <c r="AP635" i="58"/>
  <c r="AP634" i="58"/>
  <c r="AP633" i="58"/>
  <c r="AP632" i="58"/>
  <c r="AP631" i="58"/>
  <c r="AP630" i="58"/>
  <c r="AP629" i="58"/>
  <c r="AP628" i="58"/>
  <c r="AP627" i="58"/>
  <c r="AP626" i="58"/>
  <c r="AP625" i="58"/>
  <c r="AP624" i="58"/>
  <c r="AP623" i="58"/>
  <c r="AP622" i="58"/>
  <c r="AP621" i="58"/>
  <c r="AP620" i="58"/>
  <c r="AP619" i="58"/>
  <c r="AP618" i="58"/>
  <c r="AP617" i="58"/>
  <c r="AP616" i="58"/>
  <c r="AP615" i="58"/>
  <c r="AP614" i="58"/>
  <c r="AP613" i="58"/>
  <c r="AP612" i="58"/>
  <c r="AP611" i="58"/>
  <c r="AP610" i="58"/>
  <c r="AP609" i="58"/>
  <c r="AP608" i="58"/>
  <c r="AP607" i="58"/>
  <c r="AP606" i="58"/>
  <c r="AP605" i="58"/>
  <c r="AP604" i="58"/>
  <c r="AP603" i="58"/>
  <c r="AP602" i="58"/>
  <c r="AP601" i="58"/>
  <c r="AP600" i="58"/>
  <c r="AP599" i="58"/>
  <c r="AP598" i="58"/>
  <c r="AP597" i="58"/>
  <c r="AP596" i="58"/>
  <c r="AP595" i="58"/>
  <c r="AP594" i="58"/>
  <c r="AP593" i="58"/>
  <c r="AP592" i="58"/>
  <c r="AP591" i="58"/>
  <c r="AP590" i="58"/>
  <c r="AP589" i="58"/>
  <c r="AP588" i="58"/>
  <c r="AP587" i="58"/>
  <c r="AP586" i="58"/>
  <c r="AP585" i="58"/>
  <c r="AP584" i="58"/>
  <c r="AP583" i="58"/>
  <c r="AP582" i="58"/>
  <c r="AP581" i="58"/>
  <c r="AP580" i="58"/>
  <c r="AP579" i="58"/>
  <c r="AP578" i="58"/>
  <c r="AP577" i="58"/>
  <c r="AP576" i="58"/>
  <c r="AP575" i="58"/>
  <c r="AP574" i="58"/>
  <c r="AP573" i="58"/>
  <c r="AP572" i="58"/>
  <c r="AP571" i="58"/>
  <c r="AP570" i="58"/>
  <c r="AP569" i="58"/>
  <c r="AP568" i="58"/>
  <c r="AP567" i="58"/>
  <c r="AP566" i="58"/>
  <c r="AP565" i="58"/>
  <c r="AP564" i="58"/>
  <c r="AP563" i="58"/>
  <c r="AP562" i="58"/>
  <c r="AP561" i="58"/>
  <c r="AP560" i="58"/>
  <c r="AP559" i="58"/>
  <c r="AP558" i="58"/>
  <c r="AP557" i="58"/>
  <c r="AP556" i="58"/>
  <c r="AP555" i="58"/>
  <c r="AP554" i="58"/>
  <c r="AP553" i="58"/>
  <c r="AP552" i="58"/>
  <c r="AP551" i="58"/>
  <c r="AP550" i="58"/>
  <c r="AP549" i="58"/>
  <c r="AP548" i="58"/>
  <c r="AP547" i="58"/>
  <c r="AP546" i="58"/>
  <c r="AP545" i="58"/>
  <c r="AP544" i="58"/>
  <c r="AP543" i="58"/>
  <c r="AP542" i="58"/>
  <c r="AP541" i="58"/>
  <c r="AP540" i="58"/>
  <c r="AP539" i="58"/>
  <c r="AP538" i="58"/>
  <c r="AP537" i="58"/>
  <c r="AP536" i="58"/>
  <c r="AP535" i="58"/>
  <c r="AP534" i="58"/>
  <c r="AP533" i="58"/>
  <c r="AP532" i="58"/>
  <c r="AP531" i="58"/>
  <c r="AP530" i="58"/>
  <c r="AP529" i="58"/>
  <c r="AP528" i="58"/>
  <c r="AP527" i="58"/>
  <c r="AP526" i="58"/>
  <c r="AP525" i="58"/>
  <c r="AP524" i="58"/>
  <c r="AP523" i="58"/>
  <c r="AP522" i="58"/>
  <c r="AP521" i="58"/>
  <c r="AP520" i="58"/>
  <c r="AP519" i="58"/>
  <c r="AP518" i="58"/>
  <c r="AP517" i="58"/>
  <c r="AP516" i="58"/>
  <c r="AP515" i="58"/>
  <c r="AP514" i="58"/>
  <c r="AP513" i="58"/>
  <c r="AP512" i="58"/>
  <c r="AP511" i="58"/>
  <c r="AP510" i="58"/>
  <c r="AP509" i="58"/>
  <c r="AP508" i="58"/>
  <c r="AP507" i="58"/>
  <c r="AP506" i="58"/>
  <c r="AP505" i="58"/>
  <c r="AP504" i="58"/>
  <c r="AP503" i="58"/>
  <c r="AP502" i="58"/>
  <c r="AP501" i="58"/>
  <c r="AP500" i="58"/>
  <c r="AP499" i="58"/>
  <c r="AP498" i="58"/>
  <c r="AP497" i="58"/>
  <c r="AP496" i="58"/>
  <c r="AP495" i="58"/>
  <c r="AP494" i="58"/>
  <c r="AP493" i="58"/>
  <c r="AP492" i="58"/>
  <c r="AP491" i="58"/>
  <c r="AP490" i="58"/>
  <c r="AP489" i="58"/>
  <c r="AP488" i="58"/>
  <c r="AP487" i="58"/>
  <c r="AP486" i="58"/>
  <c r="AP485" i="58"/>
  <c r="AP484" i="58"/>
  <c r="AP483" i="58"/>
  <c r="AP482" i="58"/>
  <c r="AP481" i="58"/>
  <c r="AP480" i="58"/>
  <c r="AP479" i="58"/>
  <c r="AP478" i="58"/>
  <c r="AP477" i="58"/>
  <c r="AP476" i="58"/>
  <c r="AP475" i="58"/>
  <c r="AP474" i="58"/>
  <c r="AP473" i="58"/>
  <c r="AP472" i="58"/>
  <c r="AP471" i="58"/>
  <c r="AP470" i="58"/>
  <c r="AP469" i="58"/>
  <c r="AP468" i="58"/>
  <c r="AP467" i="58"/>
  <c r="AP466" i="58"/>
  <c r="AP465" i="58"/>
  <c r="AP464" i="58"/>
  <c r="AP463" i="58"/>
  <c r="AP462" i="58"/>
  <c r="AP461" i="58"/>
  <c r="AP460" i="58"/>
  <c r="AP459" i="58"/>
  <c r="AP458" i="58"/>
  <c r="AP457" i="58"/>
  <c r="AP456" i="58"/>
  <c r="AP455" i="58"/>
  <c r="AP454" i="58"/>
  <c r="AP453" i="58"/>
  <c r="AP452" i="58"/>
  <c r="AP451" i="58"/>
  <c r="AP450" i="58"/>
  <c r="AP449" i="58"/>
  <c r="AP448" i="58"/>
  <c r="AP447" i="58"/>
  <c r="AP446" i="58"/>
  <c r="AP445" i="58"/>
  <c r="AP444" i="58"/>
  <c r="AP443" i="58"/>
  <c r="AP442" i="58"/>
  <c r="AP441" i="58"/>
  <c r="AP440" i="58"/>
  <c r="AP439" i="58"/>
  <c r="AP438" i="58"/>
  <c r="AP437" i="58"/>
  <c r="AP436" i="58"/>
  <c r="AP435" i="58"/>
  <c r="AP434" i="58"/>
  <c r="AP433" i="58"/>
  <c r="AP432" i="58"/>
  <c r="AP431" i="58"/>
  <c r="AP430" i="58"/>
  <c r="AP429" i="58"/>
  <c r="AP428" i="58"/>
  <c r="AP427" i="58"/>
  <c r="AP426" i="58"/>
  <c r="AP425" i="58"/>
  <c r="AP424" i="58"/>
  <c r="AP423" i="58"/>
  <c r="AP422" i="58"/>
  <c r="AP421" i="58"/>
  <c r="AP420" i="58"/>
  <c r="AP419" i="58"/>
  <c r="AP418" i="58"/>
  <c r="AP417" i="58"/>
  <c r="AP416" i="58"/>
  <c r="AP415" i="58"/>
  <c r="AP414" i="58"/>
  <c r="AP413" i="58"/>
  <c r="AP412" i="58"/>
  <c r="AP411" i="58"/>
  <c r="AP410" i="58"/>
  <c r="AP409" i="58"/>
  <c r="AP408" i="58"/>
  <c r="AP407" i="58"/>
  <c r="AP406" i="58"/>
  <c r="AP405" i="58"/>
  <c r="AP404" i="58"/>
  <c r="AP403" i="58"/>
  <c r="AP402" i="58"/>
  <c r="AP401" i="58"/>
  <c r="AP400" i="58"/>
  <c r="AP399" i="58"/>
  <c r="AP398" i="58"/>
  <c r="AP397" i="58"/>
  <c r="AP396" i="58"/>
  <c r="AP395" i="58"/>
  <c r="AP394" i="58"/>
  <c r="AP393" i="58"/>
  <c r="AP392" i="58"/>
  <c r="AP391" i="58"/>
  <c r="AP390" i="58"/>
  <c r="AP389" i="58"/>
  <c r="AP388" i="58"/>
  <c r="AP387" i="58"/>
  <c r="AP386" i="58"/>
  <c r="AP385" i="58"/>
  <c r="AP384" i="58"/>
  <c r="AP383" i="58"/>
  <c r="AP382" i="58"/>
  <c r="AP381" i="58"/>
  <c r="AP380" i="58"/>
  <c r="AP379" i="58"/>
  <c r="AP378" i="58"/>
  <c r="AP377" i="58"/>
  <c r="AP376" i="58"/>
  <c r="AP375" i="58"/>
  <c r="AP374" i="58"/>
  <c r="AP373" i="58"/>
  <c r="AP372" i="58"/>
  <c r="AP371" i="58"/>
  <c r="AP370" i="58"/>
  <c r="AP369" i="58"/>
  <c r="AP368" i="58"/>
  <c r="AP367" i="58"/>
  <c r="AP366" i="58"/>
  <c r="AP365" i="58"/>
  <c r="AP364" i="58"/>
  <c r="AP363" i="58"/>
  <c r="AP362" i="58"/>
  <c r="AP361" i="58"/>
  <c r="AP360" i="58"/>
  <c r="AP359" i="58"/>
  <c r="AP358" i="58"/>
  <c r="AP357" i="58"/>
  <c r="AP356" i="58"/>
  <c r="AP355" i="58"/>
  <c r="AP354" i="58"/>
  <c r="AP353" i="58"/>
  <c r="AP352" i="58"/>
  <c r="AP351" i="58"/>
  <c r="AP350" i="58"/>
  <c r="AP349" i="58"/>
  <c r="AP348" i="58"/>
  <c r="AP347" i="58"/>
  <c r="AP346" i="58"/>
  <c r="AP345" i="58"/>
  <c r="AP344" i="58"/>
  <c r="AP343" i="58"/>
  <c r="AP342" i="58"/>
  <c r="AP341" i="58"/>
  <c r="AP340" i="58"/>
  <c r="AP339" i="58"/>
  <c r="AP338" i="58"/>
  <c r="AP337" i="58"/>
  <c r="AP336" i="58"/>
  <c r="AP335" i="58"/>
  <c r="AP334" i="58"/>
  <c r="AP333" i="58"/>
  <c r="AP332" i="58"/>
  <c r="AP331" i="58"/>
  <c r="AP330" i="58"/>
  <c r="AP329" i="58"/>
  <c r="AP328" i="58"/>
  <c r="AP327" i="58"/>
  <c r="AP326" i="58"/>
  <c r="AP325" i="58"/>
  <c r="AP324" i="58"/>
  <c r="AP323" i="58"/>
  <c r="AP322" i="58"/>
  <c r="AP321" i="58"/>
  <c r="AP320" i="58"/>
  <c r="AP319" i="58"/>
  <c r="AP318" i="58"/>
  <c r="AP317" i="58"/>
  <c r="AP316" i="58"/>
  <c r="AP315" i="58"/>
  <c r="AP314" i="58"/>
  <c r="AP313" i="58"/>
  <c r="AP312" i="58"/>
  <c r="AP311" i="58"/>
  <c r="AP310" i="58"/>
  <c r="AP309" i="58"/>
  <c r="AP308" i="58"/>
  <c r="AP307" i="58"/>
  <c r="AP306" i="58"/>
  <c r="AP305" i="58"/>
  <c r="AP304" i="58"/>
  <c r="AP303" i="58"/>
  <c r="AP302" i="58"/>
  <c r="AP301" i="58"/>
  <c r="AP300" i="58"/>
  <c r="AP299" i="58"/>
  <c r="AP298" i="58"/>
  <c r="AP297" i="58"/>
  <c r="AP296" i="58"/>
  <c r="AP295" i="58"/>
  <c r="AP294" i="58"/>
  <c r="AP293" i="58"/>
  <c r="AP292" i="58"/>
  <c r="AP291" i="58"/>
  <c r="AP290" i="58"/>
  <c r="AP289" i="58"/>
  <c r="AP288" i="58"/>
  <c r="AP287" i="58"/>
  <c r="AP286" i="58"/>
  <c r="AP285" i="58"/>
  <c r="AP284" i="58"/>
  <c r="AP283" i="58"/>
  <c r="AP282" i="58"/>
  <c r="AP281" i="58"/>
  <c r="AP280" i="58"/>
  <c r="AP279" i="58"/>
  <c r="AP278" i="58"/>
  <c r="AP277" i="58"/>
  <c r="AP276" i="58"/>
  <c r="AP275" i="58"/>
  <c r="AP274" i="58"/>
  <c r="AP273" i="58"/>
  <c r="AP272" i="58"/>
  <c r="AP271" i="58"/>
  <c r="AP270" i="58"/>
  <c r="AP269" i="58"/>
  <c r="AP268" i="58"/>
  <c r="AP267" i="58"/>
  <c r="AP266" i="58"/>
  <c r="AP265" i="58"/>
  <c r="AP264" i="58"/>
  <c r="AP263" i="58"/>
  <c r="AP262" i="58"/>
  <c r="AP261" i="58"/>
  <c r="AP260" i="58"/>
  <c r="AP259" i="58"/>
  <c r="AP258" i="58"/>
  <c r="AP257" i="58"/>
  <c r="AP256" i="58"/>
  <c r="AP255" i="58"/>
  <c r="AP254" i="58"/>
  <c r="AP253" i="58"/>
  <c r="AP252" i="58"/>
  <c r="AP251" i="58"/>
  <c r="AP250" i="58"/>
  <c r="AP249" i="58"/>
  <c r="AP248" i="58"/>
  <c r="AP247" i="58"/>
  <c r="AP246" i="58"/>
  <c r="AP245" i="58"/>
  <c r="AP244" i="58"/>
  <c r="AP243" i="58"/>
  <c r="AP242" i="58"/>
  <c r="AP241" i="58"/>
  <c r="AP240" i="58"/>
  <c r="AP239" i="58"/>
  <c r="AP238" i="58"/>
  <c r="AP237" i="58"/>
  <c r="AP236" i="58"/>
  <c r="AP235" i="58"/>
  <c r="AP234" i="58"/>
  <c r="AP233" i="58"/>
  <c r="AP232" i="58"/>
  <c r="AP231" i="58"/>
  <c r="AP230" i="58"/>
  <c r="AP229" i="58"/>
  <c r="AP228" i="58"/>
  <c r="AP227" i="58"/>
  <c r="AP226" i="58"/>
  <c r="AP225" i="58"/>
  <c r="AP224" i="58"/>
  <c r="AP223" i="58"/>
  <c r="AP222" i="58"/>
  <c r="AP221" i="58"/>
  <c r="AP220" i="58"/>
  <c r="AP219" i="58"/>
  <c r="AP218" i="58"/>
  <c r="AP217" i="58"/>
  <c r="AP216" i="58"/>
  <c r="AP215" i="58"/>
  <c r="AP214" i="58"/>
  <c r="AP213" i="58"/>
  <c r="AP212" i="58"/>
  <c r="AP211" i="58"/>
  <c r="AP210" i="58"/>
  <c r="AP209" i="58"/>
  <c r="AP208" i="58"/>
  <c r="AP207" i="58"/>
  <c r="AP206" i="58"/>
  <c r="AP205" i="58"/>
  <c r="AP204" i="58"/>
  <c r="AP203" i="58"/>
  <c r="AP202" i="58"/>
  <c r="AP201" i="58"/>
  <c r="AP200" i="58"/>
  <c r="AP199" i="58"/>
  <c r="AP198" i="58"/>
  <c r="AP197" i="58"/>
  <c r="AP196" i="58"/>
  <c r="AP195" i="58"/>
  <c r="AP194" i="58"/>
  <c r="AP193" i="58"/>
  <c r="AP192" i="58"/>
  <c r="AP191" i="58"/>
  <c r="AP190" i="58"/>
  <c r="AP189" i="58"/>
  <c r="AP188" i="58"/>
  <c r="AP187" i="58"/>
  <c r="AP186" i="58"/>
  <c r="AP185" i="58"/>
  <c r="AP184" i="58"/>
  <c r="AP183" i="58"/>
  <c r="AP182" i="58"/>
  <c r="AP181" i="58"/>
  <c r="AP180" i="58"/>
  <c r="AP179" i="58"/>
  <c r="AP178" i="58"/>
  <c r="AP177" i="58"/>
  <c r="AP176" i="58"/>
  <c r="AP175" i="58"/>
  <c r="AP174" i="58"/>
  <c r="AP173" i="58"/>
  <c r="AP172" i="58"/>
  <c r="AP171" i="58"/>
  <c r="AP170" i="58"/>
  <c r="AP169" i="58"/>
  <c r="AP168" i="58"/>
  <c r="AP167" i="58"/>
  <c r="AP166" i="58"/>
  <c r="AP165" i="58"/>
  <c r="AP164" i="58"/>
  <c r="AP163" i="58"/>
  <c r="AP162" i="58"/>
  <c r="AP161" i="58"/>
  <c r="AP160" i="58"/>
  <c r="AP159" i="58"/>
  <c r="AP158" i="58"/>
  <c r="AP157" i="58"/>
  <c r="AP156" i="58"/>
  <c r="AP155" i="58"/>
  <c r="AP154" i="58"/>
  <c r="AP153" i="58"/>
  <c r="AP152" i="58"/>
  <c r="AP151" i="58"/>
  <c r="AP150" i="58"/>
  <c r="AP149" i="58"/>
  <c r="AP148" i="58"/>
  <c r="AP147" i="58"/>
  <c r="AP146" i="58"/>
  <c r="AP145" i="58"/>
  <c r="AP144" i="58"/>
  <c r="AP143" i="58"/>
  <c r="AP142" i="58"/>
  <c r="AP141" i="58"/>
  <c r="AP140" i="58"/>
  <c r="AP139" i="58"/>
  <c r="AP138" i="58"/>
  <c r="AP137" i="58"/>
  <c r="AP136" i="58"/>
  <c r="AP135" i="58"/>
  <c r="AP134" i="58"/>
  <c r="AP133" i="58"/>
  <c r="AP132" i="58"/>
  <c r="AP131" i="58"/>
  <c r="AP130" i="58"/>
  <c r="AP129" i="58"/>
  <c r="AP128" i="58"/>
  <c r="AP127" i="58"/>
  <c r="AP126" i="58"/>
  <c r="AP125" i="58"/>
  <c r="AP124" i="58"/>
  <c r="AP123" i="58"/>
  <c r="AP122" i="58"/>
  <c r="AP121" i="58"/>
  <c r="AP120" i="58"/>
  <c r="AP119" i="58"/>
  <c r="AP118" i="58"/>
  <c r="AP117" i="58"/>
  <c r="AP116" i="58"/>
  <c r="AP115" i="58"/>
  <c r="AP114" i="58"/>
  <c r="AP113" i="58"/>
  <c r="AP112" i="58"/>
  <c r="AP111" i="58"/>
  <c r="AP110" i="58"/>
  <c r="AP109" i="58"/>
  <c r="AP108" i="58"/>
  <c r="AP107" i="58"/>
  <c r="AP106" i="58"/>
  <c r="AP105" i="58"/>
  <c r="AP104" i="58"/>
  <c r="AP103" i="58"/>
  <c r="AP102" i="58"/>
  <c r="AP101" i="58"/>
  <c r="AP100" i="58"/>
  <c r="AP99" i="58"/>
  <c r="AP98" i="58"/>
  <c r="AP97" i="58"/>
  <c r="AP96" i="58"/>
  <c r="AP95" i="58"/>
  <c r="AP94" i="58"/>
  <c r="AP93" i="58"/>
  <c r="AP92" i="58"/>
  <c r="AP91" i="58"/>
  <c r="AP90" i="58"/>
  <c r="AP89" i="58"/>
  <c r="AP88" i="58"/>
  <c r="AP87" i="58"/>
  <c r="AP86" i="58"/>
  <c r="AP85" i="58"/>
  <c r="AP84" i="58"/>
  <c r="AP83" i="58"/>
  <c r="AP82" i="58"/>
  <c r="AP81" i="58"/>
  <c r="AP80" i="58"/>
  <c r="AP79" i="58"/>
  <c r="AP78" i="58"/>
  <c r="AP77" i="58"/>
  <c r="AP76" i="58"/>
  <c r="AP75" i="58"/>
  <c r="AP74" i="58"/>
  <c r="AP73" i="58"/>
  <c r="AP72" i="58"/>
  <c r="AP71" i="58"/>
  <c r="AP70" i="58"/>
  <c r="AP69" i="58"/>
  <c r="AP68" i="58"/>
  <c r="AP67" i="58"/>
  <c r="AP66" i="58"/>
  <c r="AP65" i="58"/>
  <c r="AP64" i="58"/>
  <c r="AP63" i="58"/>
  <c r="AP62" i="58"/>
  <c r="AP61" i="58"/>
  <c r="AP60" i="58"/>
  <c r="AP59" i="58"/>
  <c r="AP58" i="58"/>
  <c r="AP57" i="58"/>
  <c r="AP56" i="58"/>
  <c r="AP55" i="58"/>
  <c r="AP54" i="58"/>
  <c r="AP53" i="58"/>
  <c r="AP52" i="58"/>
  <c r="AP51" i="58"/>
  <c r="AP50" i="58"/>
  <c r="AP49" i="58"/>
  <c r="AP48" i="58"/>
  <c r="AP47" i="58"/>
  <c r="AP46" i="58"/>
  <c r="AP45" i="58"/>
  <c r="AP44" i="58"/>
  <c r="AP43" i="58"/>
  <c r="AP42" i="58"/>
  <c r="AP41" i="58"/>
  <c r="AP40" i="58"/>
  <c r="AP39" i="58"/>
  <c r="AP38" i="58"/>
  <c r="AP37" i="58"/>
  <c r="AP36" i="58"/>
  <c r="AP35" i="58"/>
  <c r="AP34" i="58"/>
  <c r="AP33" i="58"/>
  <c r="AP32" i="58"/>
  <c r="AP31" i="58"/>
  <c r="AP30" i="58"/>
  <c r="AP29" i="58"/>
  <c r="AP28" i="58"/>
  <c r="AP27" i="58"/>
  <c r="AP26" i="58"/>
  <c r="AP25" i="58"/>
  <c r="AP24" i="58"/>
  <c r="AP23" i="58"/>
  <c r="AP22" i="58"/>
  <c r="AP21" i="58"/>
  <c r="AP20" i="58"/>
  <c r="AP19" i="58"/>
  <c r="AP18" i="58"/>
  <c r="AP17" i="58"/>
  <c r="AP16" i="58"/>
  <c r="AP15" i="58"/>
  <c r="AP14" i="58"/>
  <c r="AP13" i="58"/>
  <c r="AP12" i="58"/>
  <c r="AP11" i="58"/>
  <c r="AP10" i="58"/>
  <c r="AP9" i="58"/>
  <c r="AP8" i="58"/>
  <c r="AP7" i="58"/>
  <c r="AQ7" i="58"/>
  <c r="AI820" i="58"/>
  <c r="AI819" i="58"/>
  <c r="AI818" i="58"/>
  <c r="AI817" i="58"/>
  <c r="AI816" i="58"/>
  <c r="AI815" i="58"/>
  <c r="AI814" i="58"/>
  <c r="AI813" i="58"/>
  <c r="AI812" i="58"/>
  <c r="AI811" i="58"/>
  <c r="AI810" i="58"/>
  <c r="AI809" i="58"/>
  <c r="AI808" i="58"/>
  <c r="AI807" i="58"/>
  <c r="AI806" i="58"/>
  <c r="AI805" i="58"/>
  <c r="AI804" i="58"/>
  <c r="AI803" i="58"/>
  <c r="AI802" i="58"/>
  <c r="AI801" i="58"/>
  <c r="AI800" i="58"/>
  <c r="AI799" i="58"/>
  <c r="AI798" i="58"/>
  <c r="AI797" i="58"/>
  <c r="AI796" i="58"/>
  <c r="AI795" i="58"/>
  <c r="AI794" i="58"/>
  <c r="AI793" i="58"/>
  <c r="AI792" i="58"/>
  <c r="AI791" i="58"/>
  <c r="AI790" i="58"/>
  <c r="AI789" i="58"/>
  <c r="AI788" i="58"/>
  <c r="AI787" i="58"/>
  <c r="AI786" i="58"/>
  <c r="AI785" i="58"/>
  <c r="AI784" i="58"/>
  <c r="AI783" i="58"/>
  <c r="AI782" i="58"/>
  <c r="AI781" i="58"/>
  <c r="AI780" i="58"/>
  <c r="AI779" i="58"/>
  <c r="AI778" i="58"/>
  <c r="AI777" i="58"/>
  <c r="AI776" i="58"/>
  <c r="AI775" i="58"/>
  <c r="AI774" i="58"/>
  <c r="AI773" i="58"/>
  <c r="AI772" i="58"/>
  <c r="AI771" i="58"/>
  <c r="AI770" i="58"/>
  <c r="AI769" i="58"/>
  <c r="AI768" i="58"/>
  <c r="AI767" i="58"/>
  <c r="AI766" i="58"/>
  <c r="AI765" i="58"/>
  <c r="AI764" i="58"/>
  <c r="AI763" i="58"/>
  <c r="AI762" i="58"/>
  <c r="AI761" i="58"/>
  <c r="AI760" i="58"/>
  <c r="AI759" i="58"/>
  <c r="AI758" i="58"/>
  <c r="AI757" i="58"/>
  <c r="AI756" i="58"/>
  <c r="AI755" i="58"/>
  <c r="AI754" i="58"/>
  <c r="AI753" i="58"/>
  <c r="AI752" i="58"/>
  <c r="AI751" i="58"/>
  <c r="AI750" i="58"/>
  <c r="AI749" i="58"/>
  <c r="AI748" i="58"/>
  <c r="AI747" i="58"/>
  <c r="AI746" i="58"/>
  <c r="AI745" i="58"/>
  <c r="AI744" i="58"/>
  <c r="AI743" i="58"/>
  <c r="AI742" i="58"/>
  <c r="AI741" i="58"/>
  <c r="AI740" i="58"/>
  <c r="AI739" i="58"/>
  <c r="AI738" i="58"/>
  <c r="AI737" i="58"/>
  <c r="AI736" i="58"/>
  <c r="AI735" i="58"/>
  <c r="AI734" i="58"/>
  <c r="AI733" i="58"/>
  <c r="AI732" i="58"/>
  <c r="AI731" i="58"/>
  <c r="AI730" i="58"/>
  <c r="AI729" i="58"/>
  <c r="AI728" i="58"/>
  <c r="AI727" i="58"/>
  <c r="AI726" i="58"/>
  <c r="AI725" i="58"/>
  <c r="AI724" i="58"/>
  <c r="AI723" i="58"/>
  <c r="AI722" i="58"/>
  <c r="AI721" i="58"/>
  <c r="AI720" i="58"/>
  <c r="AI719" i="58"/>
  <c r="AI718" i="58"/>
  <c r="AI717" i="58"/>
  <c r="AI716" i="58"/>
  <c r="AI715" i="58"/>
  <c r="AI714" i="58"/>
  <c r="AI713" i="58"/>
  <c r="AI712" i="58"/>
  <c r="AI711" i="58"/>
  <c r="AI710" i="58"/>
  <c r="AI709" i="58"/>
  <c r="AI708" i="58"/>
  <c r="AI707" i="58"/>
  <c r="AI706" i="58"/>
  <c r="AI705" i="58"/>
  <c r="AI704" i="58"/>
  <c r="AI703" i="58"/>
  <c r="AI702" i="58"/>
  <c r="AI701" i="58"/>
  <c r="AI700" i="58"/>
  <c r="AI699" i="58"/>
  <c r="AI698" i="58"/>
  <c r="AI697" i="58"/>
  <c r="AI696" i="58"/>
  <c r="AI695" i="58"/>
  <c r="AI694" i="58"/>
  <c r="AI693" i="58"/>
  <c r="AI692" i="58"/>
  <c r="AI691" i="58"/>
  <c r="AI690" i="58"/>
  <c r="AI689" i="58"/>
  <c r="AI688" i="58"/>
  <c r="AI687" i="58"/>
  <c r="AI686" i="58"/>
  <c r="AI685" i="58"/>
  <c r="AI684" i="58"/>
  <c r="AI683" i="58"/>
  <c r="AI682" i="58"/>
  <c r="AI681" i="58"/>
  <c r="AI680" i="58"/>
  <c r="AI679" i="58"/>
  <c r="AI678" i="58"/>
  <c r="AI677" i="58"/>
  <c r="AI676" i="58"/>
  <c r="AI675" i="58"/>
  <c r="AI674" i="58"/>
  <c r="AI673" i="58"/>
  <c r="AI672" i="58"/>
  <c r="AI671" i="58"/>
  <c r="AI670" i="58"/>
  <c r="AI669" i="58"/>
  <c r="AI668" i="58"/>
  <c r="AI667" i="58"/>
  <c r="AI666" i="58"/>
  <c r="AI665" i="58"/>
  <c r="AI664" i="58"/>
  <c r="AI663" i="58"/>
  <c r="AI662" i="58"/>
  <c r="AI661" i="58"/>
  <c r="AI660" i="58"/>
  <c r="AI659" i="58"/>
  <c r="AI658" i="58"/>
  <c r="AI657" i="58"/>
  <c r="AI656" i="58"/>
  <c r="AI655" i="58"/>
  <c r="AI654" i="58"/>
  <c r="AI653" i="58"/>
  <c r="AI652" i="58"/>
  <c r="AI651" i="58"/>
  <c r="AI650" i="58"/>
  <c r="AI649" i="58"/>
  <c r="AI648" i="58"/>
  <c r="AI647" i="58"/>
  <c r="AI646" i="58"/>
  <c r="AI645" i="58"/>
  <c r="AI644" i="58"/>
  <c r="AI643" i="58"/>
  <c r="AI642" i="58"/>
  <c r="AI641" i="58"/>
  <c r="AI640" i="58"/>
  <c r="AI639" i="58"/>
  <c r="AI638" i="58"/>
  <c r="AI637" i="58"/>
  <c r="AI636" i="58"/>
  <c r="AI635" i="58"/>
  <c r="AI634" i="58"/>
  <c r="AI633" i="58"/>
  <c r="AI632" i="58"/>
  <c r="AI631" i="58"/>
  <c r="AI630" i="58"/>
  <c r="AI629" i="58"/>
  <c r="AI628" i="58"/>
  <c r="AI627" i="58"/>
  <c r="AI626" i="58"/>
  <c r="AI625" i="58"/>
  <c r="AI624" i="58"/>
  <c r="AI623" i="58"/>
  <c r="AI622" i="58"/>
  <c r="AI621" i="58"/>
  <c r="AI620" i="58"/>
  <c r="AI619" i="58"/>
  <c r="AI618" i="58"/>
  <c r="AI617" i="58"/>
  <c r="AI616" i="58"/>
  <c r="AI615" i="58"/>
  <c r="AI614" i="58"/>
  <c r="AI613" i="58"/>
  <c r="AI612" i="58"/>
  <c r="AI611" i="58"/>
  <c r="AI610" i="58"/>
  <c r="AI609" i="58"/>
  <c r="AI608" i="58"/>
  <c r="AI607" i="58"/>
  <c r="AI606" i="58"/>
  <c r="AI605" i="58"/>
  <c r="AI604" i="58"/>
  <c r="AI603" i="58"/>
  <c r="AI602" i="58"/>
  <c r="AI601" i="58"/>
  <c r="AI600" i="58"/>
  <c r="AI599" i="58"/>
  <c r="AI598" i="58"/>
  <c r="AI597" i="58"/>
  <c r="AI596" i="58"/>
  <c r="AI595" i="58"/>
  <c r="AI594" i="58"/>
  <c r="AI593" i="58"/>
  <c r="AI592" i="58"/>
  <c r="AI591" i="58"/>
  <c r="AI590" i="58"/>
  <c r="AI589" i="58"/>
  <c r="AI588" i="58"/>
  <c r="AI587" i="58"/>
  <c r="AI586" i="58"/>
  <c r="AI585" i="58"/>
  <c r="AI584" i="58"/>
  <c r="AI583" i="58"/>
  <c r="AI582" i="58"/>
  <c r="AI581" i="58"/>
  <c r="AI580" i="58"/>
  <c r="AI579" i="58"/>
  <c r="AI578" i="58"/>
  <c r="AI577" i="58"/>
  <c r="AI576" i="58"/>
  <c r="AI575" i="58"/>
  <c r="AI574" i="58"/>
  <c r="AI573" i="58"/>
  <c r="AI572" i="58"/>
  <c r="AI571" i="58"/>
  <c r="AI570" i="58"/>
  <c r="AI569" i="58"/>
  <c r="AI568" i="58"/>
  <c r="AI567" i="58"/>
  <c r="AI566" i="58"/>
  <c r="AI565" i="58"/>
  <c r="AI564" i="58"/>
  <c r="AI563" i="58"/>
  <c r="AI562" i="58"/>
  <c r="AI561" i="58"/>
  <c r="AI560" i="58"/>
  <c r="AI559" i="58"/>
  <c r="AI558" i="58"/>
  <c r="AI557" i="58"/>
  <c r="AI556" i="58"/>
  <c r="AI555" i="58"/>
  <c r="AI554" i="58"/>
  <c r="AI553" i="58"/>
  <c r="AI552" i="58"/>
  <c r="AI551" i="58"/>
  <c r="AI550" i="58"/>
  <c r="AI549" i="58"/>
  <c r="AI548" i="58"/>
  <c r="AI547" i="58"/>
  <c r="AI546" i="58"/>
  <c r="AI545" i="58"/>
  <c r="AI544" i="58"/>
  <c r="AI543" i="58"/>
  <c r="AI542" i="58"/>
  <c r="AI541" i="58"/>
  <c r="AI540" i="58"/>
  <c r="AI539" i="58"/>
  <c r="AI538" i="58"/>
  <c r="AI537" i="58"/>
  <c r="AI536" i="58"/>
  <c r="AI535" i="58"/>
  <c r="AI534" i="58"/>
  <c r="AI533" i="58"/>
  <c r="AI532" i="58"/>
  <c r="AI531" i="58"/>
  <c r="AI530" i="58"/>
  <c r="AI529" i="58"/>
  <c r="AI528" i="58"/>
  <c r="AI527" i="58"/>
  <c r="AI526" i="58"/>
  <c r="AI525" i="58"/>
  <c r="AI524" i="58"/>
  <c r="AI523" i="58"/>
  <c r="AI522" i="58"/>
  <c r="AI521" i="58"/>
  <c r="AI520" i="58"/>
  <c r="AI519" i="58"/>
  <c r="AI518" i="58"/>
  <c r="AI517" i="58"/>
  <c r="AI516" i="58"/>
  <c r="AI515" i="58"/>
  <c r="AI514" i="58"/>
  <c r="AI513" i="58"/>
  <c r="AI512" i="58"/>
  <c r="AI511" i="58"/>
  <c r="AI510" i="58"/>
  <c r="AI509" i="58"/>
  <c r="AI508" i="58"/>
  <c r="AI507" i="58"/>
  <c r="AI506" i="58"/>
  <c r="AI505" i="58"/>
  <c r="AI504" i="58"/>
  <c r="AI503" i="58"/>
  <c r="AI502" i="58"/>
  <c r="AI501" i="58"/>
  <c r="AI500" i="58"/>
  <c r="AI499" i="58"/>
  <c r="AI498" i="58"/>
  <c r="AI497" i="58"/>
  <c r="AI496" i="58"/>
  <c r="AI495" i="58"/>
  <c r="AI494" i="58"/>
  <c r="AI493" i="58"/>
  <c r="AI492" i="58"/>
  <c r="AI491" i="58"/>
  <c r="AI490" i="58"/>
  <c r="AI489" i="58"/>
  <c r="AI488" i="58"/>
  <c r="AI487" i="58"/>
  <c r="AI486" i="58"/>
  <c r="AI485" i="58"/>
  <c r="AI484" i="58"/>
  <c r="AI483" i="58"/>
  <c r="AI482" i="58"/>
  <c r="AI481" i="58"/>
  <c r="AI480" i="58"/>
  <c r="AI479" i="58"/>
  <c r="AI478" i="58"/>
  <c r="AI477" i="58"/>
  <c r="AI476" i="58"/>
  <c r="AI475" i="58"/>
  <c r="AI474" i="58"/>
  <c r="AI473" i="58"/>
  <c r="AI472" i="58"/>
  <c r="AI471" i="58"/>
  <c r="AI470" i="58"/>
  <c r="AI469" i="58"/>
  <c r="AI468" i="58"/>
  <c r="AI467" i="58"/>
  <c r="AI466" i="58"/>
  <c r="AI465" i="58"/>
  <c r="AI464" i="58"/>
  <c r="AI463" i="58"/>
  <c r="AI462" i="58"/>
  <c r="AI461" i="58"/>
  <c r="AI460" i="58"/>
  <c r="AI459" i="58"/>
  <c r="AI458" i="58"/>
  <c r="AI457" i="58"/>
  <c r="AI456" i="58"/>
  <c r="AI455" i="58"/>
  <c r="AI454" i="58"/>
  <c r="AI453" i="58"/>
  <c r="AI452" i="58"/>
  <c r="AI451" i="58"/>
  <c r="AI450" i="58"/>
  <c r="AI449" i="58"/>
  <c r="AI448" i="58"/>
  <c r="AI447" i="58"/>
  <c r="AI446" i="58"/>
  <c r="AI445" i="58"/>
  <c r="AI444" i="58"/>
  <c r="AI443" i="58"/>
  <c r="AI442" i="58"/>
  <c r="AI441" i="58"/>
  <c r="AI440" i="58"/>
  <c r="AI439" i="58"/>
  <c r="AI438" i="58"/>
  <c r="AI437" i="58"/>
  <c r="AI436" i="58"/>
  <c r="AI435" i="58"/>
  <c r="AI434" i="58"/>
  <c r="AI433" i="58"/>
  <c r="AI432" i="58"/>
  <c r="AI431" i="58"/>
  <c r="AI430" i="58"/>
  <c r="AI429" i="58"/>
  <c r="AI428" i="58"/>
  <c r="AI427" i="58"/>
  <c r="AI426" i="58"/>
  <c r="AI425" i="58"/>
  <c r="AI424" i="58"/>
  <c r="AI423" i="58"/>
  <c r="AI422" i="58"/>
  <c r="AI421" i="58"/>
  <c r="AI420" i="58"/>
  <c r="AI419" i="58"/>
  <c r="AI418" i="58"/>
  <c r="AI417" i="58"/>
  <c r="AI416" i="58"/>
  <c r="AI415" i="58"/>
  <c r="AI414" i="58"/>
  <c r="AI413" i="58"/>
  <c r="AI412" i="58"/>
  <c r="AI411" i="58"/>
  <c r="AI410" i="58"/>
  <c r="AI409" i="58"/>
  <c r="AI408" i="58"/>
  <c r="AI407" i="58"/>
  <c r="AI406" i="58"/>
  <c r="AI405" i="58"/>
  <c r="AI404" i="58"/>
  <c r="AI403" i="58"/>
  <c r="AI402" i="58"/>
  <c r="AI401" i="58"/>
  <c r="AI400" i="58"/>
  <c r="AI399" i="58"/>
  <c r="AI398" i="58"/>
  <c r="AI397" i="58"/>
  <c r="AI396" i="58"/>
  <c r="AI395" i="58"/>
  <c r="AI394" i="58"/>
  <c r="AI393" i="58"/>
  <c r="AI392" i="58"/>
  <c r="AI391" i="58"/>
  <c r="AI390" i="58"/>
  <c r="AI389" i="58"/>
  <c r="AI388" i="58"/>
  <c r="AI387" i="58"/>
  <c r="AI386" i="58"/>
  <c r="AI385" i="58"/>
  <c r="AI384" i="58"/>
  <c r="AI383" i="58"/>
  <c r="AI382" i="58"/>
  <c r="AI381" i="58"/>
  <c r="AI380" i="58"/>
  <c r="AI379" i="58"/>
  <c r="AI378" i="58"/>
  <c r="AI377" i="58"/>
  <c r="AI376" i="58"/>
  <c r="AI375" i="58"/>
  <c r="AI374" i="58"/>
  <c r="AI373" i="58"/>
  <c r="AI372" i="58"/>
  <c r="AI371" i="58"/>
  <c r="AI370" i="58"/>
  <c r="AI369" i="58"/>
  <c r="AI368" i="58"/>
  <c r="AI367" i="58"/>
  <c r="AI366" i="58"/>
  <c r="AI365" i="58"/>
  <c r="AI364" i="58"/>
  <c r="AI363" i="58"/>
  <c r="AI362" i="58"/>
  <c r="AI361" i="58"/>
  <c r="AI360" i="58"/>
  <c r="AI359" i="58"/>
  <c r="AI358" i="58"/>
  <c r="AI357" i="58"/>
  <c r="AI356" i="58"/>
  <c r="AI355" i="58"/>
  <c r="AI354" i="58"/>
  <c r="AI353" i="58"/>
  <c r="AI352" i="58"/>
  <c r="AI351" i="58"/>
  <c r="AI350" i="58"/>
  <c r="AI349" i="58"/>
  <c r="AI348" i="58"/>
  <c r="AI347" i="58"/>
  <c r="AI346" i="58"/>
  <c r="AI345" i="58"/>
  <c r="AI344" i="58"/>
  <c r="AI343" i="58"/>
  <c r="AI342" i="58"/>
  <c r="AI341" i="58"/>
  <c r="AI340" i="58"/>
  <c r="AI339" i="58"/>
  <c r="AI338" i="58"/>
  <c r="AI337" i="58"/>
  <c r="AI336" i="58"/>
  <c r="AI335" i="58"/>
  <c r="AI334" i="58"/>
  <c r="AI333" i="58"/>
  <c r="AI332" i="58"/>
  <c r="AI331" i="58"/>
  <c r="AI330" i="58"/>
  <c r="AI329" i="58"/>
  <c r="AI328" i="58"/>
  <c r="AI327" i="58"/>
  <c r="AI326" i="58"/>
  <c r="AI325" i="58"/>
  <c r="AI324" i="58"/>
  <c r="AI323" i="58"/>
  <c r="AI322" i="58"/>
  <c r="AI321" i="58"/>
  <c r="AI320" i="58"/>
  <c r="AI319" i="58"/>
  <c r="AI318" i="58"/>
  <c r="AI317" i="58"/>
  <c r="AI316" i="58"/>
  <c r="AI315" i="58"/>
  <c r="AI314" i="58"/>
  <c r="AI313" i="58"/>
  <c r="AI312" i="58"/>
  <c r="AI311" i="58"/>
  <c r="AI310" i="58"/>
  <c r="AI309" i="58"/>
  <c r="AI308" i="58"/>
  <c r="AI307" i="58"/>
  <c r="AI306" i="58"/>
  <c r="AI305" i="58"/>
  <c r="AI304" i="58"/>
  <c r="AI303" i="58"/>
  <c r="AI302" i="58"/>
  <c r="AI301" i="58"/>
  <c r="AI300" i="58"/>
  <c r="AI299" i="58"/>
  <c r="AI298" i="58"/>
  <c r="AI297" i="58"/>
  <c r="AI296" i="58"/>
  <c r="AI295" i="58"/>
  <c r="AI294" i="58"/>
  <c r="AI293" i="58"/>
  <c r="AI292" i="58"/>
  <c r="AI291" i="58"/>
  <c r="AI290" i="58"/>
  <c r="AI289" i="58"/>
  <c r="AI288" i="58"/>
  <c r="AI287" i="58"/>
  <c r="AI286" i="58"/>
  <c r="AI285" i="58"/>
  <c r="AI284" i="58"/>
  <c r="AI283" i="58"/>
  <c r="AI282" i="58"/>
  <c r="AI281" i="58"/>
  <c r="AI280" i="58"/>
  <c r="AI279" i="58"/>
  <c r="AI278" i="58"/>
  <c r="AI277" i="58"/>
  <c r="AI276" i="58"/>
  <c r="AI275" i="58"/>
  <c r="AI274" i="58"/>
  <c r="AI273" i="58"/>
  <c r="AI272" i="58"/>
  <c r="AI271" i="58"/>
  <c r="AI270" i="58"/>
  <c r="AI269" i="58"/>
  <c r="AI268" i="58"/>
  <c r="AI267" i="58"/>
  <c r="AI266" i="58"/>
  <c r="AI265" i="58"/>
  <c r="AI264" i="58"/>
  <c r="AI263" i="58"/>
  <c r="AI262" i="58"/>
  <c r="AI261" i="58"/>
  <c r="AI260" i="58"/>
  <c r="AI259" i="58"/>
  <c r="AI258" i="58"/>
  <c r="AI257" i="58"/>
  <c r="AI256" i="58"/>
  <c r="AI255" i="58"/>
  <c r="AI254" i="58"/>
  <c r="AI253" i="58"/>
  <c r="AI252" i="58"/>
  <c r="AI251" i="58"/>
  <c r="AI250" i="58"/>
  <c r="AI249" i="58"/>
  <c r="AI248" i="58"/>
  <c r="AI247" i="58"/>
  <c r="AI246" i="58"/>
  <c r="AI245" i="58"/>
  <c r="AI244" i="58"/>
  <c r="AI243" i="58"/>
  <c r="AI242" i="58"/>
  <c r="AI241" i="58"/>
  <c r="AI240" i="58"/>
  <c r="AI239" i="58"/>
  <c r="AI238" i="58"/>
  <c r="AI237" i="58"/>
  <c r="AI236" i="58"/>
  <c r="AI235" i="58"/>
  <c r="AI234" i="58"/>
  <c r="AI233" i="58"/>
  <c r="AI232" i="58"/>
  <c r="AI231" i="58"/>
  <c r="AI230" i="58"/>
  <c r="AI229" i="58"/>
  <c r="AI228" i="58"/>
  <c r="AI227" i="58"/>
  <c r="AI226" i="58"/>
  <c r="AI225" i="58"/>
  <c r="AI224" i="58"/>
  <c r="AI223" i="58"/>
  <c r="AI222" i="58"/>
  <c r="AI221" i="58"/>
  <c r="AI220" i="58"/>
  <c r="AI219" i="58"/>
  <c r="AI218" i="58"/>
  <c r="AI217" i="58"/>
  <c r="AI216" i="58"/>
  <c r="AI215" i="58"/>
  <c r="AI214" i="58"/>
  <c r="AI213" i="58"/>
  <c r="AI212" i="58"/>
  <c r="AI211" i="58"/>
  <c r="AI210" i="58"/>
  <c r="AI209" i="58"/>
  <c r="AI208" i="58"/>
  <c r="AI207" i="58"/>
  <c r="AI206" i="58"/>
  <c r="AI205" i="58"/>
  <c r="AI204" i="58"/>
  <c r="AI203" i="58"/>
  <c r="AI202" i="58"/>
  <c r="AI201" i="58"/>
  <c r="AI200" i="58"/>
  <c r="AI199" i="58"/>
  <c r="AI198" i="58"/>
  <c r="AI197" i="58"/>
  <c r="AI196" i="58"/>
  <c r="AI195" i="58"/>
  <c r="AI194" i="58"/>
  <c r="AI193" i="58"/>
  <c r="AI192" i="58"/>
  <c r="AI191" i="58"/>
  <c r="AI190" i="58"/>
  <c r="AI189" i="58"/>
  <c r="AI188" i="58"/>
  <c r="AI187" i="58"/>
  <c r="AI186" i="58"/>
  <c r="AI185" i="58"/>
  <c r="AI184" i="58"/>
  <c r="AI183" i="58"/>
  <c r="AI182" i="58"/>
  <c r="AI181" i="58"/>
  <c r="AI180" i="58"/>
  <c r="AI179" i="58"/>
  <c r="AI178" i="58"/>
  <c r="AI177" i="58"/>
  <c r="AI176" i="58"/>
  <c r="AI175" i="58"/>
  <c r="AI174" i="58"/>
  <c r="AI173" i="58"/>
  <c r="AI172" i="58"/>
  <c r="AI171" i="58"/>
  <c r="AI170" i="58"/>
  <c r="AI169" i="58"/>
  <c r="AI168" i="58"/>
  <c r="AI167" i="58"/>
  <c r="AI166" i="58"/>
  <c r="AI165" i="58"/>
  <c r="AI164" i="58"/>
  <c r="AI163" i="58"/>
  <c r="AI162" i="58"/>
  <c r="AI161" i="58"/>
  <c r="AI160" i="58"/>
  <c r="AI159" i="58"/>
  <c r="AI158" i="58"/>
  <c r="AI157" i="58"/>
  <c r="AI156" i="58"/>
  <c r="AI155" i="58"/>
  <c r="AI154" i="58"/>
  <c r="AI153" i="58"/>
  <c r="AI152" i="58"/>
  <c r="AI151" i="58"/>
  <c r="AI150" i="58"/>
  <c r="AI149" i="58"/>
  <c r="AI148" i="58"/>
  <c r="AI147" i="58"/>
  <c r="AI146" i="58"/>
  <c r="AI145" i="58"/>
  <c r="AI144" i="58"/>
  <c r="AI143" i="58"/>
  <c r="AI142" i="58"/>
  <c r="AI141" i="58"/>
  <c r="AI140" i="58"/>
  <c r="AI139" i="58"/>
  <c r="AI138" i="58"/>
  <c r="AI137" i="58"/>
  <c r="AI136" i="58"/>
  <c r="AI135" i="58"/>
  <c r="AI134" i="58"/>
  <c r="AI133" i="58"/>
  <c r="AI132" i="58"/>
  <c r="AI131" i="58"/>
  <c r="AI130" i="58"/>
  <c r="AI129" i="58"/>
  <c r="AI128" i="58"/>
  <c r="AI127" i="58"/>
  <c r="AI126" i="58"/>
  <c r="AI125" i="58"/>
  <c r="AI124" i="58"/>
  <c r="AI123" i="58"/>
  <c r="AI122" i="58"/>
  <c r="AI121" i="58"/>
  <c r="AI120" i="58"/>
  <c r="AI119" i="58"/>
  <c r="AI118" i="58"/>
  <c r="AI117" i="58"/>
  <c r="AI116" i="58"/>
  <c r="AI115" i="58"/>
  <c r="AI114" i="58"/>
  <c r="AI113" i="58"/>
  <c r="AI112" i="58"/>
  <c r="AI111" i="58"/>
  <c r="AI110" i="58"/>
  <c r="AI109" i="58"/>
  <c r="AI108" i="58"/>
  <c r="AI107" i="58"/>
  <c r="AI106" i="58"/>
  <c r="AI105" i="58"/>
  <c r="AI104" i="58"/>
  <c r="AI103" i="58"/>
  <c r="AI102" i="58"/>
  <c r="AI101" i="58"/>
  <c r="AI100" i="58"/>
  <c r="AI99" i="58"/>
  <c r="AI98" i="58"/>
  <c r="AI97" i="58"/>
  <c r="AI96" i="58"/>
  <c r="AI95" i="58"/>
  <c r="AI94" i="58"/>
  <c r="AI93" i="58"/>
  <c r="AI92" i="58"/>
  <c r="AI91" i="58"/>
  <c r="AI90" i="58"/>
  <c r="AI89" i="58"/>
  <c r="AI88" i="58"/>
  <c r="AI87" i="58"/>
  <c r="AI86" i="58"/>
  <c r="AI85" i="58"/>
  <c r="AI84" i="58"/>
  <c r="AI83" i="58"/>
  <c r="AI82" i="58"/>
  <c r="AI81" i="58"/>
  <c r="AI80" i="58"/>
  <c r="AI79" i="58"/>
  <c r="AI78" i="58"/>
  <c r="AI77" i="58"/>
  <c r="AI76" i="58"/>
  <c r="AI75" i="58"/>
  <c r="AI74" i="58"/>
  <c r="AI73" i="58"/>
  <c r="AI72" i="58"/>
  <c r="AI71" i="58"/>
  <c r="AI70" i="58"/>
  <c r="AI69" i="58"/>
  <c r="AI68" i="58"/>
  <c r="AI67" i="58"/>
  <c r="AI66" i="58"/>
  <c r="AI65" i="58"/>
  <c r="AI64" i="58"/>
  <c r="AI63" i="58"/>
  <c r="AI62" i="58"/>
  <c r="AI61" i="58"/>
  <c r="AI60" i="58"/>
  <c r="AI59" i="58"/>
  <c r="AI58" i="58"/>
  <c r="AI57" i="58"/>
  <c r="AI56" i="58"/>
  <c r="AI55" i="58"/>
  <c r="AI54" i="58"/>
  <c r="AI53" i="58"/>
  <c r="AI52" i="58"/>
  <c r="AI51" i="58"/>
  <c r="AI50" i="58"/>
  <c r="AI49" i="58"/>
  <c r="AI48" i="58"/>
  <c r="AI47" i="58"/>
  <c r="AI46" i="58"/>
  <c r="AI45" i="58"/>
  <c r="AI44" i="58"/>
  <c r="AI43" i="58"/>
  <c r="AI42" i="58"/>
  <c r="AI41" i="58"/>
  <c r="AI40" i="58"/>
  <c r="AI39" i="58"/>
  <c r="AI38" i="58"/>
  <c r="AI37" i="58"/>
  <c r="AI36" i="58"/>
  <c r="AI35" i="58"/>
  <c r="AI34" i="58"/>
  <c r="AI33" i="58"/>
  <c r="AI32" i="58"/>
  <c r="AI31" i="58"/>
  <c r="AI30" i="58"/>
  <c r="AI29" i="58"/>
  <c r="AI28" i="58"/>
  <c r="AI27" i="58"/>
  <c r="AI26" i="58"/>
  <c r="AI25" i="58"/>
  <c r="AI24" i="58"/>
  <c r="AI23" i="58"/>
  <c r="AI22" i="58"/>
  <c r="AI21" i="58"/>
  <c r="AI20" i="58"/>
  <c r="AI19" i="58"/>
  <c r="AI18" i="58"/>
  <c r="AI17" i="58"/>
  <c r="AI16" i="58"/>
  <c r="AI15" i="58"/>
  <c r="AI14" i="58"/>
  <c r="AI13" i="58"/>
  <c r="AI12" i="58"/>
  <c r="AI11" i="58"/>
  <c r="AI10" i="58"/>
  <c r="AI9" i="58"/>
  <c r="AI8" i="58"/>
  <c r="AH820" i="58"/>
  <c r="AH819" i="58"/>
  <c r="AH818" i="58"/>
  <c r="AH817" i="58"/>
  <c r="AH816" i="58"/>
  <c r="AH815" i="58"/>
  <c r="AH814" i="58"/>
  <c r="AH813" i="58"/>
  <c r="AH812" i="58"/>
  <c r="AH811" i="58"/>
  <c r="AH810" i="58"/>
  <c r="AH809" i="58"/>
  <c r="AH808" i="58"/>
  <c r="AH807" i="58"/>
  <c r="AH806" i="58"/>
  <c r="AH805" i="58"/>
  <c r="AH804" i="58"/>
  <c r="AH803" i="58"/>
  <c r="AH802" i="58"/>
  <c r="AH801" i="58"/>
  <c r="AH800" i="58"/>
  <c r="AH799" i="58"/>
  <c r="AH798" i="58"/>
  <c r="AH797" i="58"/>
  <c r="AH796" i="58"/>
  <c r="AH795" i="58"/>
  <c r="AH794" i="58"/>
  <c r="AH793" i="58"/>
  <c r="AH792" i="58"/>
  <c r="AH791" i="58"/>
  <c r="AH790" i="58"/>
  <c r="AH789" i="58"/>
  <c r="AH788" i="58"/>
  <c r="AH787" i="58"/>
  <c r="AH786" i="58"/>
  <c r="AH785" i="58"/>
  <c r="AH784" i="58"/>
  <c r="AH783" i="58"/>
  <c r="AH782" i="58"/>
  <c r="AH781" i="58"/>
  <c r="AH780" i="58"/>
  <c r="AH779" i="58"/>
  <c r="AH778" i="58"/>
  <c r="AH777" i="58"/>
  <c r="AH776" i="58"/>
  <c r="AH775" i="58"/>
  <c r="AH774" i="58"/>
  <c r="AH773" i="58"/>
  <c r="AH772" i="58"/>
  <c r="AH771" i="58"/>
  <c r="AH770" i="58"/>
  <c r="AH769" i="58"/>
  <c r="AH768" i="58"/>
  <c r="AH767" i="58"/>
  <c r="AH766" i="58"/>
  <c r="AH765" i="58"/>
  <c r="AH764" i="58"/>
  <c r="AH763" i="58"/>
  <c r="AH762" i="58"/>
  <c r="AH761" i="58"/>
  <c r="AH760" i="58"/>
  <c r="AH759" i="58"/>
  <c r="AH758" i="58"/>
  <c r="AH757" i="58"/>
  <c r="AH756" i="58"/>
  <c r="AH755" i="58"/>
  <c r="AH754" i="58"/>
  <c r="AH753" i="58"/>
  <c r="AH752" i="58"/>
  <c r="AH751" i="58"/>
  <c r="AH750" i="58"/>
  <c r="AH749" i="58"/>
  <c r="AH748" i="58"/>
  <c r="AH747" i="58"/>
  <c r="AH746" i="58"/>
  <c r="AH745" i="58"/>
  <c r="AH744" i="58"/>
  <c r="AH743" i="58"/>
  <c r="AH742" i="58"/>
  <c r="AH741" i="58"/>
  <c r="AH740" i="58"/>
  <c r="AH739" i="58"/>
  <c r="AH738" i="58"/>
  <c r="AH737" i="58"/>
  <c r="AH736" i="58"/>
  <c r="AH735" i="58"/>
  <c r="AH734" i="58"/>
  <c r="AH733" i="58"/>
  <c r="AH732" i="58"/>
  <c r="AH731" i="58"/>
  <c r="AH730" i="58"/>
  <c r="AH729" i="58"/>
  <c r="AH728" i="58"/>
  <c r="AH727" i="58"/>
  <c r="AH726" i="58"/>
  <c r="AH725" i="58"/>
  <c r="AH724" i="58"/>
  <c r="AH723" i="58"/>
  <c r="AH722" i="58"/>
  <c r="AH721" i="58"/>
  <c r="AH720" i="58"/>
  <c r="AH719" i="58"/>
  <c r="AH718" i="58"/>
  <c r="AH717" i="58"/>
  <c r="AH716" i="58"/>
  <c r="AH715" i="58"/>
  <c r="AH714" i="58"/>
  <c r="AH713" i="58"/>
  <c r="AH712" i="58"/>
  <c r="AH711" i="58"/>
  <c r="AH710" i="58"/>
  <c r="AH709" i="58"/>
  <c r="AH708" i="58"/>
  <c r="AH707" i="58"/>
  <c r="AH706" i="58"/>
  <c r="AH705" i="58"/>
  <c r="AH704" i="58"/>
  <c r="AH703" i="58"/>
  <c r="AH702" i="58"/>
  <c r="AH701" i="58"/>
  <c r="AH700" i="58"/>
  <c r="AH699" i="58"/>
  <c r="AH698" i="58"/>
  <c r="AH697" i="58"/>
  <c r="AH696" i="58"/>
  <c r="AH695" i="58"/>
  <c r="AH694" i="58"/>
  <c r="AH693" i="58"/>
  <c r="AH692" i="58"/>
  <c r="AH691" i="58"/>
  <c r="AH690" i="58"/>
  <c r="AH689" i="58"/>
  <c r="AH688" i="58"/>
  <c r="AH687" i="58"/>
  <c r="AH686" i="58"/>
  <c r="AH685" i="58"/>
  <c r="AH684" i="58"/>
  <c r="AH683" i="58"/>
  <c r="AH682" i="58"/>
  <c r="AH681" i="58"/>
  <c r="AH680" i="58"/>
  <c r="AH679" i="58"/>
  <c r="AH678" i="58"/>
  <c r="AH677" i="58"/>
  <c r="AH676" i="58"/>
  <c r="AH675" i="58"/>
  <c r="AH674" i="58"/>
  <c r="AH673" i="58"/>
  <c r="AH672" i="58"/>
  <c r="AH671" i="58"/>
  <c r="AH670" i="58"/>
  <c r="AH669" i="58"/>
  <c r="AH668" i="58"/>
  <c r="AH667" i="58"/>
  <c r="AH666" i="58"/>
  <c r="AH665" i="58"/>
  <c r="AH664" i="58"/>
  <c r="AH663" i="58"/>
  <c r="AH662" i="58"/>
  <c r="AH661" i="58"/>
  <c r="AH660" i="58"/>
  <c r="AH659" i="58"/>
  <c r="AH658" i="58"/>
  <c r="AH657" i="58"/>
  <c r="AH656" i="58"/>
  <c r="AH655" i="58"/>
  <c r="AH654" i="58"/>
  <c r="AH653" i="58"/>
  <c r="AH652" i="58"/>
  <c r="AH651" i="58"/>
  <c r="AH650" i="58"/>
  <c r="AH649" i="58"/>
  <c r="AH648" i="58"/>
  <c r="AH647" i="58"/>
  <c r="AH646" i="58"/>
  <c r="AH645" i="58"/>
  <c r="AH644" i="58"/>
  <c r="AH643" i="58"/>
  <c r="AH642" i="58"/>
  <c r="AH641" i="58"/>
  <c r="AH640" i="58"/>
  <c r="AH639" i="58"/>
  <c r="AH638" i="58"/>
  <c r="AH637" i="58"/>
  <c r="AH636" i="58"/>
  <c r="AH635" i="58"/>
  <c r="AH634" i="58"/>
  <c r="AH633" i="58"/>
  <c r="AH632" i="58"/>
  <c r="AH631" i="58"/>
  <c r="AH630" i="58"/>
  <c r="AH629" i="58"/>
  <c r="AH628" i="58"/>
  <c r="AH627" i="58"/>
  <c r="AH626" i="58"/>
  <c r="AH625" i="58"/>
  <c r="AH624" i="58"/>
  <c r="AH623" i="58"/>
  <c r="AH622" i="58"/>
  <c r="AH621" i="58"/>
  <c r="AH620" i="58"/>
  <c r="AH619" i="58"/>
  <c r="AH618" i="58"/>
  <c r="AH617" i="58"/>
  <c r="AH616" i="58"/>
  <c r="AH615" i="58"/>
  <c r="AH614" i="58"/>
  <c r="AH613" i="58"/>
  <c r="AH612" i="58"/>
  <c r="AH611" i="58"/>
  <c r="AH610" i="58"/>
  <c r="AH609" i="58"/>
  <c r="AH608" i="58"/>
  <c r="AH607" i="58"/>
  <c r="AH606" i="58"/>
  <c r="AH605" i="58"/>
  <c r="AH604" i="58"/>
  <c r="AH603" i="58"/>
  <c r="AH602" i="58"/>
  <c r="AH601" i="58"/>
  <c r="AH600" i="58"/>
  <c r="AH599" i="58"/>
  <c r="AH598" i="58"/>
  <c r="AH597" i="58"/>
  <c r="AH596" i="58"/>
  <c r="AH595" i="58"/>
  <c r="AH594" i="58"/>
  <c r="AH593" i="58"/>
  <c r="AH592" i="58"/>
  <c r="AH591" i="58"/>
  <c r="AH590" i="58"/>
  <c r="AH589" i="58"/>
  <c r="AH588" i="58"/>
  <c r="AH587" i="58"/>
  <c r="AH586" i="58"/>
  <c r="AH585" i="58"/>
  <c r="AH584" i="58"/>
  <c r="AH583" i="58"/>
  <c r="AH582" i="58"/>
  <c r="AH581" i="58"/>
  <c r="AH580" i="58"/>
  <c r="AH579" i="58"/>
  <c r="AH578" i="58"/>
  <c r="AH577" i="58"/>
  <c r="AH576" i="58"/>
  <c r="AH575" i="58"/>
  <c r="AH574" i="58"/>
  <c r="AH573" i="58"/>
  <c r="AH572" i="58"/>
  <c r="AH571" i="58"/>
  <c r="AH570" i="58"/>
  <c r="AH569" i="58"/>
  <c r="AH568" i="58"/>
  <c r="AH567" i="58"/>
  <c r="AH566" i="58"/>
  <c r="AH565" i="58"/>
  <c r="AH564" i="58"/>
  <c r="AH563" i="58"/>
  <c r="AH562" i="58"/>
  <c r="AH561" i="58"/>
  <c r="AH560" i="58"/>
  <c r="AH559" i="58"/>
  <c r="AH558" i="58"/>
  <c r="AH557" i="58"/>
  <c r="AH556" i="58"/>
  <c r="AH555" i="58"/>
  <c r="AH554" i="58"/>
  <c r="AH553" i="58"/>
  <c r="AH552" i="58"/>
  <c r="AH551" i="58"/>
  <c r="AH550" i="58"/>
  <c r="AH549" i="58"/>
  <c r="AH548" i="58"/>
  <c r="AH547" i="58"/>
  <c r="AH546" i="58"/>
  <c r="AH545" i="58"/>
  <c r="AH544" i="58"/>
  <c r="AH543" i="58"/>
  <c r="AH542" i="58"/>
  <c r="AH541" i="58"/>
  <c r="AH540" i="58"/>
  <c r="AH539" i="58"/>
  <c r="AH538" i="58"/>
  <c r="AH537" i="58"/>
  <c r="AH536" i="58"/>
  <c r="AH535" i="58"/>
  <c r="AH534" i="58"/>
  <c r="AH533" i="58"/>
  <c r="AH532" i="58"/>
  <c r="AH531" i="58"/>
  <c r="AH530" i="58"/>
  <c r="AH529" i="58"/>
  <c r="AH528" i="58"/>
  <c r="AH527" i="58"/>
  <c r="AH526" i="58"/>
  <c r="AH525" i="58"/>
  <c r="AH524" i="58"/>
  <c r="AH523" i="58"/>
  <c r="AH522" i="58"/>
  <c r="AH521" i="58"/>
  <c r="AH520" i="58"/>
  <c r="AH519" i="58"/>
  <c r="AH518" i="58"/>
  <c r="AH517" i="58"/>
  <c r="AH516" i="58"/>
  <c r="AH515" i="58"/>
  <c r="AH514" i="58"/>
  <c r="AH513" i="58"/>
  <c r="AH512" i="58"/>
  <c r="AH511" i="58"/>
  <c r="AH510" i="58"/>
  <c r="AH509" i="58"/>
  <c r="AH508" i="58"/>
  <c r="AH507" i="58"/>
  <c r="AH506" i="58"/>
  <c r="AH505" i="58"/>
  <c r="AH504" i="58"/>
  <c r="AH503" i="58"/>
  <c r="AH502" i="58"/>
  <c r="AH501" i="58"/>
  <c r="AH500" i="58"/>
  <c r="AH499" i="58"/>
  <c r="AH498" i="58"/>
  <c r="AH497" i="58"/>
  <c r="AH496" i="58"/>
  <c r="AH495" i="58"/>
  <c r="AH494" i="58"/>
  <c r="AH493" i="58"/>
  <c r="AH492" i="58"/>
  <c r="AH491" i="58"/>
  <c r="AH490" i="58"/>
  <c r="AH489" i="58"/>
  <c r="AH488" i="58"/>
  <c r="AH487" i="58"/>
  <c r="AH486" i="58"/>
  <c r="AH485" i="58"/>
  <c r="AH484" i="58"/>
  <c r="AH483" i="58"/>
  <c r="AH482" i="58"/>
  <c r="AH481" i="58"/>
  <c r="AH480" i="58"/>
  <c r="AH479" i="58"/>
  <c r="AH478" i="58"/>
  <c r="AH477" i="58"/>
  <c r="AH476" i="58"/>
  <c r="AH475" i="58"/>
  <c r="AH474" i="58"/>
  <c r="AH473" i="58"/>
  <c r="AH472" i="58"/>
  <c r="AH471" i="58"/>
  <c r="AH470" i="58"/>
  <c r="AH469" i="58"/>
  <c r="AH468" i="58"/>
  <c r="AH467" i="58"/>
  <c r="AH466" i="58"/>
  <c r="AH465" i="58"/>
  <c r="AH464" i="58"/>
  <c r="AH463" i="58"/>
  <c r="AH462" i="58"/>
  <c r="AH461" i="58"/>
  <c r="AH460" i="58"/>
  <c r="AH459" i="58"/>
  <c r="AH458" i="58"/>
  <c r="AH457" i="58"/>
  <c r="AH456" i="58"/>
  <c r="AH455" i="58"/>
  <c r="AH454" i="58"/>
  <c r="AH453" i="58"/>
  <c r="AH452" i="58"/>
  <c r="AH451" i="58"/>
  <c r="AH450" i="58"/>
  <c r="AH449" i="58"/>
  <c r="AH448" i="58"/>
  <c r="AH447" i="58"/>
  <c r="AH446" i="58"/>
  <c r="AH445" i="58"/>
  <c r="AH444" i="58"/>
  <c r="AH443" i="58"/>
  <c r="AH442" i="58"/>
  <c r="AH441" i="58"/>
  <c r="AH440" i="58"/>
  <c r="AH439" i="58"/>
  <c r="AH438" i="58"/>
  <c r="AH437" i="58"/>
  <c r="AH436" i="58"/>
  <c r="AH435" i="58"/>
  <c r="AH434" i="58"/>
  <c r="AH433" i="58"/>
  <c r="AH432" i="58"/>
  <c r="AH431" i="58"/>
  <c r="AH430" i="58"/>
  <c r="AH429" i="58"/>
  <c r="AH428" i="58"/>
  <c r="AH427" i="58"/>
  <c r="AH426" i="58"/>
  <c r="AH425" i="58"/>
  <c r="AH424" i="58"/>
  <c r="AH423" i="58"/>
  <c r="AH422" i="58"/>
  <c r="AH421" i="58"/>
  <c r="AH420" i="58"/>
  <c r="AH419" i="58"/>
  <c r="AH418" i="58"/>
  <c r="AH417" i="58"/>
  <c r="AH416" i="58"/>
  <c r="AH415" i="58"/>
  <c r="AH414" i="58"/>
  <c r="AH413" i="58"/>
  <c r="AH412" i="58"/>
  <c r="AH411" i="58"/>
  <c r="AH410" i="58"/>
  <c r="AH409" i="58"/>
  <c r="AH408" i="58"/>
  <c r="AH407" i="58"/>
  <c r="AH406" i="58"/>
  <c r="AH405" i="58"/>
  <c r="AH404" i="58"/>
  <c r="AH403" i="58"/>
  <c r="AH402" i="58"/>
  <c r="AH401" i="58"/>
  <c r="AH400" i="58"/>
  <c r="AH399" i="58"/>
  <c r="AH398" i="58"/>
  <c r="AH397" i="58"/>
  <c r="AH396" i="58"/>
  <c r="AH395" i="58"/>
  <c r="AH394" i="58"/>
  <c r="AH393" i="58"/>
  <c r="AH392" i="58"/>
  <c r="AH391" i="58"/>
  <c r="AH390" i="58"/>
  <c r="AH389" i="58"/>
  <c r="AH388" i="58"/>
  <c r="AH387" i="58"/>
  <c r="AH386" i="58"/>
  <c r="AH385" i="58"/>
  <c r="AH384" i="58"/>
  <c r="AH383" i="58"/>
  <c r="AH382" i="58"/>
  <c r="AH381" i="58"/>
  <c r="AH380" i="58"/>
  <c r="AH379" i="58"/>
  <c r="AH378" i="58"/>
  <c r="AH377" i="58"/>
  <c r="AH376" i="58"/>
  <c r="AH375" i="58"/>
  <c r="AH374" i="58"/>
  <c r="AH373" i="58"/>
  <c r="AH372" i="58"/>
  <c r="AH371" i="58"/>
  <c r="AH370" i="58"/>
  <c r="AH369" i="58"/>
  <c r="AH368" i="58"/>
  <c r="AH367" i="58"/>
  <c r="AH366" i="58"/>
  <c r="AH365" i="58"/>
  <c r="AH364" i="58"/>
  <c r="AH363" i="58"/>
  <c r="AH362" i="58"/>
  <c r="AH361" i="58"/>
  <c r="AH360" i="58"/>
  <c r="AH359" i="58"/>
  <c r="AH358" i="58"/>
  <c r="AH357" i="58"/>
  <c r="AH356" i="58"/>
  <c r="AH355" i="58"/>
  <c r="AH354" i="58"/>
  <c r="AH353" i="58"/>
  <c r="AH352" i="58"/>
  <c r="AH351" i="58"/>
  <c r="AH350" i="58"/>
  <c r="AH349" i="58"/>
  <c r="AH348" i="58"/>
  <c r="AH347" i="58"/>
  <c r="AH346" i="58"/>
  <c r="AH345" i="58"/>
  <c r="AH344" i="58"/>
  <c r="AH343" i="58"/>
  <c r="AH342" i="58"/>
  <c r="AH341" i="58"/>
  <c r="AH340" i="58"/>
  <c r="AH339" i="58"/>
  <c r="AH338" i="58"/>
  <c r="AH337" i="58"/>
  <c r="AH336" i="58"/>
  <c r="AH335" i="58"/>
  <c r="AH334" i="58"/>
  <c r="AH333" i="58"/>
  <c r="AH332" i="58"/>
  <c r="AH331" i="58"/>
  <c r="AH330" i="58"/>
  <c r="AH329" i="58"/>
  <c r="AH328" i="58"/>
  <c r="AH327" i="58"/>
  <c r="AH326" i="58"/>
  <c r="AH325" i="58"/>
  <c r="AH324" i="58"/>
  <c r="AH323" i="58"/>
  <c r="AH322" i="58"/>
  <c r="AH321" i="58"/>
  <c r="AH320" i="58"/>
  <c r="AH319" i="58"/>
  <c r="AH318" i="58"/>
  <c r="AH317" i="58"/>
  <c r="AH316" i="58"/>
  <c r="AH315" i="58"/>
  <c r="AH314" i="58"/>
  <c r="AH313" i="58"/>
  <c r="AH312" i="58"/>
  <c r="AH311" i="58"/>
  <c r="AH310" i="58"/>
  <c r="AH309" i="58"/>
  <c r="AH308" i="58"/>
  <c r="AH307" i="58"/>
  <c r="AH306" i="58"/>
  <c r="AH305" i="58"/>
  <c r="AH304" i="58"/>
  <c r="AH303" i="58"/>
  <c r="AH302" i="58"/>
  <c r="AH301" i="58"/>
  <c r="AH300" i="58"/>
  <c r="AH299" i="58"/>
  <c r="AH298" i="58"/>
  <c r="AH297" i="58"/>
  <c r="AH296" i="58"/>
  <c r="AH295" i="58"/>
  <c r="AH294" i="58"/>
  <c r="AH293" i="58"/>
  <c r="AH292" i="58"/>
  <c r="AH291" i="58"/>
  <c r="AH290" i="58"/>
  <c r="AH289" i="58"/>
  <c r="AH288" i="58"/>
  <c r="AH287" i="58"/>
  <c r="AH286" i="58"/>
  <c r="AH285" i="58"/>
  <c r="AH284" i="58"/>
  <c r="AH283" i="58"/>
  <c r="AH282" i="58"/>
  <c r="AH281" i="58"/>
  <c r="AH280" i="58"/>
  <c r="AH279" i="58"/>
  <c r="AH278" i="58"/>
  <c r="AH277" i="58"/>
  <c r="AH276" i="58"/>
  <c r="AH275" i="58"/>
  <c r="AH274" i="58"/>
  <c r="AH273" i="58"/>
  <c r="AH272" i="58"/>
  <c r="AH271" i="58"/>
  <c r="AH270" i="58"/>
  <c r="AH269" i="58"/>
  <c r="AH268" i="58"/>
  <c r="AH267" i="58"/>
  <c r="AH266" i="58"/>
  <c r="AH265" i="58"/>
  <c r="AH264" i="58"/>
  <c r="AH263" i="58"/>
  <c r="AH262" i="58"/>
  <c r="AH261" i="58"/>
  <c r="AH260" i="58"/>
  <c r="AH259" i="58"/>
  <c r="AH258" i="58"/>
  <c r="AH257" i="58"/>
  <c r="AH256" i="58"/>
  <c r="AH255" i="58"/>
  <c r="AH254" i="58"/>
  <c r="AH253" i="58"/>
  <c r="AH252" i="58"/>
  <c r="AH251" i="58"/>
  <c r="AH250" i="58"/>
  <c r="AH249" i="58"/>
  <c r="AH248" i="58"/>
  <c r="AH247" i="58"/>
  <c r="AH246" i="58"/>
  <c r="AH245" i="58"/>
  <c r="AH244" i="58"/>
  <c r="AH243" i="58"/>
  <c r="AH242" i="58"/>
  <c r="AH241" i="58"/>
  <c r="AH240" i="58"/>
  <c r="AH239" i="58"/>
  <c r="AH238" i="58"/>
  <c r="AH237" i="58"/>
  <c r="AH236" i="58"/>
  <c r="AH235" i="58"/>
  <c r="AH234" i="58"/>
  <c r="AH233" i="58"/>
  <c r="AH232" i="58"/>
  <c r="AH231" i="58"/>
  <c r="AH230" i="58"/>
  <c r="AH229" i="58"/>
  <c r="AH228" i="58"/>
  <c r="AH227" i="58"/>
  <c r="AH226" i="58"/>
  <c r="AH225" i="58"/>
  <c r="AH224" i="58"/>
  <c r="AH223" i="58"/>
  <c r="AH222" i="58"/>
  <c r="AH221" i="58"/>
  <c r="AH220" i="58"/>
  <c r="AH219" i="58"/>
  <c r="AH218" i="58"/>
  <c r="AH217" i="58"/>
  <c r="AH216" i="58"/>
  <c r="AH215" i="58"/>
  <c r="AH214" i="58"/>
  <c r="AH213" i="58"/>
  <c r="AH212" i="58"/>
  <c r="AH211" i="58"/>
  <c r="AH210" i="58"/>
  <c r="AH209" i="58"/>
  <c r="AH208" i="58"/>
  <c r="AH207" i="58"/>
  <c r="AH206" i="58"/>
  <c r="AH205" i="58"/>
  <c r="AH204" i="58"/>
  <c r="AH203" i="58"/>
  <c r="AH202" i="58"/>
  <c r="AH201" i="58"/>
  <c r="AH200" i="58"/>
  <c r="AH199" i="58"/>
  <c r="AH198" i="58"/>
  <c r="AH197" i="58"/>
  <c r="AH196" i="58"/>
  <c r="AH195" i="58"/>
  <c r="AH194" i="58"/>
  <c r="AH193" i="58"/>
  <c r="AH192" i="58"/>
  <c r="AH191" i="58"/>
  <c r="AH190" i="58"/>
  <c r="AH189" i="58"/>
  <c r="AH188" i="58"/>
  <c r="AH187" i="58"/>
  <c r="AH186" i="58"/>
  <c r="AH185" i="58"/>
  <c r="AH184" i="58"/>
  <c r="AH183" i="58"/>
  <c r="AH182" i="58"/>
  <c r="AH181" i="58"/>
  <c r="AH180" i="58"/>
  <c r="AH179" i="58"/>
  <c r="AH178" i="58"/>
  <c r="AH177" i="58"/>
  <c r="AH176" i="58"/>
  <c r="AH175" i="58"/>
  <c r="AH174" i="58"/>
  <c r="AH173" i="58"/>
  <c r="AH172" i="58"/>
  <c r="AH171" i="58"/>
  <c r="AH170" i="58"/>
  <c r="AH169" i="58"/>
  <c r="AH168" i="58"/>
  <c r="AH167" i="58"/>
  <c r="AH166" i="58"/>
  <c r="AH165" i="58"/>
  <c r="AH164" i="58"/>
  <c r="AH163" i="58"/>
  <c r="AH162" i="58"/>
  <c r="AH161" i="58"/>
  <c r="AH160" i="58"/>
  <c r="AH159" i="58"/>
  <c r="AH158" i="58"/>
  <c r="AH157" i="58"/>
  <c r="AH156" i="58"/>
  <c r="AH155" i="58"/>
  <c r="AH154" i="58"/>
  <c r="AH153" i="58"/>
  <c r="AH152" i="58"/>
  <c r="AH151" i="58"/>
  <c r="AH150" i="58"/>
  <c r="AH149" i="58"/>
  <c r="AH148" i="58"/>
  <c r="AH147" i="58"/>
  <c r="AH146" i="58"/>
  <c r="AH145" i="58"/>
  <c r="AH144" i="58"/>
  <c r="AH143" i="58"/>
  <c r="AH142" i="58"/>
  <c r="AH141" i="58"/>
  <c r="AH140" i="58"/>
  <c r="AH139" i="58"/>
  <c r="AH138" i="58"/>
  <c r="AH137" i="58"/>
  <c r="AH136" i="58"/>
  <c r="AH135" i="58"/>
  <c r="AH134" i="58"/>
  <c r="AH133" i="58"/>
  <c r="AH132" i="58"/>
  <c r="AH131" i="58"/>
  <c r="AH130" i="58"/>
  <c r="AH129" i="58"/>
  <c r="AH128" i="58"/>
  <c r="AH127" i="58"/>
  <c r="AH126" i="58"/>
  <c r="AH125" i="58"/>
  <c r="AH124" i="58"/>
  <c r="AH123" i="58"/>
  <c r="AH122" i="58"/>
  <c r="AH121" i="58"/>
  <c r="AH120" i="58"/>
  <c r="AH119" i="58"/>
  <c r="AH118" i="58"/>
  <c r="AH117" i="58"/>
  <c r="AH116" i="58"/>
  <c r="AH115" i="58"/>
  <c r="AH114" i="58"/>
  <c r="AH113" i="58"/>
  <c r="AH112" i="58"/>
  <c r="AH111" i="58"/>
  <c r="AH110" i="58"/>
  <c r="AH109" i="58"/>
  <c r="AH108" i="58"/>
  <c r="AH107" i="58"/>
  <c r="AH106" i="58"/>
  <c r="AH105" i="58"/>
  <c r="AH104" i="58"/>
  <c r="AH103" i="58"/>
  <c r="AH102" i="58"/>
  <c r="AH101" i="58"/>
  <c r="AH100" i="58"/>
  <c r="AH99" i="58"/>
  <c r="AH98" i="58"/>
  <c r="AH97" i="58"/>
  <c r="AH96" i="58"/>
  <c r="AH95" i="58"/>
  <c r="AH94" i="58"/>
  <c r="AH93" i="58"/>
  <c r="AH92" i="58"/>
  <c r="AH91" i="58"/>
  <c r="AH90" i="58"/>
  <c r="AH89" i="58"/>
  <c r="AH88" i="58"/>
  <c r="AH87" i="58"/>
  <c r="AH86" i="58"/>
  <c r="AH85" i="58"/>
  <c r="AH84" i="58"/>
  <c r="AH83" i="58"/>
  <c r="AH82" i="58"/>
  <c r="AH81" i="58"/>
  <c r="AH80" i="58"/>
  <c r="AH79" i="58"/>
  <c r="AH78" i="58"/>
  <c r="AH77" i="58"/>
  <c r="AH76" i="58"/>
  <c r="AH75" i="58"/>
  <c r="AH74" i="58"/>
  <c r="AH73" i="58"/>
  <c r="AH72" i="58"/>
  <c r="AH71" i="58"/>
  <c r="AH70" i="58"/>
  <c r="AH69" i="58"/>
  <c r="AH68" i="58"/>
  <c r="AH67" i="58"/>
  <c r="AH66" i="58"/>
  <c r="AH65" i="58"/>
  <c r="AH64" i="58"/>
  <c r="AH63" i="58"/>
  <c r="AH62" i="58"/>
  <c r="AH61" i="58"/>
  <c r="AH60" i="58"/>
  <c r="AH59" i="58"/>
  <c r="AH58" i="58"/>
  <c r="AH57" i="58"/>
  <c r="AH56" i="58"/>
  <c r="AH55" i="58"/>
  <c r="AH54" i="58"/>
  <c r="AH53" i="58"/>
  <c r="AH52" i="58"/>
  <c r="AH51" i="58"/>
  <c r="AH50" i="58"/>
  <c r="AH49" i="58"/>
  <c r="AH48" i="58"/>
  <c r="AH47" i="58"/>
  <c r="AH46" i="58"/>
  <c r="AH45" i="58"/>
  <c r="AH44" i="58"/>
  <c r="AH43" i="58"/>
  <c r="AH42" i="58"/>
  <c r="AH41" i="58"/>
  <c r="AH40" i="58"/>
  <c r="AH39" i="58"/>
  <c r="AH38" i="58"/>
  <c r="AH37" i="58"/>
  <c r="AH36" i="58"/>
  <c r="AH35" i="58"/>
  <c r="AH34" i="58"/>
  <c r="AH33" i="58"/>
  <c r="AH32" i="58"/>
  <c r="AH31" i="58"/>
  <c r="AH30" i="58"/>
  <c r="AH29" i="58"/>
  <c r="AH28" i="58"/>
  <c r="AH27" i="58"/>
  <c r="AH26" i="58"/>
  <c r="AH25" i="58"/>
  <c r="AH24" i="58"/>
  <c r="AH23" i="58"/>
  <c r="AH22" i="58"/>
  <c r="AH21" i="58"/>
  <c r="AH20" i="58"/>
  <c r="AH19" i="58"/>
  <c r="AH18" i="58"/>
  <c r="AH17" i="58"/>
  <c r="AH16" i="58"/>
  <c r="AH15" i="58"/>
  <c r="AH14" i="58"/>
  <c r="AH13" i="58"/>
  <c r="AH12" i="58"/>
  <c r="AH11" i="58"/>
  <c r="AH10" i="58"/>
  <c r="AH9" i="58"/>
  <c r="AH8" i="58"/>
  <c r="AI7" i="58"/>
  <c r="AH7" i="58"/>
  <c r="AA820" i="58"/>
  <c r="AA819" i="58"/>
  <c r="AA818" i="58"/>
  <c r="AA817" i="58"/>
  <c r="AA816" i="58"/>
  <c r="AA815" i="58"/>
  <c r="AA814" i="58"/>
  <c r="AA813" i="58"/>
  <c r="AA812" i="58"/>
  <c r="AA811" i="58"/>
  <c r="AA810" i="58"/>
  <c r="AA809" i="58"/>
  <c r="AA808" i="58"/>
  <c r="AA807" i="58"/>
  <c r="AA806" i="58"/>
  <c r="AA805" i="58"/>
  <c r="AA804" i="58"/>
  <c r="AA803" i="58"/>
  <c r="AA802" i="58"/>
  <c r="AA801" i="58"/>
  <c r="AA800" i="58"/>
  <c r="AA799" i="58"/>
  <c r="AA798" i="58"/>
  <c r="AA797" i="58"/>
  <c r="AA796" i="58"/>
  <c r="AA795" i="58"/>
  <c r="AA794" i="58"/>
  <c r="AA793" i="58"/>
  <c r="AA792" i="58"/>
  <c r="AA791" i="58"/>
  <c r="AA790" i="58"/>
  <c r="AA789" i="58"/>
  <c r="AA788" i="58"/>
  <c r="AA787" i="58"/>
  <c r="AA786" i="58"/>
  <c r="AA785" i="58"/>
  <c r="AA784" i="58"/>
  <c r="AA783" i="58"/>
  <c r="AA782" i="58"/>
  <c r="AA781" i="58"/>
  <c r="AA780" i="58"/>
  <c r="AA779" i="58"/>
  <c r="AA778" i="58"/>
  <c r="AA777" i="58"/>
  <c r="AA776" i="58"/>
  <c r="AA775" i="58"/>
  <c r="AA774" i="58"/>
  <c r="AA773" i="58"/>
  <c r="AA772" i="58"/>
  <c r="AA771" i="58"/>
  <c r="AA770" i="58"/>
  <c r="AA769" i="58"/>
  <c r="AA768" i="58"/>
  <c r="AA767" i="58"/>
  <c r="AA766" i="58"/>
  <c r="AA765" i="58"/>
  <c r="AA764" i="58"/>
  <c r="AA763" i="58"/>
  <c r="AA762" i="58"/>
  <c r="AA761" i="58"/>
  <c r="AA760" i="58"/>
  <c r="AA759" i="58"/>
  <c r="AA758" i="58"/>
  <c r="AA757" i="58"/>
  <c r="AA756" i="58"/>
  <c r="AA755" i="58"/>
  <c r="AA754" i="58"/>
  <c r="AA753" i="58"/>
  <c r="AA752" i="58"/>
  <c r="AA751" i="58"/>
  <c r="AA750" i="58"/>
  <c r="AA749" i="58"/>
  <c r="AA748" i="58"/>
  <c r="AA747" i="58"/>
  <c r="AA746" i="58"/>
  <c r="AA745" i="58"/>
  <c r="AA744" i="58"/>
  <c r="AA743" i="58"/>
  <c r="AA742" i="58"/>
  <c r="AA741" i="58"/>
  <c r="AA740" i="58"/>
  <c r="AA739" i="58"/>
  <c r="AA738" i="58"/>
  <c r="AA737" i="58"/>
  <c r="AA736" i="58"/>
  <c r="AA735" i="58"/>
  <c r="AA734" i="58"/>
  <c r="AA733" i="58"/>
  <c r="AA732" i="58"/>
  <c r="AA731" i="58"/>
  <c r="AA730" i="58"/>
  <c r="AA729" i="58"/>
  <c r="AA728" i="58"/>
  <c r="AA727" i="58"/>
  <c r="AA726" i="58"/>
  <c r="AA725" i="58"/>
  <c r="AA724" i="58"/>
  <c r="AA723" i="58"/>
  <c r="AA722" i="58"/>
  <c r="AA721" i="58"/>
  <c r="AA720" i="58"/>
  <c r="AA719" i="58"/>
  <c r="AA718" i="58"/>
  <c r="AA717" i="58"/>
  <c r="AA716" i="58"/>
  <c r="AA715" i="58"/>
  <c r="AA714" i="58"/>
  <c r="AA713" i="58"/>
  <c r="AA712" i="58"/>
  <c r="AA711" i="58"/>
  <c r="AA710" i="58"/>
  <c r="AA709" i="58"/>
  <c r="AA708" i="58"/>
  <c r="AA707" i="58"/>
  <c r="AA706" i="58"/>
  <c r="AA705" i="58"/>
  <c r="AA704" i="58"/>
  <c r="AA703" i="58"/>
  <c r="AA702" i="58"/>
  <c r="AA701" i="58"/>
  <c r="AA700" i="58"/>
  <c r="AA699" i="58"/>
  <c r="AA698" i="58"/>
  <c r="AA697" i="58"/>
  <c r="AA696" i="58"/>
  <c r="AA695" i="58"/>
  <c r="AA694" i="58"/>
  <c r="AA693" i="58"/>
  <c r="AA692" i="58"/>
  <c r="AA691" i="58"/>
  <c r="AA690" i="58"/>
  <c r="AA689" i="58"/>
  <c r="AA688" i="58"/>
  <c r="AA687" i="58"/>
  <c r="AA686" i="58"/>
  <c r="AA685" i="58"/>
  <c r="AA684" i="58"/>
  <c r="AA683" i="58"/>
  <c r="AA682" i="58"/>
  <c r="AA681" i="58"/>
  <c r="AA680" i="58"/>
  <c r="AA679" i="58"/>
  <c r="AA678" i="58"/>
  <c r="AA677" i="58"/>
  <c r="AA676" i="58"/>
  <c r="AA675" i="58"/>
  <c r="AA674" i="58"/>
  <c r="AA673" i="58"/>
  <c r="AA672" i="58"/>
  <c r="AA671" i="58"/>
  <c r="AA670" i="58"/>
  <c r="AA669" i="58"/>
  <c r="AA668" i="58"/>
  <c r="AA667" i="58"/>
  <c r="AA666" i="58"/>
  <c r="AA665" i="58"/>
  <c r="AA664" i="58"/>
  <c r="AA663" i="58"/>
  <c r="AA662" i="58"/>
  <c r="AA661" i="58"/>
  <c r="AA660" i="58"/>
  <c r="AA659" i="58"/>
  <c r="AA658" i="58"/>
  <c r="AA657" i="58"/>
  <c r="AA656" i="58"/>
  <c r="AA655" i="58"/>
  <c r="AA654" i="58"/>
  <c r="AA653" i="58"/>
  <c r="AA652" i="58"/>
  <c r="AA651" i="58"/>
  <c r="AA650" i="58"/>
  <c r="AA649" i="58"/>
  <c r="AA648" i="58"/>
  <c r="AA647" i="58"/>
  <c r="AA646" i="58"/>
  <c r="AA645" i="58"/>
  <c r="AA644" i="58"/>
  <c r="AA643" i="58"/>
  <c r="AA642" i="58"/>
  <c r="AA641" i="58"/>
  <c r="AA640" i="58"/>
  <c r="AA639" i="58"/>
  <c r="AA638" i="58"/>
  <c r="AA637" i="58"/>
  <c r="AA636" i="58"/>
  <c r="AA635" i="58"/>
  <c r="AA634" i="58"/>
  <c r="AA633" i="58"/>
  <c r="AA632" i="58"/>
  <c r="AA631" i="58"/>
  <c r="AA630" i="58"/>
  <c r="AA629" i="58"/>
  <c r="AA628" i="58"/>
  <c r="AA627" i="58"/>
  <c r="AA626" i="58"/>
  <c r="AA625" i="58"/>
  <c r="AA624" i="58"/>
  <c r="AA623" i="58"/>
  <c r="AA622" i="58"/>
  <c r="AA621" i="58"/>
  <c r="AA620" i="58"/>
  <c r="AA619" i="58"/>
  <c r="AA618" i="58"/>
  <c r="AA617" i="58"/>
  <c r="AA616" i="58"/>
  <c r="AA615" i="58"/>
  <c r="AA614" i="58"/>
  <c r="AA613" i="58"/>
  <c r="AA612" i="58"/>
  <c r="AA611" i="58"/>
  <c r="AA610" i="58"/>
  <c r="AA609" i="58"/>
  <c r="AA608" i="58"/>
  <c r="AA607" i="58"/>
  <c r="AA606" i="58"/>
  <c r="AA605" i="58"/>
  <c r="AA604" i="58"/>
  <c r="AA603" i="58"/>
  <c r="AA602" i="58"/>
  <c r="AA601" i="58"/>
  <c r="AA600" i="58"/>
  <c r="AA599" i="58"/>
  <c r="AA598" i="58"/>
  <c r="AA597" i="58"/>
  <c r="AA596" i="58"/>
  <c r="AA595" i="58"/>
  <c r="AA594" i="58"/>
  <c r="AA593" i="58"/>
  <c r="AA592" i="58"/>
  <c r="AA591" i="58"/>
  <c r="AA590" i="58"/>
  <c r="AA589" i="58"/>
  <c r="AA588" i="58"/>
  <c r="AA587" i="58"/>
  <c r="AA586" i="58"/>
  <c r="AA585" i="58"/>
  <c r="AA584" i="58"/>
  <c r="AA583" i="58"/>
  <c r="AA582" i="58"/>
  <c r="AA581" i="58"/>
  <c r="AA580" i="58"/>
  <c r="AA579" i="58"/>
  <c r="AA578" i="58"/>
  <c r="AA577" i="58"/>
  <c r="AA576" i="58"/>
  <c r="AA575" i="58"/>
  <c r="AA574" i="58"/>
  <c r="AA573" i="58"/>
  <c r="AA572" i="58"/>
  <c r="AA571" i="58"/>
  <c r="AA570" i="58"/>
  <c r="AA569" i="58"/>
  <c r="AA568" i="58"/>
  <c r="AA567" i="58"/>
  <c r="AA566" i="58"/>
  <c r="AA565" i="58"/>
  <c r="AA564" i="58"/>
  <c r="AA563" i="58"/>
  <c r="AA562" i="58"/>
  <c r="AA561" i="58"/>
  <c r="AA560" i="58"/>
  <c r="AA559" i="58"/>
  <c r="AA558" i="58"/>
  <c r="AA557" i="58"/>
  <c r="AA556" i="58"/>
  <c r="AA555" i="58"/>
  <c r="AA554" i="58"/>
  <c r="AA553" i="58"/>
  <c r="AA552" i="58"/>
  <c r="AA551" i="58"/>
  <c r="AA550" i="58"/>
  <c r="AA549" i="58"/>
  <c r="AA548" i="58"/>
  <c r="AA547" i="58"/>
  <c r="AA546" i="58"/>
  <c r="AA545" i="58"/>
  <c r="AA544" i="58"/>
  <c r="AA543" i="58"/>
  <c r="AA542" i="58"/>
  <c r="AA541" i="58"/>
  <c r="AA540" i="58"/>
  <c r="AA539" i="58"/>
  <c r="AA538" i="58"/>
  <c r="AA537" i="58"/>
  <c r="AA536" i="58"/>
  <c r="AA535" i="58"/>
  <c r="AA534" i="58"/>
  <c r="AA533" i="58"/>
  <c r="AA532" i="58"/>
  <c r="AA531" i="58"/>
  <c r="AA530" i="58"/>
  <c r="AA529" i="58"/>
  <c r="AA528" i="58"/>
  <c r="AA527" i="58"/>
  <c r="AA526" i="58"/>
  <c r="AA525" i="58"/>
  <c r="AA524" i="58"/>
  <c r="AA523" i="58"/>
  <c r="AA522" i="58"/>
  <c r="AA521" i="58"/>
  <c r="AA520" i="58"/>
  <c r="AA519" i="58"/>
  <c r="AA518" i="58"/>
  <c r="AA517" i="58"/>
  <c r="AA516" i="58"/>
  <c r="AA515" i="58"/>
  <c r="AA514" i="58"/>
  <c r="AA513" i="58"/>
  <c r="AA512" i="58"/>
  <c r="AA511" i="58"/>
  <c r="AA510" i="58"/>
  <c r="AA509" i="58"/>
  <c r="AA508" i="58"/>
  <c r="AA507" i="58"/>
  <c r="AA506" i="58"/>
  <c r="AA505" i="58"/>
  <c r="AA504" i="58"/>
  <c r="AA503" i="58"/>
  <c r="AA502" i="58"/>
  <c r="AA501" i="58"/>
  <c r="AA500" i="58"/>
  <c r="AA499" i="58"/>
  <c r="AA498" i="58"/>
  <c r="AA497" i="58"/>
  <c r="AA496" i="58"/>
  <c r="AA495" i="58"/>
  <c r="AA494" i="58"/>
  <c r="AA493" i="58"/>
  <c r="AA492" i="58"/>
  <c r="AA491" i="58"/>
  <c r="AA490" i="58"/>
  <c r="AA489" i="58"/>
  <c r="AA488" i="58"/>
  <c r="AA487" i="58"/>
  <c r="AA486" i="58"/>
  <c r="AA485" i="58"/>
  <c r="AA484" i="58"/>
  <c r="AA483" i="58"/>
  <c r="AA482" i="58"/>
  <c r="AA481" i="58"/>
  <c r="AA480" i="58"/>
  <c r="AA479" i="58"/>
  <c r="AA478" i="58"/>
  <c r="AA477" i="58"/>
  <c r="AA476" i="58"/>
  <c r="AA475" i="58"/>
  <c r="AA474" i="58"/>
  <c r="AA473" i="58"/>
  <c r="AA472" i="58"/>
  <c r="AA471" i="58"/>
  <c r="AA470" i="58"/>
  <c r="AA469" i="58"/>
  <c r="AA468" i="58"/>
  <c r="AA467" i="58"/>
  <c r="AA466" i="58"/>
  <c r="AA465" i="58"/>
  <c r="AA464" i="58"/>
  <c r="AA463" i="58"/>
  <c r="AA462" i="58"/>
  <c r="AA461" i="58"/>
  <c r="AA460" i="58"/>
  <c r="AA459" i="58"/>
  <c r="AA458" i="58"/>
  <c r="AA457" i="58"/>
  <c r="AA456" i="58"/>
  <c r="AA455" i="58"/>
  <c r="AA454" i="58"/>
  <c r="AA453" i="58"/>
  <c r="AA452" i="58"/>
  <c r="AA451" i="58"/>
  <c r="AA450" i="58"/>
  <c r="AA449" i="58"/>
  <c r="AA448" i="58"/>
  <c r="AA447" i="58"/>
  <c r="AA446" i="58"/>
  <c r="AA445" i="58"/>
  <c r="AA444" i="58"/>
  <c r="AA443" i="58"/>
  <c r="AA442" i="58"/>
  <c r="AA441" i="58"/>
  <c r="AA440" i="58"/>
  <c r="AA439" i="58"/>
  <c r="AA438" i="58"/>
  <c r="AA437" i="58"/>
  <c r="AA436" i="58"/>
  <c r="AA435" i="58"/>
  <c r="AA434" i="58"/>
  <c r="AA433" i="58"/>
  <c r="AA432" i="58"/>
  <c r="AA431" i="58"/>
  <c r="AA430" i="58"/>
  <c r="AA429" i="58"/>
  <c r="AA428" i="58"/>
  <c r="AA427" i="58"/>
  <c r="AA426" i="58"/>
  <c r="AA425" i="58"/>
  <c r="AA424" i="58"/>
  <c r="AA423" i="58"/>
  <c r="AA422" i="58"/>
  <c r="AA421" i="58"/>
  <c r="AA420" i="58"/>
  <c r="AA419" i="58"/>
  <c r="AA418" i="58"/>
  <c r="AA417" i="58"/>
  <c r="AA416" i="58"/>
  <c r="AA415" i="58"/>
  <c r="AA414" i="58"/>
  <c r="AA413" i="58"/>
  <c r="AA412" i="58"/>
  <c r="AA411" i="58"/>
  <c r="AA410" i="58"/>
  <c r="AA409" i="58"/>
  <c r="AA408" i="58"/>
  <c r="AA407" i="58"/>
  <c r="AA406" i="58"/>
  <c r="AA405" i="58"/>
  <c r="AA404" i="58"/>
  <c r="AA403" i="58"/>
  <c r="AA402" i="58"/>
  <c r="AA401" i="58"/>
  <c r="AA400" i="58"/>
  <c r="AA399" i="58"/>
  <c r="AA398" i="58"/>
  <c r="AA397" i="58"/>
  <c r="AA396" i="58"/>
  <c r="AA395" i="58"/>
  <c r="AA394" i="58"/>
  <c r="AA393" i="58"/>
  <c r="AA392" i="58"/>
  <c r="AA391" i="58"/>
  <c r="AA390" i="58"/>
  <c r="AA389" i="58"/>
  <c r="AA388" i="58"/>
  <c r="AA387" i="58"/>
  <c r="AA386" i="58"/>
  <c r="AA385" i="58"/>
  <c r="AA384" i="58"/>
  <c r="AA383" i="58"/>
  <c r="AA382" i="58"/>
  <c r="AA381" i="58"/>
  <c r="AA380" i="58"/>
  <c r="AA379" i="58"/>
  <c r="AA378" i="58"/>
  <c r="AA377" i="58"/>
  <c r="AA376" i="58"/>
  <c r="AA375" i="58"/>
  <c r="AA374" i="58"/>
  <c r="AA373" i="58"/>
  <c r="AA372" i="58"/>
  <c r="AA371" i="58"/>
  <c r="AA370" i="58"/>
  <c r="AA369" i="58"/>
  <c r="AA368" i="58"/>
  <c r="AA367" i="58"/>
  <c r="AA366" i="58"/>
  <c r="AA365" i="58"/>
  <c r="AA364" i="58"/>
  <c r="AA363" i="58"/>
  <c r="AA362" i="58"/>
  <c r="AA361" i="58"/>
  <c r="AA360" i="58"/>
  <c r="AA359" i="58"/>
  <c r="AA358" i="58"/>
  <c r="AA357" i="58"/>
  <c r="AA356" i="58"/>
  <c r="AA355" i="58"/>
  <c r="AA354" i="58"/>
  <c r="AA353" i="58"/>
  <c r="AA352" i="58"/>
  <c r="AA351" i="58"/>
  <c r="AA350" i="58"/>
  <c r="AA349" i="58"/>
  <c r="AA348" i="58"/>
  <c r="AA347" i="58"/>
  <c r="AA346" i="58"/>
  <c r="AA345" i="58"/>
  <c r="AA344" i="58"/>
  <c r="AA343" i="58"/>
  <c r="AA342" i="58"/>
  <c r="AA341" i="58"/>
  <c r="AA340" i="58"/>
  <c r="AA339" i="58"/>
  <c r="AA338" i="58"/>
  <c r="AA337" i="58"/>
  <c r="AA336" i="58"/>
  <c r="AA335" i="58"/>
  <c r="AA334" i="58"/>
  <c r="AA333" i="58"/>
  <c r="AA332" i="58"/>
  <c r="AA331" i="58"/>
  <c r="AA330" i="58"/>
  <c r="AA329" i="58"/>
  <c r="AA328" i="58"/>
  <c r="AA327" i="58"/>
  <c r="AA326" i="58"/>
  <c r="AA325" i="58"/>
  <c r="AA324" i="58"/>
  <c r="AA323" i="58"/>
  <c r="AA322" i="58"/>
  <c r="AA321" i="58"/>
  <c r="AA320" i="58"/>
  <c r="AA319" i="58"/>
  <c r="AA318" i="58"/>
  <c r="AA317" i="58"/>
  <c r="AA316" i="58"/>
  <c r="AA315" i="58"/>
  <c r="AA314" i="58"/>
  <c r="AA313" i="58"/>
  <c r="AA312" i="58"/>
  <c r="AA311" i="58"/>
  <c r="AA310" i="58"/>
  <c r="AA309" i="58"/>
  <c r="AA308" i="58"/>
  <c r="AA307" i="58"/>
  <c r="AA306" i="58"/>
  <c r="AA305" i="58"/>
  <c r="AA304" i="58"/>
  <c r="AA303" i="58"/>
  <c r="AA302" i="58"/>
  <c r="AA301" i="58"/>
  <c r="AA300" i="58"/>
  <c r="AA299" i="58"/>
  <c r="AA298" i="58"/>
  <c r="AA297" i="58"/>
  <c r="AA296" i="58"/>
  <c r="AA295" i="58"/>
  <c r="AA294" i="58"/>
  <c r="AA293" i="58"/>
  <c r="AA292" i="58"/>
  <c r="AA291" i="58"/>
  <c r="AA290" i="58"/>
  <c r="AA289" i="58"/>
  <c r="AA288" i="58"/>
  <c r="AA287" i="58"/>
  <c r="AA286" i="58"/>
  <c r="AA285" i="58"/>
  <c r="AA284" i="58"/>
  <c r="AA283" i="58"/>
  <c r="AA282" i="58"/>
  <c r="AA281" i="58"/>
  <c r="AA280" i="58"/>
  <c r="AA279" i="58"/>
  <c r="AA278" i="58"/>
  <c r="AA277" i="58"/>
  <c r="AA276" i="58"/>
  <c r="AA275" i="58"/>
  <c r="AA274" i="58"/>
  <c r="AA273" i="58"/>
  <c r="AA272" i="58"/>
  <c r="AA271" i="58"/>
  <c r="AA270" i="58"/>
  <c r="AA269" i="58"/>
  <c r="AA268" i="58"/>
  <c r="AA267" i="58"/>
  <c r="AA266" i="58"/>
  <c r="AA265" i="58"/>
  <c r="AA264" i="58"/>
  <c r="AA263" i="58"/>
  <c r="AA262" i="58"/>
  <c r="AA261" i="58"/>
  <c r="AA260" i="58"/>
  <c r="AA259" i="58"/>
  <c r="AA258" i="58"/>
  <c r="AA257" i="58"/>
  <c r="AA256" i="58"/>
  <c r="AA255" i="58"/>
  <c r="AA254" i="58"/>
  <c r="AA253" i="58"/>
  <c r="AA252" i="58"/>
  <c r="AA251" i="58"/>
  <c r="AA250" i="58"/>
  <c r="AA249" i="58"/>
  <c r="AA248" i="58"/>
  <c r="AA247" i="58"/>
  <c r="AA246" i="58"/>
  <c r="AA245" i="58"/>
  <c r="AA244" i="58"/>
  <c r="AA243" i="58"/>
  <c r="AA242" i="58"/>
  <c r="AA241" i="58"/>
  <c r="AA240" i="58"/>
  <c r="AA239" i="58"/>
  <c r="AA238" i="58"/>
  <c r="AA237" i="58"/>
  <c r="AA236" i="58"/>
  <c r="AA235" i="58"/>
  <c r="AA234" i="58"/>
  <c r="AA233" i="58"/>
  <c r="AA232" i="58"/>
  <c r="AA231" i="58"/>
  <c r="AA230" i="58"/>
  <c r="AA229" i="58"/>
  <c r="AA228" i="58"/>
  <c r="AA227" i="58"/>
  <c r="AA226" i="58"/>
  <c r="AA225" i="58"/>
  <c r="AA224" i="58"/>
  <c r="AA223" i="58"/>
  <c r="AA222" i="58"/>
  <c r="AA221" i="58"/>
  <c r="AA220" i="58"/>
  <c r="AA219" i="58"/>
  <c r="AA218" i="58"/>
  <c r="AA217" i="58"/>
  <c r="AA216" i="58"/>
  <c r="AA215" i="58"/>
  <c r="AA214" i="58"/>
  <c r="AA213" i="58"/>
  <c r="AA212" i="58"/>
  <c r="AA211" i="58"/>
  <c r="AA210" i="58"/>
  <c r="AA209" i="58"/>
  <c r="AA208" i="58"/>
  <c r="AA207" i="58"/>
  <c r="AA206" i="58"/>
  <c r="AA205" i="58"/>
  <c r="AA204" i="58"/>
  <c r="AA203" i="58"/>
  <c r="AA202" i="58"/>
  <c r="AA201" i="58"/>
  <c r="AA200" i="58"/>
  <c r="AA199" i="58"/>
  <c r="AA198" i="58"/>
  <c r="AA197" i="58"/>
  <c r="AA196" i="58"/>
  <c r="AA195" i="58"/>
  <c r="AA194" i="58"/>
  <c r="AA193" i="58"/>
  <c r="AA192" i="58"/>
  <c r="AA191" i="58"/>
  <c r="AA190" i="58"/>
  <c r="AA189" i="58"/>
  <c r="AA188" i="58"/>
  <c r="AA187" i="58"/>
  <c r="AA186" i="58"/>
  <c r="AA185" i="58"/>
  <c r="AA184" i="58"/>
  <c r="AA183" i="58"/>
  <c r="AA182" i="58"/>
  <c r="AA181" i="58"/>
  <c r="AA180" i="58"/>
  <c r="AA179" i="58"/>
  <c r="AA178" i="58"/>
  <c r="AA177" i="58"/>
  <c r="AA176" i="58"/>
  <c r="AA175" i="58"/>
  <c r="AA174" i="58"/>
  <c r="AA173" i="58"/>
  <c r="AA172" i="58"/>
  <c r="AA171" i="58"/>
  <c r="AA170" i="58"/>
  <c r="AA169" i="58"/>
  <c r="AA168" i="58"/>
  <c r="AA167" i="58"/>
  <c r="AA166" i="58"/>
  <c r="AA165" i="58"/>
  <c r="AA164" i="58"/>
  <c r="AA163" i="58"/>
  <c r="AA162" i="58"/>
  <c r="AA161" i="58"/>
  <c r="AA160" i="58"/>
  <c r="AA159" i="58"/>
  <c r="AA158" i="58"/>
  <c r="AA157" i="58"/>
  <c r="AA156" i="58"/>
  <c r="AA155" i="58"/>
  <c r="AA154" i="58"/>
  <c r="AA153" i="58"/>
  <c r="AA152" i="58"/>
  <c r="AA151" i="58"/>
  <c r="AA150" i="58"/>
  <c r="AA149" i="58"/>
  <c r="AA148" i="58"/>
  <c r="AA147" i="58"/>
  <c r="AA146" i="58"/>
  <c r="AA145" i="58"/>
  <c r="AA144" i="58"/>
  <c r="AA143" i="58"/>
  <c r="AA142" i="58"/>
  <c r="AA141" i="58"/>
  <c r="AA140" i="58"/>
  <c r="AA139" i="58"/>
  <c r="AA138" i="58"/>
  <c r="AA137" i="58"/>
  <c r="AA136" i="58"/>
  <c r="AA135" i="58"/>
  <c r="AA134" i="58"/>
  <c r="AA133" i="58"/>
  <c r="AA132" i="58"/>
  <c r="AA131" i="58"/>
  <c r="AA130" i="58"/>
  <c r="AA129" i="58"/>
  <c r="AA128" i="58"/>
  <c r="AA127" i="58"/>
  <c r="AA126" i="58"/>
  <c r="AA125" i="58"/>
  <c r="AA124" i="58"/>
  <c r="AA123" i="58"/>
  <c r="AA122" i="58"/>
  <c r="AA121" i="58"/>
  <c r="AA120" i="58"/>
  <c r="AA119" i="58"/>
  <c r="AA118" i="58"/>
  <c r="AA117" i="58"/>
  <c r="AA116" i="58"/>
  <c r="AA115" i="58"/>
  <c r="AA114" i="58"/>
  <c r="AA113" i="58"/>
  <c r="AA112" i="58"/>
  <c r="AA111" i="58"/>
  <c r="AA110" i="58"/>
  <c r="AA109" i="58"/>
  <c r="AA108" i="58"/>
  <c r="AA107" i="58"/>
  <c r="AA106" i="58"/>
  <c r="AA105" i="58"/>
  <c r="AA104" i="58"/>
  <c r="AA103" i="58"/>
  <c r="AA102" i="58"/>
  <c r="AA101" i="58"/>
  <c r="AA100" i="58"/>
  <c r="AA99" i="58"/>
  <c r="AA98" i="58"/>
  <c r="AA97" i="58"/>
  <c r="AA96" i="58"/>
  <c r="AA95" i="58"/>
  <c r="AA94" i="58"/>
  <c r="AA93" i="58"/>
  <c r="AA92" i="58"/>
  <c r="AA91" i="58"/>
  <c r="AA90" i="58"/>
  <c r="AA89" i="58"/>
  <c r="AA88" i="58"/>
  <c r="AA87" i="58"/>
  <c r="AA86" i="58"/>
  <c r="AA85" i="58"/>
  <c r="AA84" i="58"/>
  <c r="AA83" i="58"/>
  <c r="AA82" i="58"/>
  <c r="AA81" i="58"/>
  <c r="AA80" i="58"/>
  <c r="AA79" i="58"/>
  <c r="AA78" i="58"/>
  <c r="AA77" i="58"/>
  <c r="AA76" i="58"/>
  <c r="AA75" i="58"/>
  <c r="AA74" i="58"/>
  <c r="AA73" i="58"/>
  <c r="AA72" i="58"/>
  <c r="AA71" i="58"/>
  <c r="AA70" i="58"/>
  <c r="AA69" i="58"/>
  <c r="AA68" i="58"/>
  <c r="AA67" i="58"/>
  <c r="AA66" i="58"/>
  <c r="AA65" i="58"/>
  <c r="AA64" i="58"/>
  <c r="AA63" i="58"/>
  <c r="AA62" i="58"/>
  <c r="AA61" i="58"/>
  <c r="AA60" i="58"/>
  <c r="AA59" i="58"/>
  <c r="AA58" i="58"/>
  <c r="AA57" i="58"/>
  <c r="AA56" i="58"/>
  <c r="AA55" i="58"/>
  <c r="AA54" i="58"/>
  <c r="AA53" i="58"/>
  <c r="AA52" i="58"/>
  <c r="AA51" i="58"/>
  <c r="AA50" i="58"/>
  <c r="AA49" i="58"/>
  <c r="AA48" i="58"/>
  <c r="AA47" i="58"/>
  <c r="AA46" i="58"/>
  <c r="AA45" i="58"/>
  <c r="AA44" i="58"/>
  <c r="AA43" i="58"/>
  <c r="AA42" i="58"/>
  <c r="AA41" i="58"/>
  <c r="AA40" i="58"/>
  <c r="AA39" i="58"/>
  <c r="AA38" i="58"/>
  <c r="AA37" i="58"/>
  <c r="AA36" i="58"/>
  <c r="AA35" i="58"/>
  <c r="AA34" i="58"/>
  <c r="AA33" i="58"/>
  <c r="AA32" i="58"/>
  <c r="AA31" i="58"/>
  <c r="AA30" i="58"/>
  <c r="AA29" i="58"/>
  <c r="AA28" i="58"/>
  <c r="AA27" i="58"/>
  <c r="AA26" i="58"/>
  <c r="AA25" i="58"/>
  <c r="AA24" i="58"/>
  <c r="AA23" i="58"/>
  <c r="AA22" i="58"/>
  <c r="AA21" i="58"/>
  <c r="AA20" i="58"/>
  <c r="AA19" i="58"/>
  <c r="AA18" i="58"/>
  <c r="AA17" i="58"/>
  <c r="AA16" i="58"/>
  <c r="AA15" i="58"/>
  <c r="AA14" i="58"/>
  <c r="AA13" i="58"/>
  <c r="AA12" i="58"/>
  <c r="AA11" i="58"/>
  <c r="AA10" i="58"/>
  <c r="AA9" i="58"/>
  <c r="AA8" i="58"/>
  <c r="Z820" i="58"/>
  <c r="Z819" i="58"/>
  <c r="Z818" i="58"/>
  <c r="Z817" i="58"/>
  <c r="Z816" i="58"/>
  <c r="Z815" i="58"/>
  <c r="Z814" i="58"/>
  <c r="Z813" i="58"/>
  <c r="Z812" i="58"/>
  <c r="Z811" i="58"/>
  <c r="Z810" i="58"/>
  <c r="Z809" i="58"/>
  <c r="Z808" i="58"/>
  <c r="Z807" i="58"/>
  <c r="Z806" i="58"/>
  <c r="Z805" i="58"/>
  <c r="Z804" i="58"/>
  <c r="Z803" i="58"/>
  <c r="Z802" i="58"/>
  <c r="Z801" i="58"/>
  <c r="Z800" i="58"/>
  <c r="Z799" i="58"/>
  <c r="Z798" i="58"/>
  <c r="Z797" i="58"/>
  <c r="Z796" i="58"/>
  <c r="Z795" i="58"/>
  <c r="Z794" i="58"/>
  <c r="Z793" i="58"/>
  <c r="Z792" i="58"/>
  <c r="Z791" i="58"/>
  <c r="Z790" i="58"/>
  <c r="Z789" i="58"/>
  <c r="Z788" i="58"/>
  <c r="Z787" i="58"/>
  <c r="Z786" i="58"/>
  <c r="Z785" i="58"/>
  <c r="Z784" i="58"/>
  <c r="Z783" i="58"/>
  <c r="Z782" i="58"/>
  <c r="Z781" i="58"/>
  <c r="Z780" i="58"/>
  <c r="Z779" i="58"/>
  <c r="Z778" i="58"/>
  <c r="Z777" i="58"/>
  <c r="Z776" i="58"/>
  <c r="Z775" i="58"/>
  <c r="Z774" i="58"/>
  <c r="Z773" i="58"/>
  <c r="Z772" i="58"/>
  <c r="Z771" i="58"/>
  <c r="Z770" i="58"/>
  <c r="Z769" i="58"/>
  <c r="Z768" i="58"/>
  <c r="Z767" i="58"/>
  <c r="Z766" i="58"/>
  <c r="Z765" i="58"/>
  <c r="Z764" i="58"/>
  <c r="Z763" i="58"/>
  <c r="Z762" i="58"/>
  <c r="Z761" i="58"/>
  <c r="Z760" i="58"/>
  <c r="Z759" i="58"/>
  <c r="Z758" i="58"/>
  <c r="Z757" i="58"/>
  <c r="Z756" i="58"/>
  <c r="Z755" i="58"/>
  <c r="Z754" i="58"/>
  <c r="Z753" i="58"/>
  <c r="Z752" i="58"/>
  <c r="Z751" i="58"/>
  <c r="Z750" i="58"/>
  <c r="Z749" i="58"/>
  <c r="Z748" i="58"/>
  <c r="Z747" i="58"/>
  <c r="Z746" i="58"/>
  <c r="Z745" i="58"/>
  <c r="Z744" i="58"/>
  <c r="Z743" i="58"/>
  <c r="Z742" i="58"/>
  <c r="Z741" i="58"/>
  <c r="Z740" i="58"/>
  <c r="Z739" i="58"/>
  <c r="Z738" i="58"/>
  <c r="Z737" i="58"/>
  <c r="Z736" i="58"/>
  <c r="Z735" i="58"/>
  <c r="Z734" i="58"/>
  <c r="Z733" i="58"/>
  <c r="Z732" i="58"/>
  <c r="Z731" i="58"/>
  <c r="Z730" i="58"/>
  <c r="Z729" i="58"/>
  <c r="Z728" i="58"/>
  <c r="Z727" i="58"/>
  <c r="Z726" i="58"/>
  <c r="Z725" i="58"/>
  <c r="Z724" i="58"/>
  <c r="Z723" i="58"/>
  <c r="Z722" i="58"/>
  <c r="Z721" i="58"/>
  <c r="Z720" i="58"/>
  <c r="Z719" i="58"/>
  <c r="Z718" i="58"/>
  <c r="Z717" i="58"/>
  <c r="Z716" i="58"/>
  <c r="Z715" i="58"/>
  <c r="Z714" i="58"/>
  <c r="Z713" i="58"/>
  <c r="Z712" i="58"/>
  <c r="Z711" i="58"/>
  <c r="Z710" i="58"/>
  <c r="Z709" i="58"/>
  <c r="Z708" i="58"/>
  <c r="Z707" i="58"/>
  <c r="Z706" i="58"/>
  <c r="Z705" i="58"/>
  <c r="Z704" i="58"/>
  <c r="Z703" i="58"/>
  <c r="Z702" i="58"/>
  <c r="Z701" i="58"/>
  <c r="Z700" i="58"/>
  <c r="Z699" i="58"/>
  <c r="Z698" i="58"/>
  <c r="Z697" i="58"/>
  <c r="Z696" i="58"/>
  <c r="Z695" i="58"/>
  <c r="Z694" i="58"/>
  <c r="Z693" i="58"/>
  <c r="Z692" i="58"/>
  <c r="Z691" i="58"/>
  <c r="Z690" i="58"/>
  <c r="Z689" i="58"/>
  <c r="Z688" i="58"/>
  <c r="Z687" i="58"/>
  <c r="Z686" i="58"/>
  <c r="Z685" i="58"/>
  <c r="Z684" i="58"/>
  <c r="Z683" i="58"/>
  <c r="Z682" i="58"/>
  <c r="Z681" i="58"/>
  <c r="Z680" i="58"/>
  <c r="Z679" i="58"/>
  <c r="Z678" i="58"/>
  <c r="Z677" i="58"/>
  <c r="Z676" i="58"/>
  <c r="Z675" i="58"/>
  <c r="Z674" i="58"/>
  <c r="Z673" i="58"/>
  <c r="Z672" i="58"/>
  <c r="Z671" i="58"/>
  <c r="Z670" i="58"/>
  <c r="Z669" i="58"/>
  <c r="Z668" i="58"/>
  <c r="Z667" i="58"/>
  <c r="Z666" i="58"/>
  <c r="Z665" i="58"/>
  <c r="Z664" i="58"/>
  <c r="Z663" i="58"/>
  <c r="Z662" i="58"/>
  <c r="Z661" i="58"/>
  <c r="Z660" i="58"/>
  <c r="Z659" i="58"/>
  <c r="Z658" i="58"/>
  <c r="Z657" i="58"/>
  <c r="Z656" i="58"/>
  <c r="Z655" i="58"/>
  <c r="Z654" i="58"/>
  <c r="Z653" i="58"/>
  <c r="Z652" i="58"/>
  <c r="Z651" i="58"/>
  <c r="Z650" i="58"/>
  <c r="Z649" i="58"/>
  <c r="Z648" i="58"/>
  <c r="Z647" i="58"/>
  <c r="Z646" i="58"/>
  <c r="Z645" i="58"/>
  <c r="Z644" i="58"/>
  <c r="Z643" i="58"/>
  <c r="Z642" i="58"/>
  <c r="Z641" i="58"/>
  <c r="Z640" i="58"/>
  <c r="Z639" i="58"/>
  <c r="Z638" i="58"/>
  <c r="Z637" i="58"/>
  <c r="Z636" i="58"/>
  <c r="Z635" i="58"/>
  <c r="Z634" i="58"/>
  <c r="Z633" i="58"/>
  <c r="Z632" i="58"/>
  <c r="Z631" i="58"/>
  <c r="Z630" i="58"/>
  <c r="Z629" i="58"/>
  <c r="Z628" i="58"/>
  <c r="Z627" i="58"/>
  <c r="Z626" i="58"/>
  <c r="Z625" i="58"/>
  <c r="Z624" i="58"/>
  <c r="Z623" i="58"/>
  <c r="Z622" i="58"/>
  <c r="Z621" i="58"/>
  <c r="Z620" i="58"/>
  <c r="Z619" i="58"/>
  <c r="Z618" i="58"/>
  <c r="Z617" i="58"/>
  <c r="Z616" i="58"/>
  <c r="Z615" i="58"/>
  <c r="Z614" i="58"/>
  <c r="Z613" i="58"/>
  <c r="Z612" i="58"/>
  <c r="Z611" i="58"/>
  <c r="Z610" i="58"/>
  <c r="Z609" i="58"/>
  <c r="Z608" i="58"/>
  <c r="Z607" i="58"/>
  <c r="Z606" i="58"/>
  <c r="Z605" i="58"/>
  <c r="Z604" i="58"/>
  <c r="Z603" i="58"/>
  <c r="Z602" i="58"/>
  <c r="Z601" i="58"/>
  <c r="Z600" i="58"/>
  <c r="Z599" i="58"/>
  <c r="Z598" i="58"/>
  <c r="Z597" i="58"/>
  <c r="Z596" i="58"/>
  <c r="Z595" i="58"/>
  <c r="Z594" i="58"/>
  <c r="Z593" i="58"/>
  <c r="Z592" i="58"/>
  <c r="Z591" i="58"/>
  <c r="Z590" i="58"/>
  <c r="Z589" i="58"/>
  <c r="Z588" i="58"/>
  <c r="Z587" i="58"/>
  <c r="Z586" i="58"/>
  <c r="Z585" i="58"/>
  <c r="Z584" i="58"/>
  <c r="Z583" i="58"/>
  <c r="Z582" i="58"/>
  <c r="Z581" i="58"/>
  <c r="Z580" i="58"/>
  <c r="Z579" i="58"/>
  <c r="Z578" i="58"/>
  <c r="Z577" i="58"/>
  <c r="Z576" i="58"/>
  <c r="Z575" i="58"/>
  <c r="Z574" i="58"/>
  <c r="Z573" i="58"/>
  <c r="Z572" i="58"/>
  <c r="Z571" i="58"/>
  <c r="Z570" i="58"/>
  <c r="Z569" i="58"/>
  <c r="Z568" i="58"/>
  <c r="Z567" i="58"/>
  <c r="Z566" i="58"/>
  <c r="Z565" i="58"/>
  <c r="Z564" i="58"/>
  <c r="Z563" i="58"/>
  <c r="Z562" i="58"/>
  <c r="Z561" i="58"/>
  <c r="Z560" i="58"/>
  <c r="Z559" i="58"/>
  <c r="Z558" i="58"/>
  <c r="Z557" i="58"/>
  <c r="Z556" i="58"/>
  <c r="Z555" i="58"/>
  <c r="Z554" i="58"/>
  <c r="Z553" i="58"/>
  <c r="Z552" i="58"/>
  <c r="Z551" i="58"/>
  <c r="Z550" i="58"/>
  <c r="Z549" i="58"/>
  <c r="Z548" i="58"/>
  <c r="Z547" i="58"/>
  <c r="Z546" i="58"/>
  <c r="Z545" i="58"/>
  <c r="Z544" i="58"/>
  <c r="Z543" i="58"/>
  <c r="Z542" i="58"/>
  <c r="Z541" i="58"/>
  <c r="Z540" i="58"/>
  <c r="Z539" i="58"/>
  <c r="Z538" i="58"/>
  <c r="Z537" i="58"/>
  <c r="Z536" i="58"/>
  <c r="Z535" i="58"/>
  <c r="Z534" i="58"/>
  <c r="Z533" i="58"/>
  <c r="Z532" i="58"/>
  <c r="Z531" i="58"/>
  <c r="Z530" i="58"/>
  <c r="Z529" i="58"/>
  <c r="Z528" i="58"/>
  <c r="Z527" i="58"/>
  <c r="Z526" i="58"/>
  <c r="Z525" i="58"/>
  <c r="Z524" i="58"/>
  <c r="Z523" i="58"/>
  <c r="Z522" i="58"/>
  <c r="Z521" i="58"/>
  <c r="Z520" i="58"/>
  <c r="Z519" i="58"/>
  <c r="Z518" i="58"/>
  <c r="Z517" i="58"/>
  <c r="Z516" i="58"/>
  <c r="Z515" i="58"/>
  <c r="Z514" i="58"/>
  <c r="Z513" i="58"/>
  <c r="Z512" i="58"/>
  <c r="Z511" i="58"/>
  <c r="Z510" i="58"/>
  <c r="Z509" i="58"/>
  <c r="Z508" i="58"/>
  <c r="Z507" i="58"/>
  <c r="Z506" i="58"/>
  <c r="Z505" i="58"/>
  <c r="Z504" i="58"/>
  <c r="Z503" i="58"/>
  <c r="Z502" i="58"/>
  <c r="Z501" i="58"/>
  <c r="Z500" i="58"/>
  <c r="Z499" i="58"/>
  <c r="Z498" i="58"/>
  <c r="Z497" i="58"/>
  <c r="Z496" i="58"/>
  <c r="Z495" i="58"/>
  <c r="Z494" i="58"/>
  <c r="Z493" i="58"/>
  <c r="Z492" i="58"/>
  <c r="Z491" i="58"/>
  <c r="Z490" i="58"/>
  <c r="Z489" i="58"/>
  <c r="Z488" i="58"/>
  <c r="Z487" i="58"/>
  <c r="Z486" i="58"/>
  <c r="Z485" i="58"/>
  <c r="Z484" i="58"/>
  <c r="Z483" i="58"/>
  <c r="Z482" i="58"/>
  <c r="Z481" i="58"/>
  <c r="Z480" i="58"/>
  <c r="Z479" i="58"/>
  <c r="Z478" i="58"/>
  <c r="Z477" i="58"/>
  <c r="Z476" i="58"/>
  <c r="Z475" i="58"/>
  <c r="Z474" i="58"/>
  <c r="Z473" i="58"/>
  <c r="Z472" i="58"/>
  <c r="Z471" i="58"/>
  <c r="Z470" i="58"/>
  <c r="Z469" i="58"/>
  <c r="Z468" i="58"/>
  <c r="Z467" i="58"/>
  <c r="Z466" i="58"/>
  <c r="Z465" i="58"/>
  <c r="Z464" i="58"/>
  <c r="Z463" i="58"/>
  <c r="Z462" i="58"/>
  <c r="Z461" i="58"/>
  <c r="Z460" i="58"/>
  <c r="Z459" i="58"/>
  <c r="Z458" i="58"/>
  <c r="Z457" i="58"/>
  <c r="Z456" i="58"/>
  <c r="Z455" i="58"/>
  <c r="Z454" i="58"/>
  <c r="Z453" i="58"/>
  <c r="Z452" i="58"/>
  <c r="Z451" i="58"/>
  <c r="Z450" i="58"/>
  <c r="Z449" i="58"/>
  <c r="Z448" i="58"/>
  <c r="Z447" i="58"/>
  <c r="Z446" i="58"/>
  <c r="Z445" i="58"/>
  <c r="Z444" i="58"/>
  <c r="Z443" i="58"/>
  <c r="Z442" i="58"/>
  <c r="Z441" i="58"/>
  <c r="Z440" i="58"/>
  <c r="Z439" i="58"/>
  <c r="Z438" i="58"/>
  <c r="Z437" i="58"/>
  <c r="Z436" i="58"/>
  <c r="Z435" i="58"/>
  <c r="Z434" i="58"/>
  <c r="Z433" i="58"/>
  <c r="Z432" i="58"/>
  <c r="Z431" i="58"/>
  <c r="Z430" i="58"/>
  <c r="Z429" i="58"/>
  <c r="Z428" i="58"/>
  <c r="Z427" i="58"/>
  <c r="Z426" i="58"/>
  <c r="Z425" i="58"/>
  <c r="Z424" i="58"/>
  <c r="Z423" i="58"/>
  <c r="Z422" i="58"/>
  <c r="Z421" i="58"/>
  <c r="Z420" i="58"/>
  <c r="Z419" i="58"/>
  <c r="Z418" i="58"/>
  <c r="Z417" i="58"/>
  <c r="Z416" i="58"/>
  <c r="Z415" i="58"/>
  <c r="Z414" i="58"/>
  <c r="Z413" i="58"/>
  <c r="Z412" i="58"/>
  <c r="Z411" i="58"/>
  <c r="Z410" i="58"/>
  <c r="Z409" i="58"/>
  <c r="Z408" i="58"/>
  <c r="Z407" i="58"/>
  <c r="Z406" i="58"/>
  <c r="Z405" i="58"/>
  <c r="Z404" i="58"/>
  <c r="Z403" i="58"/>
  <c r="Z402" i="58"/>
  <c r="Z401" i="58"/>
  <c r="Z400" i="58"/>
  <c r="Z399" i="58"/>
  <c r="Z398" i="58"/>
  <c r="Z397" i="58"/>
  <c r="Z396" i="58"/>
  <c r="Z395" i="58"/>
  <c r="Z394" i="58"/>
  <c r="Z393" i="58"/>
  <c r="Z392" i="58"/>
  <c r="Z391" i="58"/>
  <c r="Z390" i="58"/>
  <c r="Z389" i="58"/>
  <c r="Z388" i="58"/>
  <c r="Z387" i="58"/>
  <c r="Z386" i="58"/>
  <c r="Z385" i="58"/>
  <c r="Z384" i="58"/>
  <c r="Z383" i="58"/>
  <c r="Z382" i="58"/>
  <c r="Z381" i="58"/>
  <c r="Z380" i="58"/>
  <c r="Z379" i="58"/>
  <c r="Z378" i="58"/>
  <c r="Z377" i="58"/>
  <c r="Z376" i="58"/>
  <c r="Z375" i="58"/>
  <c r="Z374" i="58"/>
  <c r="Z373" i="58"/>
  <c r="Z372" i="58"/>
  <c r="Z371" i="58"/>
  <c r="Z370" i="58"/>
  <c r="Z369" i="58"/>
  <c r="Z368" i="58"/>
  <c r="Z367" i="58"/>
  <c r="Z366" i="58"/>
  <c r="Z365" i="58"/>
  <c r="Z364" i="58"/>
  <c r="Z363" i="58"/>
  <c r="Z362" i="58"/>
  <c r="Z361" i="58"/>
  <c r="Z360" i="58"/>
  <c r="Z359" i="58"/>
  <c r="Z358" i="58"/>
  <c r="Z357" i="58"/>
  <c r="Z356" i="58"/>
  <c r="Z355" i="58"/>
  <c r="Z354" i="58"/>
  <c r="Z353" i="58"/>
  <c r="Z352" i="58"/>
  <c r="Z351" i="58"/>
  <c r="Z350" i="58"/>
  <c r="Z349" i="58"/>
  <c r="Z348" i="58"/>
  <c r="Z347" i="58"/>
  <c r="Z346" i="58"/>
  <c r="Z345" i="58"/>
  <c r="Z344" i="58"/>
  <c r="Z343" i="58"/>
  <c r="Z342" i="58"/>
  <c r="Z341" i="58"/>
  <c r="Z340" i="58"/>
  <c r="Z339" i="58"/>
  <c r="Z338" i="58"/>
  <c r="Z337" i="58"/>
  <c r="Z336" i="58"/>
  <c r="Z335" i="58"/>
  <c r="Z334" i="58"/>
  <c r="Z333" i="58"/>
  <c r="Z332" i="58"/>
  <c r="Z331" i="58"/>
  <c r="Z330" i="58"/>
  <c r="Z329" i="58"/>
  <c r="Z328" i="58"/>
  <c r="Z327" i="58"/>
  <c r="Z326" i="58"/>
  <c r="Z325" i="58"/>
  <c r="Z324" i="58"/>
  <c r="Z323" i="58"/>
  <c r="Z322" i="58"/>
  <c r="Z321" i="58"/>
  <c r="Z320" i="58"/>
  <c r="Z319" i="58"/>
  <c r="Z318" i="58"/>
  <c r="Z317" i="58"/>
  <c r="Z316" i="58"/>
  <c r="Z315" i="58"/>
  <c r="Z314" i="58"/>
  <c r="Z313" i="58"/>
  <c r="Z312" i="58"/>
  <c r="Z311" i="58"/>
  <c r="Z310" i="58"/>
  <c r="Z309" i="58"/>
  <c r="Z308" i="58"/>
  <c r="Z307" i="58"/>
  <c r="Z306" i="58"/>
  <c r="Z305" i="58"/>
  <c r="Z304" i="58"/>
  <c r="Z303" i="58"/>
  <c r="Z302" i="58"/>
  <c r="Z301" i="58"/>
  <c r="Z300" i="58"/>
  <c r="Z299" i="58"/>
  <c r="Z298" i="58"/>
  <c r="Z297" i="58"/>
  <c r="Z296" i="58"/>
  <c r="Z295" i="58"/>
  <c r="Z294" i="58"/>
  <c r="Z293" i="58"/>
  <c r="Z292" i="58"/>
  <c r="Z291" i="58"/>
  <c r="Z290" i="58"/>
  <c r="Z289" i="58"/>
  <c r="Z288" i="58"/>
  <c r="Z287" i="58"/>
  <c r="Z286" i="58"/>
  <c r="Z285" i="58"/>
  <c r="Z284" i="58"/>
  <c r="Z283" i="58"/>
  <c r="Z282" i="58"/>
  <c r="Z281" i="58"/>
  <c r="Z280" i="58"/>
  <c r="Z279" i="58"/>
  <c r="Z278" i="58"/>
  <c r="Z277" i="58"/>
  <c r="Z276" i="58"/>
  <c r="Z275" i="58"/>
  <c r="Z274" i="58"/>
  <c r="Z273" i="58"/>
  <c r="Z272" i="58"/>
  <c r="Z271" i="58"/>
  <c r="Z270" i="58"/>
  <c r="Z269" i="58"/>
  <c r="Z268" i="58"/>
  <c r="Z267" i="58"/>
  <c r="Z266" i="58"/>
  <c r="Z265" i="58"/>
  <c r="Z264" i="58"/>
  <c r="Z263" i="58"/>
  <c r="Z262" i="58"/>
  <c r="Z261" i="58"/>
  <c r="Z260" i="58"/>
  <c r="Z259" i="58"/>
  <c r="Z258" i="58"/>
  <c r="Z257" i="58"/>
  <c r="Z256" i="58"/>
  <c r="Z255" i="58"/>
  <c r="Z254" i="58"/>
  <c r="Z253" i="58"/>
  <c r="Z252" i="58"/>
  <c r="Z251" i="58"/>
  <c r="Z250" i="58"/>
  <c r="Z249" i="58"/>
  <c r="Z248" i="58"/>
  <c r="Z247" i="58"/>
  <c r="Z246" i="58"/>
  <c r="Z245" i="58"/>
  <c r="Z244" i="58"/>
  <c r="Z243" i="58"/>
  <c r="Z242" i="58"/>
  <c r="Z241" i="58"/>
  <c r="Z240" i="58"/>
  <c r="Z239" i="58"/>
  <c r="Z238" i="58"/>
  <c r="Z237" i="58"/>
  <c r="Z236" i="58"/>
  <c r="Z235" i="58"/>
  <c r="Z234" i="58"/>
  <c r="Z233" i="58"/>
  <c r="Z232" i="58"/>
  <c r="Z231" i="58"/>
  <c r="Z230" i="58"/>
  <c r="Z229" i="58"/>
  <c r="Z228" i="58"/>
  <c r="Z227" i="58"/>
  <c r="Z226" i="58"/>
  <c r="Z225" i="58"/>
  <c r="Z224" i="58"/>
  <c r="Z223" i="58"/>
  <c r="Z222" i="58"/>
  <c r="Z221" i="58"/>
  <c r="Z220" i="58"/>
  <c r="Z219" i="58"/>
  <c r="Z218" i="58"/>
  <c r="Z217" i="58"/>
  <c r="Z216" i="58"/>
  <c r="Z215" i="58"/>
  <c r="Z214" i="58"/>
  <c r="Z213" i="58"/>
  <c r="Z212" i="58"/>
  <c r="Z211" i="58"/>
  <c r="Z210" i="58"/>
  <c r="Z209" i="58"/>
  <c r="Z208" i="58"/>
  <c r="Z207" i="58"/>
  <c r="Z206" i="58"/>
  <c r="Z205" i="58"/>
  <c r="Z204" i="58"/>
  <c r="Z203" i="58"/>
  <c r="Z202" i="58"/>
  <c r="Z201" i="58"/>
  <c r="Z200" i="58"/>
  <c r="Z199" i="58"/>
  <c r="Z198" i="58"/>
  <c r="Z197" i="58"/>
  <c r="Z196" i="58"/>
  <c r="Z195" i="58"/>
  <c r="Z194" i="58"/>
  <c r="Z193" i="58"/>
  <c r="Z192" i="58"/>
  <c r="Z191" i="58"/>
  <c r="Z190" i="58"/>
  <c r="Z189" i="58"/>
  <c r="Z188" i="58"/>
  <c r="Z187" i="58"/>
  <c r="Z186" i="58"/>
  <c r="Z185" i="58"/>
  <c r="Z184" i="58"/>
  <c r="Z183" i="58"/>
  <c r="Z182" i="58"/>
  <c r="Z181" i="58"/>
  <c r="Z180" i="58"/>
  <c r="Z179" i="58"/>
  <c r="Z178" i="58"/>
  <c r="Z177" i="58"/>
  <c r="Z176" i="58"/>
  <c r="Z175" i="58"/>
  <c r="Z174" i="58"/>
  <c r="Z173" i="58"/>
  <c r="Z172" i="58"/>
  <c r="Z171" i="58"/>
  <c r="Z170" i="58"/>
  <c r="Z169" i="58"/>
  <c r="Z168" i="58"/>
  <c r="Z167" i="58"/>
  <c r="Z166" i="58"/>
  <c r="Z165" i="58"/>
  <c r="Z164" i="58"/>
  <c r="Z163" i="58"/>
  <c r="Z162" i="58"/>
  <c r="Z161" i="58"/>
  <c r="Z160" i="58"/>
  <c r="Z159" i="58"/>
  <c r="Z158" i="58"/>
  <c r="Z157" i="58"/>
  <c r="Z156" i="58"/>
  <c r="Z155" i="58"/>
  <c r="Z154" i="58"/>
  <c r="Z153" i="58"/>
  <c r="Z152" i="58"/>
  <c r="Z151" i="58"/>
  <c r="Z150" i="58"/>
  <c r="Z149" i="58"/>
  <c r="Z148" i="58"/>
  <c r="Z147" i="58"/>
  <c r="Z146" i="58"/>
  <c r="Z145" i="58"/>
  <c r="Z144" i="58"/>
  <c r="Z143" i="58"/>
  <c r="Z142" i="58"/>
  <c r="Z141" i="58"/>
  <c r="Z140" i="58"/>
  <c r="Z139" i="58"/>
  <c r="Z138" i="58"/>
  <c r="Z137" i="58"/>
  <c r="Z136" i="58"/>
  <c r="Z135" i="58"/>
  <c r="Z134" i="58"/>
  <c r="Z133" i="58"/>
  <c r="Z132" i="58"/>
  <c r="Z131" i="58"/>
  <c r="Z130" i="58"/>
  <c r="Z129" i="58"/>
  <c r="Z128" i="58"/>
  <c r="Z127" i="58"/>
  <c r="Z126" i="58"/>
  <c r="Z125" i="58"/>
  <c r="Z124" i="58"/>
  <c r="Z123" i="58"/>
  <c r="Z122" i="58"/>
  <c r="Z121" i="58"/>
  <c r="Z120" i="58"/>
  <c r="Z119" i="58"/>
  <c r="Z118" i="58"/>
  <c r="Z117" i="58"/>
  <c r="Z116" i="58"/>
  <c r="Z115" i="58"/>
  <c r="Z114" i="58"/>
  <c r="Z113" i="58"/>
  <c r="Z112" i="58"/>
  <c r="Z111" i="58"/>
  <c r="Z110" i="58"/>
  <c r="Z109" i="58"/>
  <c r="Z108" i="58"/>
  <c r="Z107" i="58"/>
  <c r="Z106" i="58"/>
  <c r="Z105" i="58"/>
  <c r="Z104" i="58"/>
  <c r="Z103" i="58"/>
  <c r="Z102" i="58"/>
  <c r="Z101" i="58"/>
  <c r="Z100" i="58"/>
  <c r="Z99" i="58"/>
  <c r="Z98" i="58"/>
  <c r="Z97" i="58"/>
  <c r="Z96" i="58"/>
  <c r="Z95" i="58"/>
  <c r="Z94" i="58"/>
  <c r="Z93" i="58"/>
  <c r="Z92" i="58"/>
  <c r="Z91" i="58"/>
  <c r="Z90" i="58"/>
  <c r="Z89" i="58"/>
  <c r="Z88" i="58"/>
  <c r="Z87" i="58"/>
  <c r="Z86" i="58"/>
  <c r="Z85" i="58"/>
  <c r="Z84" i="58"/>
  <c r="Z83" i="58"/>
  <c r="Z82" i="58"/>
  <c r="Z81" i="58"/>
  <c r="Z80" i="58"/>
  <c r="Z79" i="58"/>
  <c r="Z78" i="58"/>
  <c r="Z77" i="58"/>
  <c r="Z76" i="58"/>
  <c r="Z75" i="58"/>
  <c r="Z74" i="58"/>
  <c r="Z73" i="58"/>
  <c r="Z72" i="58"/>
  <c r="Z71" i="58"/>
  <c r="Z70" i="58"/>
  <c r="Z69" i="58"/>
  <c r="Z68" i="58"/>
  <c r="Z67" i="58"/>
  <c r="Z66" i="58"/>
  <c r="Z65" i="58"/>
  <c r="Z64" i="58"/>
  <c r="Z63" i="58"/>
  <c r="Z62" i="58"/>
  <c r="Z61" i="58"/>
  <c r="Z60" i="58"/>
  <c r="Z59" i="58"/>
  <c r="Z58" i="58"/>
  <c r="Z57" i="58"/>
  <c r="Z56" i="58"/>
  <c r="Z55" i="58"/>
  <c r="Z54" i="58"/>
  <c r="Z53" i="58"/>
  <c r="Z52" i="58"/>
  <c r="Z51" i="58"/>
  <c r="Z50" i="58"/>
  <c r="Z49" i="58"/>
  <c r="Z48" i="58"/>
  <c r="Z47" i="58"/>
  <c r="Z46" i="58"/>
  <c r="Z45" i="58"/>
  <c r="Z44" i="58"/>
  <c r="Z43" i="58"/>
  <c r="Z42" i="58"/>
  <c r="Z41" i="58"/>
  <c r="Z40" i="58"/>
  <c r="Z39" i="58"/>
  <c r="Z38" i="58"/>
  <c r="Z37" i="58"/>
  <c r="Z36" i="58"/>
  <c r="Z35" i="58"/>
  <c r="Z34" i="58"/>
  <c r="Z33" i="58"/>
  <c r="Z32" i="58"/>
  <c r="Z31" i="58"/>
  <c r="Z30" i="58"/>
  <c r="Z29" i="58"/>
  <c r="Z28" i="58"/>
  <c r="Z27" i="58"/>
  <c r="Z26" i="58"/>
  <c r="Z25" i="58"/>
  <c r="Z24" i="58"/>
  <c r="Z23" i="58"/>
  <c r="Z22" i="58"/>
  <c r="Z21" i="58"/>
  <c r="Z20" i="58"/>
  <c r="Z19" i="58"/>
  <c r="Z18" i="58"/>
  <c r="Z17" i="58"/>
  <c r="Z16" i="58"/>
  <c r="Z15" i="58"/>
  <c r="Z14" i="58"/>
  <c r="Z13" i="58"/>
  <c r="Z12" i="58"/>
  <c r="Z11" i="58"/>
  <c r="Z10" i="58"/>
  <c r="Z9" i="58"/>
  <c r="Z8" i="58"/>
  <c r="AA7" i="58"/>
  <c r="Z7" i="58"/>
  <c r="S820" i="58"/>
  <c r="S819" i="58"/>
  <c r="S818" i="58"/>
  <c r="S817" i="58"/>
  <c r="S816" i="58"/>
  <c r="S815" i="58"/>
  <c r="S814" i="58"/>
  <c r="S813" i="58"/>
  <c r="S812" i="58"/>
  <c r="S811" i="58"/>
  <c r="S810" i="58"/>
  <c r="S809" i="58"/>
  <c r="S808" i="58"/>
  <c r="S807" i="58"/>
  <c r="S806" i="58"/>
  <c r="S805" i="58"/>
  <c r="S804" i="58"/>
  <c r="S803" i="58"/>
  <c r="S802" i="58"/>
  <c r="S801" i="58"/>
  <c r="S800" i="58"/>
  <c r="S799" i="58"/>
  <c r="S798" i="58"/>
  <c r="S797" i="58"/>
  <c r="S796" i="58"/>
  <c r="S795" i="58"/>
  <c r="S794" i="58"/>
  <c r="S793" i="58"/>
  <c r="S792" i="58"/>
  <c r="S791" i="58"/>
  <c r="S790" i="58"/>
  <c r="S789" i="58"/>
  <c r="S788" i="58"/>
  <c r="S787" i="58"/>
  <c r="S786" i="58"/>
  <c r="S785" i="58"/>
  <c r="S784" i="58"/>
  <c r="S783" i="58"/>
  <c r="S782" i="58"/>
  <c r="S781" i="58"/>
  <c r="S780" i="58"/>
  <c r="S779" i="58"/>
  <c r="S778" i="58"/>
  <c r="S777" i="58"/>
  <c r="S776" i="58"/>
  <c r="S775" i="58"/>
  <c r="S774" i="58"/>
  <c r="S773" i="58"/>
  <c r="S772" i="58"/>
  <c r="S771" i="58"/>
  <c r="S770" i="58"/>
  <c r="S769" i="58"/>
  <c r="S768" i="58"/>
  <c r="S767" i="58"/>
  <c r="S766" i="58"/>
  <c r="S765" i="58"/>
  <c r="S764" i="58"/>
  <c r="S763" i="58"/>
  <c r="S762" i="58"/>
  <c r="S761" i="58"/>
  <c r="S760" i="58"/>
  <c r="S759" i="58"/>
  <c r="S758" i="58"/>
  <c r="S757" i="58"/>
  <c r="S756" i="58"/>
  <c r="S755" i="58"/>
  <c r="S754" i="58"/>
  <c r="S753" i="58"/>
  <c r="S752" i="58"/>
  <c r="S751" i="58"/>
  <c r="S750" i="58"/>
  <c r="S749" i="58"/>
  <c r="S748" i="58"/>
  <c r="S747" i="58"/>
  <c r="S746" i="58"/>
  <c r="S745" i="58"/>
  <c r="S744" i="58"/>
  <c r="S743" i="58"/>
  <c r="S742" i="58"/>
  <c r="S741" i="58"/>
  <c r="S740" i="58"/>
  <c r="S739" i="58"/>
  <c r="S738" i="58"/>
  <c r="S737" i="58"/>
  <c r="S736" i="58"/>
  <c r="S735" i="58"/>
  <c r="S734" i="58"/>
  <c r="S733" i="58"/>
  <c r="S732" i="58"/>
  <c r="S731" i="58"/>
  <c r="S730" i="58"/>
  <c r="S729" i="58"/>
  <c r="S728" i="58"/>
  <c r="S727" i="58"/>
  <c r="S726" i="58"/>
  <c r="S725" i="58"/>
  <c r="S724" i="58"/>
  <c r="S723" i="58"/>
  <c r="S722" i="58"/>
  <c r="S721" i="58"/>
  <c r="S720" i="58"/>
  <c r="S719" i="58"/>
  <c r="S718" i="58"/>
  <c r="S717" i="58"/>
  <c r="S716" i="58"/>
  <c r="S715" i="58"/>
  <c r="S714" i="58"/>
  <c r="S713" i="58"/>
  <c r="S712" i="58"/>
  <c r="S711" i="58"/>
  <c r="S710" i="58"/>
  <c r="S709" i="58"/>
  <c r="S708" i="58"/>
  <c r="S707" i="58"/>
  <c r="S706" i="58"/>
  <c r="S705" i="58"/>
  <c r="S704" i="58"/>
  <c r="S703" i="58"/>
  <c r="S702" i="58"/>
  <c r="S701" i="58"/>
  <c r="S700" i="58"/>
  <c r="S699" i="58"/>
  <c r="S698" i="58"/>
  <c r="S697" i="58"/>
  <c r="S696" i="58"/>
  <c r="S695" i="58"/>
  <c r="S694" i="58"/>
  <c r="S693" i="58"/>
  <c r="S692" i="58"/>
  <c r="S691" i="58"/>
  <c r="S690" i="58"/>
  <c r="S689" i="58"/>
  <c r="S688" i="58"/>
  <c r="S687" i="58"/>
  <c r="S686" i="58"/>
  <c r="S685" i="58"/>
  <c r="S684" i="58"/>
  <c r="S683" i="58"/>
  <c r="S682" i="58"/>
  <c r="S681" i="58"/>
  <c r="S680" i="58"/>
  <c r="S679" i="58"/>
  <c r="S678" i="58"/>
  <c r="S677" i="58"/>
  <c r="S676" i="58"/>
  <c r="S675" i="58"/>
  <c r="S674" i="58"/>
  <c r="S673" i="58"/>
  <c r="S672" i="58"/>
  <c r="S671" i="58"/>
  <c r="S670" i="58"/>
  <c r="S669" i="58"/>
  <c r="S668" i="58"/>
  <c r="S667" i="58"/>
  <c r="S666" i="58"/>
  <c r="S665" i="58"/>
  <c r="S664" i="58"/>
  <c r="S663" i="58"/>
  <c r="S662" i="58"/>
  <c r="S661" i="58"/>
  <c r="S660" i="58"/>
  <c r="S659" i="58"/>
  <c r="S658" i="58"/>
  <c r="S657" i="58"/>
  <c r="S656" i="58"/>
  <c r="S655" i="58"/>
  <c r="S654" i="58"/>
  <c r="S653" i="58"/>
  <c r="S652" i="58"/>
  <c r="S651" i="58"/>
  <c r="S650" i="58"/>
  <c r="S649" i="58"/>
  <c r="S648" i="58"/>
  <c r="S647" i="58"/>
  <c r="S646" i="58"/>
  <c r="S645" i="58"/>
  <c r="S644" i="58"/>
  <c r="S643" i="58"/>
  <c r="S642" i="58"/>
  <c r="S641" i="58"/>
  <c r="S640" i="58"/>
  <c r="S639" i="58"/>
  <c r="S638" i="58"/>
  <c r="S637" i="58"/>
  <c r="S636" i="58"/>
  <c r="S635" i="58"/>
  <c r="S634" i="58"/>
  <c r="S633" i="58"/>
  <c r="S632" i="58"/>
  <c r="S631" i="58"/>
  <c r="S630" i="58"/>
  <c r="S629" i="58"/>
  <c r="S628" i="58"/>
  <c r="S627" i="58"/>
  <c r="S626" i="58"/>
  <c r="S625" i="58"/>
  <c r="S624" i="58"/>
  <c r="S623" i="58"/>
  <c r="S622" i="58"/>
  <c r="S621" i="58"/>
  <c r="S620" i="58"/>
  <c r="S619" i="58"/>
  <c r="S618" i="58"/>
  <c r="S617" i="58"/>
  <c r="S616" i="58"/>
  <c r="S615" i="58"/>
  <c r="S614" i="58"/>
  <c r="S613" i="58"/>
  <c r="S612" i="58"/>
  <c r="S611" i="58"/>
  <c r="S610" i="58"/>
  <c r="S609" i="58"/>
  <c r="S608" i="58"/>
  <c r="S607" i="58"/>
  <c r="S606" i="58"/>
  <c r="S605" i="58"/>
  <c r="S604" i="58"/>
  <c r="S603" i="58"/>
  <c r="S602" i="58"/>
  <c r="S601" i="58"/>
  <c r="S600" i="58"/>
  <c r="S599" i="58"/>
  <c r="S598" i="58"/>
  <c r="S597" i="58"/>
  <c r="S596" i="58"/>
  <c r="S595" i="58"/>
  <c r="S594" i="58"/>
  <c r="S593" i="58"/>
  <c r="S592" i="58"/>
  <c r="S591" i="58"/>
  <c r="S590" i="58"/>
  <c r="S589" i="58"/>
  <c r="S588" i="58"/>
  <c r="S587" i="58"/>
  <c r="S586" i="58"/>
  <c r="S585" i="58"/>
  <c r="S584" i="58"/>
  <c r="S583" i="58"/>
  <c r="S582" i="58"/>
  <c r="S581" i="58"/>
  <c r="S580" i="58"/>
  <c r="S579" i="58"/>
  <c r="S578" i="58"/>
  <c r="S577" i="58"/>
  <c r="S576" i="58"/>
  <c r="S575" i="58"/>
  <c r="S574" i="58"/>
  <c r="S573" i="58"/>
  <c r="S572" i="58"/>
  <c r="S571" i="58"/>
  <c r="S570" i="58"/>
  <c r="S569" i="58"/>
  <c r="S568" i="58"/>
  <c r="S567" i="58"/>
  <c r="S566" i="58"/>
  <c r="S565" i="58"/>
  <c r="S564" i="58"/>
  <c r="S563" i="58"/>
  <c r="S562" i="58"/>
  <c r="S561" i="58"/>
  <c r="S560" i="58"/>
  <c r="S559" i="58"/>
  <c r="S558" i="58"/>
  <c r="S557" i="58"/>
  <c r="S556" i="58"/>
  <c r="S555" i="58"/>
  <c r="S554" i="58"/>
  <c r="S553" i="58"/>
  <c r="S552" i="58"/>
  <c r="S551" i="58"/>
  <c r="S550" i="58"/>
  <c r="S549" i="58"/>
  <c r="S548" i="58"/>
  <c r="S547" i="58"/>
  <c r="S546" i="58"/>
  <c r="S545" i="58"/>
  <c r="S544" i="58"/>
  <c r="S543" i="58"/>
  <c r="S542" i="58"/>
  <c r="S541" i="58"/>
  <c r="S540" i="58"/>
  <c r="S539" i="58"/>
  <c r="S538" i="58"/>
  <c r="S537" i="58"/>
  <c r="S536" i="58"/>
  <c r="S535" i="58"/>
  <c r="S534" i="58"/>
  <c r="S533" i="58"/>
  <c r="S532" i="58"/>
  <c r="S531" i="58"/>
  <c r="S530" i="58"/>
  <c r="S529" i="58"/>
  <c r="S528" i="58"/>
  <c r="S527" i="58"/>
  <c r="S526" i="58"/>
  <c r="S525" i="58"/>
  <c r="S524" i="58"/>
  <c r="S523" i="58"/>
  <c r="S522" i="58"/>
  <c r="S521" i="58"/>
  <c r="S520" i="58"/>
  <c r="S519" i="58"/>
  <c r="S518" i="58"/>
  <c r="S517" i="58"/>
  <c r="S516" i="58"/>
  <c r="S515" i="58"/>
  <c r="S514" i="58"/>
  <c r="S513" i="58"/>
  <c r="S512" i="58"/>
  <c r="S511" i="58"/>
  <c r="S510" i="58"/>
  <c r="S509" i="58"/>
  <c r="S508" i="58"/>
  <c r="S507" i="58"/>
  <c r="S506" i="58"/>
  <c r="S505" i="58"/>
  <c r="S504" i="58"/>
  <c r="S503" i="58"/>
  <c r="S502" i="58"/>
  <c r="S501" i="58"/>
  <c r="S500" i="58"/>
  <c r="S499" i="58"/>
  <c r="S498" i="58"/>
  <c r="S497" i="58"/>
  <c r="S496" i="58"/>
  <c r="S495" i="58"/>
  <c r="S494" i="58"/>
  <c r="S493" i="58"/>
  <c r="S492" i="58"/>
  <c r="S491" i="58"/>
  <c r="S490" i="58"/>
  <c r="S489" i="58"/>
  <c r="S488" i="58"/>
  <c r="S487" i="58"/>
  <c r="S486" i="58"/>
  <c r="S485" i="58"/>
  <c r="S484" i="58"/>
  <c r="S483" i="58"/>
  <c r="S482" i="58"/>
  <c r="S481" i="58"/>
  <c r="S480" i="58"/>
  <c r="S479" i="58"/>
  <c r="S478" i="58"/>
  <c r="S477" i="58"/>
  <c r="S476" i="58"/>
  <c r="S475" i="58"/>
  <c r="S474" i="58"/>
  <c r="S473" i="58"/>
  <c r="S472" i="58"/>
  <c r="S471" i="58"/>
  <c r="S470" i="58"/>
  <c r="S469" i="58"/>
  <c r="S468" i="58"/>
  <c r="S467" i="58"/>
  <c r="S466" i="58"/>
  <c r="S465" i="58"/>
  <c r="S464" i="58"/>
  <c r="S463" i="58"/>
  <c r="S462" i="58"/>
  <c r="S461" i="58"/>
  <c r="S460" i="58"/>
  <c r="S459" i="58"/>
  <c r="S458" i="58"/>
  <c r="S457" i="58"/>
  <c r="S456" i="58"/>
  <c r="S455" i="58"/>
  <c r="S454" i="58"/>
  <c r="S453" i="58"/>
  <c r="S452" i="58"/>
  <c r="S451" i="58"/>
  <c r="S450" i="58"/>
  <c r="S449" i="58"/>
  <c r="S448" i="58"/>
  <c r="S447" i="58"/>
  <c r="S446" i="58"/>
  <c r="S445" i="58"/>
  <c r="S444" i="58"/>
  <c r="S443" i="58"/>
  <c r="S442" i="58"/>
  <c r="S441" i="58"/>
  <c r="S440" i="58"/>
  <c r="S439" i="58"/>
  <c r="S438" i="58"/>
  <c r="S437" i="58"/>
  <c r="S436" i="58"/>
  <c r="S435" i="58"/>
  <c r="S434" i="58"/>
  <c r="S433" i="58"/>
  <c r="S432" i="58"/>
  <c r="S431" i="58"/>
  <c r="S430" i="58"/>
  <c r="S429" i="58"/>
  <c r="S428" i="58"/>
  <c r="S427" i="58"/>
  <c r="S426" i="58"/>
  <c r="S425" i="58"/>
  <c r="S424" i="58"/>
  <c r="S423" i="58"/>
  <c r="S422" i="58"/>
  <c r="S421" i="58"/>
  <c r="S420" i="58"/>
  <c r="S419" i="58"/>
  <c r="S418" i="58"/>
  <c r="S417" i="58"/>
  <c r="S416" i="58"/>
  <c r="S415" i="58"/>
  <c r="S414" i="58"/>
  <c r="S413" i="58"/>
  <c r="S412" i="58"/>
  <c r="S411" i="58"/>
  <c r="S410" i="58"/>
  <c r="S409" i="58"/>
  <c r="S408" i="58"/>
  <c r="S407" i="58"/>
  <c r="S406" i="58"/>
  <c r="S405" i="58"/>
  <c r="S404" i="58"/>
  <c r="S403" i="58"/>
  <c r="S402" i="58"/>
  <c r="S401" i="58"/>
  <c r="S400" i="58"/>
  <c r="S399" i="58"/>
  <c r="S398" i="58"/>
  <c r="S397" i="58"/>
  <c r="S396" i="58"/>
  <c r="S395" i="58"/>
  <c r="S394" i="58"/>
  <c r="S393" i="58"/>
  <c r="S392" i="58"/>
  <c r="S391" i="58"/>
  <c r="S390" i="58"/>
  <c r="S389" i="58"/>
  <c r="S388" i="58"/>
  <c r="S387" i="58"/>
  <c r="S386" i="58"/>
  <c r="S385" i="58"/>
  <c r="S384" i="58"/>
  <c r="S383" i="58"/>
  <c r="S382" i="58"/>
  <c r="S381" i="58"/>
  <c r="S380" i="58"/>
  <c r="S379" i="58"/>
  <c r="S378" i="58"/>
  <c r="S377" i="58"/>
  <c r="S376" i="58"/>
  <c r="S375" i="58"/>
  <c r="S374" i="58"/>
  <c r="S373" i="58"/>
  <c r="S372" i="58"/>
  <c r="S371" i="58"/>
  <c r="S370" i="58"/>
  <c r="S369" i="58"/>
  <c r="S368" i="58"/>
  <c r="S367" i="58"/>
  <c r="S366" i="58"/>
  <c r="S365" i="58"/>
  <c r="S364" i="58"/>
  <c r="S363" i="58"/>
  <c r="S362" i="58"/>
  <c r="S361" i="58"/>
  <c r="S360" i="58"/>
  <c r="S359" i="58"/>
  <c r="S358" i="58"/>
  <c r="S357" i="58"/>
  <c r="S356" i="58"/>
  <c r="S355" i="58"/>
  <c r="S354" i="58"/>
  <c r="S353" i="58"/>
  <c r="S352" i="58"/>
  <c r="S351" i="58"/>
  <c r="S350" i="58"/>
  <c r="S349" i="58"/>
  <c r="S348" i="58"/>
  <c r="S347" i="58"/>
  <c r="S346" i="58"/>
  <c r="S345" i="58"/>
  <c r="S344" i="58"/>
  <c r="S343" i="58"/>
  <c r="S342" i="58"/>
  <c r="S341" i="58"/>
  <c r="S340" i="58"/>
  <c r="S339" i="58"/>
  <c r="S338" i="58"/>
  <c r="S337" i="58"/>
  <c r="S336" i="58"/>
  <c r="S335" i="58"/>
  <c r="S334" i="58"/>
  <c r="S333" i="58"/>
  <c r="S332" i="58"/>
  <c r="S331" i="58"/>
  <c r="S330" i="58"/>
  <c r="S329" i="58"/>
  <c r="S328" i="58"/>
  <c r="S327" i="58"/>
  <c r="S326" i="58"/>
  <c r="S325" i="58"/>
  <c r="S324" i="58"/>
  <c r="S323" i="58"/>
  <c r="S322" i="58"/>
  <c r="S321" i="58"/>
  <c r="S320" i="58"/>
  <c r="S319" i="58"/>
  <c r="S318" i="58"/>
  <c r="S317" i="58"/>
  <c r="S316" i="58"/>
  <c r="S315" i="58"/>
  <c r="S314" i="58"/>
  <c r="S313" i="58"/>
  <c r="S312" i="58"/>
  <c r="S311" i="58"/>
  <c r="S310" i="58"/>
  <c r="S309" i="58"/>
  <c r="S308" i="58"/>
  <c r="S307" i="58"/>
  <c r="S306" i="58"/>
  <c r="S305" i="58"/>
  <c r="S304" i="58"/>
  <c r="S303" i="58"/>
  <c r="S302" i="58"/>
  <c r="S301" i="58"/>
  <c r="S300" i="58"/>
  <c r="S299" i="58"/>
  <c r="S298" i="58"/>
  <c r="S297" i="58"/>
  <c r="S296" i="58"/>
  <c r="S295" i="58"/>
  <c r="S294" i="58"/>
  <c r="S293" i="58"/>
  <c r="S292" i="58"/>
  <c r="S291" i="58"/>
  <c r="S290" i="58"/>
  <c r="S289" i="58"/>
  <c r="S288" i="58"/>
  <c r="S287" i="58"/>
  <c r="S286" i="58"/>
  <c r="S285" i="58"/>
  <c r="S284" i="58"/>
  <c r="S283" i="58"/>
  <c r="S282" i="58"/>
  <c r="S281" i="58"/>
  <c r="S280" i="58"/>
  <c r="S279" i="58"/>
  <c r="S278" i="58"/>
  <c r="S277" i="58"/>
  <c r="S276" i="58"/>
  <c r="S275" i="58"/>
  <c r="S274" i="58"/>
  <c r="S273" i="58"/>
  <c r="S272" i="58"/>
  <c r="S271" i="58"/>
  <c r="S270" i="58"/>
  <c r="S269" i="58"/>
  <c r="S268" i="58"/>
  <c r="S267" i="58"/>
  <c r="S266" i="58"/>
  <c r="S265" i="58"/>
  <c r="S264" i="58"/>
  <c r="S263" i="58"/>
  <c r="S262" i="58"/>
  <c r="S261" i="58"/>
  <c r="S260" i="58"/>
  <c r="S259" i="58"/>
  <c r="S258" i="58"/>
  <c r="S257" i="58"/>
  <c r="S256" i="58"/>
  <c r="S255" i="58"/>
  <c r="S254" i="58"/>
  <c r="S253" i="58"/>
  <c r="S252" i="58"/>
  <c r="S251" i="58"/>
  <c r="S250" i="58"/>
  <c r="S249" i="58"/>
  <c r="S248" i="58"/>
  <c r="S247" i="58"/>
  <c r="S246" i="58"/>
  <c r="S245" i="58"/>
  <c r="S244" i="58"/>
  <c r="S243" i="58"/>
  <c r="S242" i="58"/>
  <c r="S241" i="58"/>
  <c r="S240" i="58"/>
  <c r="S239" i="58"/>
  <c r="S238" i="58"/>
  <c r="S237" i="58"/>
  <c r="S236" i="58"/>
  <c r="S235" i="58"/>
  <c r="S234" i="58"/>
  <c r="S233" i="58"/>
  <c r="S232" i="58"/>
  <c r="S231" i="58"/>
  <c r="S230" i="58"/>
  <c r="S229" i="58"/>
  <c r="S228" i="58"/>
  <c r="S227" i="58"/>
  <c r="S226" i="58"/>
  <c r="S225" i="58"/>
  <c r="S224" i="58"/>
  <c r="S223" i="58"/>
  <c r="S222" i="58"/>
  <c r="S221" i="58"/>
  <c r="S220" i="58"/>
  <c r="S219" i="58"/>
  <c r="S218" i="58"/>
  <c r="S217" i="58"/>
  <c r="S216" i="58"/>
  <c r="S215" i="58"/>
  <c r="S214" i="58"/>
  <c r="S213" i="58"/>
  <c r="S212" i="58"/>
  <c r="S211" i="58"/>
  <c r="S210" i="58"/>
  <c r="S209" i="58"/>
  <c r="S208" i="58"/>
  <c r="S207" i="58"/>
  <c r="S206" i="58"/>
  <c r="S205" i="58"/>
  <c r="S204" i="58"/>
  <c r="S203" i="58"/>
  <c r="S202" i="58"/>
  <c r="S201" i="58"/>
  <c r="S200" i="58"/>
  <c r="S199" i="58"/>
  <c r="S198" i="58"/>
  <c r="S197" i="58"/>
  <c r="S196" i="58"/>
  <c r="S195" i="58"/>
  <c r="S194" i="58"/>
  <c r="S193" i="58"/>
  <c r="S192" i="58"/>
  <c r="S191" i="58"/>
  <c r="S190" i="58"/>
  <c r="S189" i="58"/>
  <c r="S188" i="58"/>
  <c r="S187" i="58"/>
  <c r="S186" i="58"/>
  <c r="S185" i="58"/>
  <c r="S184" i="58"/>
  <c r="S183" i="58"/>
  <c r="S182" i="58"/>
  <c r="S181" i="58"/>
  <c r="S180" i="58"/>
  <c r="S179" i="58"/>
  <c r="S178" i="58"/>
  <c r="S177" i="58"/>
  <c r="S176" i="58"/>
  <c r="S175" i="58"/>
  <c r="S174" i="58"/>
  <c r="S173" i="58"/>
  <c r="S172" i="58"/>
  <c r="S171" i="58"/>
  <c r="S170" i="58"/>
  <c r="S169" i="58"/>
  <c r="S168" i="58"/>
  <c r="S167" i="58"/>
  <c r="S166" i="58"/>
  <c r="S165" i="58"/>
  <c r="S164" i="58"/>
  <c r="S163" i="58"/>
  <c r="S162" i="58"/>
  <c r="S161" i="58"/>
  <c r="S160" i="58"/>
  <c r="S159" i="58"/>
  <c r="S158" i="58"/>
  <c r="S157" i="58"/>
  <c r="S156" i="58"/>
  <c r="S155" i="58"/>
  <c r="S154" i="58"/>
  <c r="S153" i="58"/>
  <c r="S152" i="58"/>
  <c r="S151" i="58"/>
  <c r="S150" i="58"/>
  <c r="S149" i="58"/>
  <c r="S148" i="58"/>
  <c r="S147" i="58"/>
  <c r="S146" i="58"/>
  <c r="S145" i="58"/>
  <c r="S144" i="58"/>
  <c r="S143" i="58"/>
  <c r="S142" i="58"/>
  <c r="S141" i="58"/>
  <c r="S140" i="58"/>
  <c r="S139" i="58"/>
  <c r="S138" i="58"/>
  <c r="S137" i="58"/>
  <c r="S136" i="58"/>
  <c r="S135" i="58"/>
  <c r="S134" i="58"/>
  <c r="S133" i="58"/>
  <c r="S132" i="58"/>
  <c r="S131" i="58"/>
  <c r="S130" i="58"/>
  <c r="S129" i="58"/>
  <c r="S128" i="58"/>
  <c r="S127" i="58"/>
  <c r="S126" i="58"/>
  <c r="S125" i="58"/>
  <c r="S124" i="58"/>
  <c r="S123" i="58"/>
  <c r="S122" i="58"/>
  <c r="S121" i="58"/>
  <c r="S120" i="58"/>
  <c r="S119" i="58"/>
  <c r="S118" i="58"/>
  <c r="S117" i="58"/>
  <c r="S116" i="58"/>
  <c r="S115" i="58"/>
  <c r="S114" i="58"/>
  <c r="S113" i="58"/>
  <c r="S112" i="58"/>
  <c r="S111" i="58"/>
  <c r="S110" i="58"/>
  <c r="S109" i="58"/>
  <c r="S108" i="58"/>
  <c r="S107" i="58"/>
  <c r="S106" i="58"/>
  <c r="S105" i="58"/>
  <c r="S104" i="58"/>
  <c r="S103" i="58"/>
  <c r="S102" i="58"/>
  <c r="S101" i="58"/>
  <c r="S100" i="58"/>
  <c r="S99" i="58"/>
  <c r="S98" i="58"/>
  <c r="S97" i="58"/>
  <c r="S96" i="58"/>
  <c r="S95" i="58"/>
  <c r="S94" i="58"/>
  <c r="S93" i="58"/>
  <c r="S92" i="58"/>
  <c r="S91" i="58"/>
  <c r="S90" i="58"/>
  <c r="S89" i="58"/>
  <c r="S88" i="58"/>
  <c r="S87" i="58"/>
  <c r="S86" i="58"/>
  <c r="S85" i="58"/>
  <c r="S84" i="58"/>
  <c r="S83" i="58"/>
  <c r="S82" i="58"/>
  <c r="S81" i="58"/>
  <c r="S80" i="58"/>
  <c r="S79" i="58"/>
  <c r="S78" i="58"/>
  <c r="S77" i="58"/>
  <c r="S76" i="58"/>
  <c r="S75" i="58"/>
  <c r="S74" i="58"/>
  <c r="S73" i="58"/>
  <c r="S72" i="58"/>
  <c r="S71" i="58"/>
  <c r="S70" i="58"/>
  <c r="S69" i="58"/>
  <c r="S68" i="58"/>
  <c r="S67" i="58"/>
  <c r="S66" i="58"/>
  <c r="S65" i="58"/>
  <c r="S64" i="58"/>
  <c r="S63" i="58"/>
  <c r="S62" i="58"/>
  <c r="S61" i="58"/>
  <c r="S60" i="58"/>
  <c r="S59" i="58"/>
  <c r="S58" i="58"/>
  <c r="S57" i="58"/>
  <c r="S56" i="58"/>
  <c r="S55" i="58"/>
  <c r="S54" i="58"/>
  <c r="S53" i="58"/>
  <c r="S52" i="58"/>
  <c r="S51" i="58"/>
  <c r="S50" i="58"/>
  <c r="S49" i="58"/>
  <c r="S48" i="58"/>
  <c r="S47" i="58"/>
  <c r="S46" i="58"/>
  <c r="S45" i="58"/>
  <c r="S44" i="58"/>
  <c r="S43" i="58"/>
  <c r="S42" i="58"/>
  <c r="S41" i="58"/>
  <c r="S40" i="58"/>
  <c r="S39" i="58"/>
  <c r="S38" i="58"/>
  <c r="S37" i="58"/>
  <c r="S36" i="58"/>
  <c r="S35" i="58"/>
  <c r="S34" i="58"/>
  <c r="S33" i="58"/>
  <c r="S32" i="58"/>
  <c r="S31" i="58"/>
  <c r="S30" i="58"/>
  <c r="S29" i="58"/>
  <c r="S28" i="58"/>
  <c r="S27" i="58"/>
  <c r="S26" i="58"/>
  <c r="S25" i="58"/>
  <c r="S24" i="58"/>
  <c r="S23" i="58"/>
  <c r="S22" i="58"/>
  <c r="S21" i="58"/>
  <c r="S20" i="58"/>
  <c r="S19" i="58"/>
  <c r="S18" i="58"/>
  <c r="S17" i="58"/>
  <c r="S16" i="58"/>
  <c r="S15" i="58"/>
  <c r="S14" i="58"/>
  <c r="S13" i="58"/>
  <c r="S12" i="58"/>
  <c r="S10" i="58"/>
  <c r="S9" i="58"/>
  <c r="S8" i="58"/>
  <c r="R820" i="58"/>
  <c r="R819" i="58"/>
  <c r="R818" i="58"/>
  <c r="R817" i="58"/>
  <c r="R816" i="58"/>
  <c r="R815" i="58"/>
  <c r="R814" i="58"/>
  <c r="R813" i="58"/>
  <c r="R812" i="58"/>
  <c r="R811" i="58"/>
  <c r="R810" i="58"/>
  <c r="R809" i="58"/>
  <c r="R808" i="58"/>
  <c r="R807" i="58"/>
  <c r="R806" i="58"/>
  <c r="R805" i="58"/>
  <c r="R804" i="58"/>
  <c r="R803" i="58"/>
  <c r="R802" i="58"/>
  <c r="R801" i="58"/>
  <c r="R800" i="58"/>
  <c r="R799" i="58"/>
  <c r="R798" i="58"/>
  <c r="R797" i="58"/>
  <c r="R796" i="58"/>
  <c r="R795" i="58"/>
  <c r="R794" i="58"/>
  <c r="R793" i="58"/>
  <c r="R792" i="58"/>
  <c r="R791" i="58"/>
  <c r="R790" i="58"/>
  <c r="R789" i="58"/>
  <c r="R788" i="58"/>
  <c r="R787" i="58"/>
  <c r="R786" i="58"/>
  <c r="R785" i="58"/>
  <c r="R784" i="58"/>
  <c r="R783" i="58"/>
  <c r="R782" i="58"/>
  <c r="R781" i="58"/>
  <c r="R780" i="58"/>
  <c r="R779" i="58"/>
  <c r="R778" i="58"/>
  <c r="R777" i="58"/>
  <c r="R776" i="58"/>
  <c r="R775" i="58"/>
  <c r="R774" i="58"/>
  <c r="R773" i="58"/>
  <c r="R772" i="58"/>
  <c r="R771" i="58"/>
  <c r="R770" i="58"/>
  <c r="R769" i="58"/>
  <c r="R768" i="58"/>
  <c r="R767" i="58"/>
  <c r="R766" i="58"/>
  <c r="R765" i="58"/>
  <c r="R764" i="58"/>
  <c r="R763" i="58"/>
  <c r="R762" i="58"/>
  <c r="R761" i="58"/>
  <c r="R760" i="58"/>
  <c r="R759" i="58"/>
  <c r="R758" i="58"/>
  <c r="R757" i="58"/>
  <c r="R756" i="58"/>
  <c r="R755" i="58"/>
  <c r="R754" i="58"/>
  <c r="R753" i="58"/>
  <c r="R752" i="58"/>
  <c r="R751" i="58"/>
  <c r="R750" i="58"/>
  <c r="R749" i="58"/>
  <c r="R748" i="58"/>
  <c r="R747" i="58"/>
  <c r="R746" i="58"/>
  <c r="R745" i="58"/>
  <c r="R744" i="58"/>
  <c r="R743" i="58"/>
  <c r="R742" i="58"/>
  <c r="R741" i="58"/>
  <c r="R740" i="58"/>
  <c r="R739" i="58"/>
  <c r="R738" i="58"/>
  <c r="R737" i="58"/>
  <c r="R736" i="58"/>
  <c r="R735" i="58"/>
  <c r="R734" i="58"/>
  <c r="R733" i="58"/>
  <c r="R732" i="58"/>
  <c r="R731" i="58"/>
  <c r="R730" i="58"/>
  <c r="R729" i="58"/>
  <c r="R728" i="58"/>
  <c r="R727" i="58"/>
  <c r="R726" i="58"/>
  <c r="R725" i="58"/>
  <c r="R724" i="58"/>
  <c r="R723" i="58"/>
  <c r="R722" i="58"/>
  <c r="R721" i="58"/>
  <c r="R720" i="58"/>
  <c r="R719" i="58"/>
  <c r="R718" i="58"/>
  <c r="R717" i="58"/>
  <c r="R716" i="58"/>
  <c r="R715" i="58"/>
  <c r="R714" i="58"/>
  <c r="R713" i="58"/>
  <c r="R712" i="58"/>
  <c r="R711" i="58"/>
  <c r="R710" i="58"/>
  <c r="R709" i="58"/>
  <c r="R708" i="58"/>
  <c r="R707" i="58"/>
  <c r="R706" i="58"/>
  <c r="R705" i="58"/>
  <c r="R704" i="58"/>
  <c r="R703" i="58"/>
  <c r="R702" i="58"/>
  <c r="R701" i="58"/>
  <c r="R700" i="58"/>
  <c r="R699" i="58"/>
  <c r="R698" i="58"/>
  <c r="R697" i="58"/>
  <c r="R696" i="58"/>
  <c r="R695" i="58"/>
  <c r="R694" i="58"/>
  <c r="R693" i="58"/>
  <c r="R692" i="58"/>
  <c r="R691" i="58"/>
  <c r="R690" i="58"/>
  <c r="R689" i="58"/>
  <c r="R688" i="58"/>
  <c r="R687" i="58"/>
  <c r="R686" i="58"/>
  <c r="R685" i="58"/>
  <c r="R684" i="58"/>
  <c r="R683" i="58"/>
  <c r="R682" i="58"/>
  <c r="R681" i="58"/>
  <c r="R680" i="58"/>
  <c r="R679" i="58"/>
  <c r="R678" i="58"/>
  <c r="R677" i="58"/>
  <c r="R676" i="58"/>
  <c r="R675" i="58"/>
  <c r="R674" i="58"/>
  <c r="R673" i="58"/>
  <c r="R672" i="58"/>
  <c r="R671" i="58"/>
  <c r="R670" i="58"/>
  <c r="R669" i="58"/>
  <c r="R668" i="58"/>
  <c r="R667" i="58"/>
  <c r="R666" i="58"/>
  <c r="R665" i="58"/>
  <c r="R664" i="58"/>
  <c r="R663" i="58"/>
  <c r="R662" i="58"/>
  <c r="R661" i="58"/>
  <c r="R660" i="58"/>
  <c r="R659" i="58"/>
  <c r="R658" i="58"/>
  <c r="R657" i="58"/>
  <c r="R656" i="58"/>
  <c r="R655" i="58"/>
  <c r="R654" i="58"/>
  <c r="R653" i="58"/>
  <c r="R652" i="58"/>
  <c r="R651" i="58"/>
  <c r="R650" i="58"/>
  <c r="R649" i="58"/>
  <c r="R648" i="58"/>
  <c r="R647" i="58"/>
  <c r="R646" i="58"/>
  <c r="R645" i="58"/>
  <c r="R644" i="58"/>
  <c r="R643" i="58"/>
  <c r="R642" i="58"/>
  <c r="R641" i="58"/>
  <c r="R640" i="58"/>
  <c r="R639" i="58"/>
  <c r="R638" i="58"/>
  <c r="R637" i="58"/>
  <c r="R636" i="58"/>
  <c r="R635" i="58"/>
  <c r="R634" i="58"/>
  <c r="R633" i="58"/>
  <c r="R632" i="58"/>
  <c r="R631" i="58"/>
  <c r="R630" i="58"/>
  <c r="R629" i="58"/>
  <c r="R628" i="58"/>
  <c r="R627" i="58"/>
  <c r="R626" i="58"/>
  <c r="R625" i="58"/>
  <c r="R624" i="58"/>
  <c r="R623" i="58"/>
  <c r="R622" i="58"/>
  <c r="R621" i="58"/>
  <c r="R620" i="58"/>
  <c r="R619" i="58"/>
  <c r="R618" i="58"/>
  <c r="R617" i="58"/>
  <c r="R616" i="58"/>
  <c r="R615" i="58"/>
  <c r="R614" i="58"/>
  <c r="R613" i="58"/>
  <c r="R612" i="58"/>
  <c r="R611" i="58"/>
  <c r="R610" i="58"/>
  <c r="R609" i="58"/>
  <c r="R608" i="58"/>
  <c r="R607" i="58"/>
  <c r="R606" i="58"/>
  <c r="R605" i="58"/>
  <c r="R604" i="58"/>
  <c r="R603" i="58"/>
  <c r="R602" i="58"/>
  <c r="R601" i="58"/>
  <c r="R600" i="58"/>
  <c r="R599" i="58"/>
  <c r="R598" i="58"/>
  <c r="R597" i="58"/>
  <c r="R596" i="58"/>
  <c r="R595" i="58"/>
  <c r="R594" i="58"/>
  <c r="R593" i="58"/>
  <c r="R592" i="58"/>
  <c r="R591" i="58"/>
  <c r="R590" i="58"/>
  <c r="R589" i="58"/>
  <c r="R588" i="58"/>
  <c r="R587" i="58"/>
  <c r="R586" i="58"/>
  <c r="R585" i="58"/>
  <c r="R584" i="58"/>
  <c r="R583" i="58"/>
  <c r="R582" i="58"/>
  <c r="R581" i="58"/>
  <c r="R580" i="58"/>
  <c r="R579" i="58"/>
  <c r="R578" i="58"/>
  <c r="R577" i="58"/>
  <c r="R576" i="58"/>
  <c r="R575" i="58"/>
  <c r="R574" i="58"/>
  <c r="R573" i="58"/>
  <c r="R572" i="58"/>
  <c r="R571" i="58"/>
  <c r="R570" i="58"/>
  <c r="R569" i="58"/>
  <c r="R568" i="58"/>
  <c r="R567" i="58"/>
  <c r="R566" i="58"/>
  <c r="R565" i="58"/>
  <c r="R564" i="58"/>
  <c r="R563" i="58"/>
  <c r="R562" i="58"/>
  <c r="R561" i="58"/>
  <c r="R560" i="58"/>
  <c r="R559" i="58"/>
  <c r="R558" i="58"/>
  <c r="R557" i="58"/>
  <c r="R556" i="58"/>
  <c r="R555" i="58"/>
  <c r="R554" i="58"/>
  <c r="R553" i="58"/>
  <c r="R552" i="58"/>
  <c r="R551" i="58"/>
  <c r="R550" i="58"/>
  <c r="R549" i="58"/>
  <c r="R548" i="58"/>
  <c r="R547" i="58"/>
  <c r="R546" i="58"/>
  <c r="R545" i="58"/>
  <c r="R544" i="58"/>
  <c r="R543" i="58"/>
  <c r="R542" i="58"/>
  <c r="R541" i="58"/>
  <c r="R540" i="58"/>
  <c r="R539" i="58"/>
  <c r="R538" i="58"/>
  <c r="R537" i="58"/>
  <c r="R536" i="58"/>
  <c r="R535" i="58"/>
  <c r="R534" i="58"/>
  <c r="R533" i="58"/>
  <c r="R532" i="58"/>
  <c r="R531" i="58"/>
  <c r="R530" i="58"/>
  <c r="R529" i="58"/>
  <c r="R528" i="58"/>
  <c r="R527" i="58"/>
  <c r="R526" i="58"/>
  <c r="R525" i="58"/>
  <c r="R524" i="58"/>
  <c r="R523" i="58"/>
  <c r="R522" i="58"/>
  <c r="R521" i="58"/>
  <c r="R520" i="58"/>
  <c r="R519" i="58"/>
  <c r="R518" i="58"/>
  <c r="R517" i="58"/>
  <c r="R516" i="58"/>
  <c r="R515" i="58"/>
  <c r="R514" i="58"/>
  <c r="R513" i="58"/>
  <c r="R512" i="58"/>
  <c r="R511" i="58"/>
  <c r="R510" i="58"/>
  <c r="R509" i="58"/>
  <c r="R508" i="58"/>
  <c r="R507" i="58"/>
  <c r="R506" i="58"/>
  <c r="R505" i="58"/>
  <c r="R504" i="58"/>
  <c r="R503" i="58"/>
  <c r="R502" i="58"/>
  <c r="R501" i="58"/>
  <c r="R500" i="58"/>
  <c r="R499" i="58"/>
  <c r="R498" i="58"/>
  <c r="R497" i="58"/>
  <c r="R496" i="58"/>
  <c r="R495" i="58"/>
  <c r="R494" i="58"/>
  <c r="R493" i="58"/>
  <c r="R492" i="58"/>
  <c r="R491" i="58"/>
  <c r="R490" i="58"/>
  <c r="R489" i="58"/>
  <c r="R488" i="58"/>
  <c r="R487" i="58"/>
  <c r="R486" i="58"/>
  <c r="R485" i="58"/>
  <c r="R484" i="58"/>
  <c r="R483" i="58"/>
  <c r="R482" i="58"/>
  <c r="R481" i="58"/>
  <c r="R480" i="58"/>
  <c r="R479" i="58"/>
  <c r="R478" i="58"/>
  <c r="R477" i="58"/>
  <c r="R476" i="58"/>
  <c r="R475" i="58"/>
  <c r="R474" i="58"/>
  <c r="R473" i="58"/>
  <c r="R472" i="58"/>
  <c r="R471" i="58"/>
  <c r="R470" i="58"/>
  <c r="R469" i="58"/>
  <c r="R468" i="58"/>
  <c r="R467" i="58"/>
  <c r="R466" i="58"/>
  <c r="R465" i="58"/>
  <c r="R464" i="58"/>
  <c r="R463" i="58"/>
  <c r="R462" i="58"/>
  <c r="R461" i="58"/>
  <c r="R460" i="58"/>
  <c r="R459" i="58"/>
  <c r="R458" i="58"/>
  <c r="R457" i="58"/>
  <c r="R456" i="58"/>
  <c r="R455" i="58"/>
  <c r="R454" i="58"/>
  <c r="R453" i="58"/>
  <c r="R452" i="58"/>
  <c r="R451" i="58"/>
  <c r="R450" i="58"/>
  <c r="R449" i="58"/>
  <c r="R448" i="58"/>
  <c r="R447" i="58"/>
  <c r="R446" i="58"/>
  <c r="R445" i="58"/>
  <c r="R444" i="58"/>
  <c r="R443" i="58"/>
  <c r="R442" i="58"/>
  <c r="R441" i="58"/>
  <c r="R440" i="58"/>
  <c r="R439" i="58"/>
  <c r="R438" i="58"/>
  <c r="R437" i="58"/>
  <c r="R436" i="58"/>
  <c r="R435" i="58"/>
  <c r="R434" i="58"/>
  <c r="R433" i="58"/>
  <c r="R432" i="58"/>
  <c r="R431" i="58"/>
  <c r="R430" i="58"/>
  <c r="R429" i="58"/>
  <c r="R428" i="58"/>
  <c r="R427" i="58"/>
  <c r="R426" i="58"/>
  <c r="R425" i="58"/>
  <c r="R424" i="58"/>
  <c r="R423" i="58"/>
  <c r="R422" i="58"/>
  <c r="R421" i="58"/>
  <c r="R420" i="58"/>
  <c r="R419" i="58"/>
  <c r="R418" i="58"/>
  <c r="R417" i="58"/>
  <c r="R416" i="58"/>
  <c r="R415" i="58"/>
  <c r="R414" i="58"/>
  <c r="R413" i="58"/>
  <c r="R412" i="58"/>
  <c r="R411" i="58"/>
  <c r="R410" i="58"/>
  <c r="R409" i="58"/>
  <c r="R408" i="58"/>
  <c r="R407" i="58"/>
  <c r="R406" i="58"/>
  <c r="R405" i="58"/>
  <c r="R404" i="58"/>
  <c r="R403" i="58"/>
  <c r="R402" i="58"/>
  <c r="R401" i="58"/>
  <c r="R400" i="58"/>
  <c r="R399" i="58"/>
  <c r="R398" i="58"/>
  <c r="R397" i="58"/>
  <c r="R396" i="58"/>
  <c r="R395" i="58"/>
  <c r="R394" i="58"/>
  <c r="R393" i="58"/>
  <c r="R392" i="58"/>
  <c r="R391" i="58"/>
  <c r="R390" i="58"/>
  <c r="R389" i="58"/>
  <c r="R388" i="58"/>
  <c r="R387" i="58"/>
  <c r="R386" i="58"/>
  <c r="R385" i="58"/>
  <c r="R384" i="58"/>
  <c r="R383" i="58"/>
  <c r="R382" i="58"/>
  <c r="R381" i="58"/>
  <c r="R380" i="58"/>
  <c r="R379" i="58"/>
  <c r="R378" i="58"/>
  <c r="R377" i="58"/>
  <c r="R376" i="58"/>
  <c r="R375" i="58"/>
  <c r="R374" i="58"/>
  <c r="R373" i="58"/>
  <c r="R372" i="58"/>
  <c r="R371" i="58"/>
  <c r="R370" i="58"/>
  <c r="R369" i="58"/>
  <c r="R368" i="58"/>
  <c r="R367" i="58"/>
  <c r="R366" i="58"/>
  <c r="R365" i="58"/>
  <c r="R364" i="58"/>
  <c r="R363" i="58"/>
  <c r="R362" i="58"/>
  <c r="R361" i="58"/>
  <c r="R360" i="58"/>
  <c r="R359" i="58"/>
  <c r="R358" i="58"/>
  <c r="R357" i="58"/>
  <c r="R356" i="58"/>
  <c r="R355" i="58"/>
  <c r="R354" i="58"/>
  <c r="R353" i="58"/>
  <c r="R352" i="58"/>
  <c r="R351" i="58"/>
  <c r="R350" i="58"/>
  <c r="R349" i="58"/>
  <c r="R348" i="58"/>
  <c r="R347" i="58"/>
  <c r="R346" i="58"/>
  <c r="R345" i="58"/>
  <c r="R344" i="58"/>
  <c r="R343" i="58"/>
  <c r="R342" i="58"/>
  <c r="R341" i="58"/>
  <c r="R340" i="58"/>
  <c r="R339" i="58"/>
  <c r="R338" i="58"/>
  <c r="R337" i="58"/>
  <c r="R336" i="58"/>
  <c r="R335" i="58"/>
  <c r="R334" i="58"/>
  <c r="R333" i="58"/>
  <c r="R332" i="58"/>
  <c r="R331" i="58"/>
  <c r="R330" i="58"/>
  <c r="R329" i="58"/>
  <c r="R328" i="58"/>
  <c r="R327" i="58"/>
  <c r="R326" i="58"/>
  <c r="R325" i="58"/>
  <c r="R324" i="58"/>
  <c r="R323" i="58"/>
  <c r="R322" i="58"/>
  <c r="R321" i="58"/>
  <c r="R320" i="58"/>
  <c r="R319" i="58"/>
  <c r="R318" i="58"/>
  <c r="R317" i="58"/>
  <c r="R316" i="58"/>
  <c r="R315" i="58"/>
  <c r="R314" i="58"/>
  <c r="R313" i="58"/>
  <c r="R312" i="58"/>
  <c r="R311" i="58"/>
  <c r="R310" i="58"/>
  <c r="R309" i="58"/>
  <c r="R308" i="58"/>
  <c r="R307" i="58"/>
  <c r="R306" i="58"/>
  <c r="R305" i="58"/>
  <c r="R304" i="58"/>
  <c r="R303" i="58"/>
  <c r="R302" i="58"/>
  <c r="R301" i="58"/>
  <c r="R300" i="58"/>
  <c r="R299" i="58"/>
  <c r="R298" i="58"/>
  <c r="R297" i="58"/>
  <c r="R296" i="58"/>
  <c r="R295" i="58"/>
  <c r="R294" i="58"/>
  <c r="R293" i="58"/>
  <c r="R292" i="58"/>
  <c r="R291" i="58"/>
  <c r="R290" i="58"/>
  <c r="R289" i="58"/>
  <c r="R288" i="58"/>
  <c r="R287" i="58"/>
  <c r="R286" i="58"/>
  <c r="R285" i="58"/>
  <c r="R284" i="58"/>
  <c r="R283" i="58"/>
  <c r="R282" i="58"/>
  <c r="R281" i="58"/>
  <c r="R280" i="58"/>
  <c r="R279" i="58"/>
  <c r="R278" i="58"/>
  <c r="R277" i="58"/>
  <c r="R276" i="58"/>
  <c r="R275" i="58"/>
  <c r="R274" i="58"/>
  <c r="R273" i="58"/>
  <c r="R272" i="58"/>
  <c r="R271" i="58"/>
  <c r="R270" i="58"/>
  <c r="R269" i="58"/>
  <c r="R268" i="58"/>
  <c r="R267" i="58"/>
  <c r="R266" i="58"/>
  <c r="R265" i="58"/>
  <c r="R264" i="58"/>
  <c r="R263" i="58"/>
  <c r="R262" i="58"/>
  <c r="R261" i="58"/>
  <c r="R260" i="58"/>
  <c r="R259" i="58"/>
  <c r="R258" i="58"/>
  <c r="R257" i="58"/>
  <c r="R256" i="58"/>
  <c r="R255" i="58"/>
  <c r="R254" i="58"/>
  <c r="R253" i="58"/>
  <c r="R252" i="58"/>
  <c r="R251" i="58"/>
  <c r="R250" i="58"/>
  <c r="R249" i="58"/>
  <c r="R248" i="58"/>
  <c r="R247" i="58"/>
  <c r="R246" i="58"/>
  <c r="R245" i="58"/>
  <c r="R244" i="58"/>
  <c r="R243" i="58"/>
  <c r="R242" i="58"/>
  <c r="R241" i="58"/>
  <c r="R240" i="58"/>
  <c r="R239" i="58"/>
  <c r="R238" i="58"/>
  <c r="R237" i="58"/>
  <c r="R236" i="58"/>
  <c r="R235" i="58"/>
  <c r="R234" i="58"/>
  <c r="R233" i="58"/>
  <c r="R232" i="58"/>
  <c r="R231" i="58"/>
  <c r="R230" i="58"/>
  <c r="R229" i="58"/>
  <c r="R228" i="58"/>
  <c r="R227" i="58"/>
  <c r="R226" i="58"/>
  <c r="R225" i="58"/>
  <c r="R224" i="58"/>
  <c r="R223" i="58"/>
  <c r="R222" i="58"/>
  <c r="R221" i="58"/>
  <c r="R220" i="58"/>
  <c r="R219" i="58"/>
  <c r="R218" i="58"/>
  <c r="R217" i="58"/>
  <c r="R216" i="58"/>
  <c r="R215" i="58"/>
  <c r="R214" i="58"/>
  <c r="R213" i="58"/>
  <c r="R212" i="58"/>
  <c r="R211" i="58"/>
  <c r="R210" i="58"/>
  <c r="R209" i="58"/>
  <c r="R208" i="58"/>
  <c r="R207" i="58"/>
  <c r="R206" i="58"/>
  <c r="R205" i="58"/>
  <c r="R204" i="58"/>
  <c r="R203" i="58"/>
  <c r="R202" i="58"/>
  <c r="R201" i="58"/>
  <c r="R200" i="58"/>
  <c r="R199" i="58"/>
  <c r="R198" i="58"/>
  <c r="R197" i="58"/>
  <c r="R196" i="58"/>
  <c r="R195" i="58"/>
  <c r="R194" i="58"/>
  <c r="R193" i="58"/>
  <c r="R192" i="58"/>
  <c r="R191" i="58"/>
  <c r="R190" i="58"/>
  <c r="R189" i="58"/>
  <c r="R188" i="58"/>
  <c r="R187" i="58"/>
  <c r="R186" i="58"/>
  <c r="R185" i="58"/>
  <c r="R184" i="58"/>
  <c r="R183" i="58"/>
  <c r="R182" i="58"/>
  <c r="R181" i="58"/>
  <c r="R180" i="58"/>
  <c r="R179" i="58"/>
  <c r="R178" i="58"/>
  <c r="R177" i="58"/>
  <c r="R176" i="58"/>
  <c r="R175" i="58"/>
  <c r="R174" i="58"/>
  <c r="R173" i="58"/>
  <c r="R172" i="58"/>
  <c r="R171" i="58"/>
  <c r="R170" i="58"/>
  <c r="R169" i="58"/>
  <c r="R168" i="58"/>
  <c r="R167" i="58"/>
  <c r="R166" i="58"/>
  <c r="R165" i="58"/>
  <c r="R164" i="58"/>
  <c r="R163" i="58"/>
  <c r="R162" i="58"/>
  <c r="R161" i="58"/>
  <c r="R160" i="58"/>
  <c r="R159" i="58"/>
  <c r="R158" i="58"/>
  <c r="R157" i="58"/>
  <c r="R156" i="58"/>
  <c r="R155" i="58"/>
  <c r="R154" i="58"/>
  <c r="R153" i="58"/>
  <c r="R152" i="58"/>
  <c r="R151" i="58"/>
  <c r="R150" i="58"/>
  <c r="R149" i="58"/>
  <c r="R148" i="58"/>
  <c r="R147" i="58"/>
  <c r="R146" i="58"/>
  <c r="R145" i="58"/>
  <c r="R144" i="58"/>
  <c r="R143" i="58"/>
  <c r="R142" i="58"/>
  <c r="R141" i="58"/>
  <c r="R140" i="58"/>
  <c r="R139" i="58"/>
  <c r="R138" i="58"/>
  <c r="R137" i="58"/>
  <c r="R136" i="58"/>
  <c r="R135" i="58"/>
  <c r="R134" i="58"/>
  <c r="R133" i="58"/>
  <c r="R132" i="58"/>
  <c r="R131" i="58"/>
  <c r="R130" i="58"/>
  <c r="R129" i="58"/>
  <c r="R128" i="58"/>
  <c r="R127" i="58"/>
  <c r="R126" i="58"/>
  <c r="R125" i="58"/>
  <c r="R124" i="58"/>
  <c r="R123" i="58"/>
  <c r="R122" i="58"/>
  <c r="R121" i="58"/>
  <c r="R120" i="58"/>
  <c r="R119" i="58"/>
  <c r="R118" i="58"/>
  <c r="R117" i="58"/>
  <c r="R116" i="58"/>
  <c r="R115" i="58"/>
  <c r="R114" i="58"/>
  <c r="R113" i="58"/>
  <c r="R112" i="58"/>
  <c r="R111" i="58"/>
  <c r="R110" i="58"/>
  <c r="R109" i="58"/>
  <c r="R108" i="58"/>
  <c r="R107" i="58"/>
  <c r="R106" i="58"/>
  <c r="R105" i="58"/>
  <c r="R104" i="58"/>
  <c r="R103" i="58"/>
  <c r="R102" i="58"/>
  <c r="R101" i="58"/>
  <c r="R100" i="58"/>
  <c r="R99" i="58"/>
  <c r="R98" i="58"/>
  <c r="R97" i="58"/>
  <c r="R96" i="58"/>
  <c r="R95" i="58"/>
  <c r="R94" i="58"/>
  <c r="R93" i="58"/>
  <c r="R92" i="58"/>
  <c r="R91" i="58"/>
  <c r="R90" i="58"/>
  <c r="R89" i="58"/>
  <c r="R88" i="58"/>
  <c r="R87" i="58"/>
  <c r="R86" i="58"/>
  <c r="R85" i="58"/>
  <c r="R84" i="58"/>
  <c r="R83" i="58"/>
  <c r="R82" i="58"/>
  <c r="R81" i="58"/>
  <c r="R80" i="58"/>
  <c r="R79" i="58"/>
  <c r="R78" i="58"/>
  <c r="R77" i="58"/>
  <c r="R76" i="58"/>
  <c r="R75" i="58"/>
  <c r="R74" i="58"/>
  <c r="R73" i="58"/>
  <c r="R72" i="58"/>
  <c r="R71" i="58"/>
  <c r="R70" i="58"/>
  <c r="R69" i="58"/>
  <c r="R68" i="58"/>
  <c r="R67" i="58"/>
  <c r="R66" i="58"/>
  <c r="R65" i="58"/>
  <c r="R64" i="58"/>
  <c r="R63" i="58"/>
  <c r="R62" i="58"/>
  <c r="R61" i="58"/>
  <c r="R60" i="58"/>
  <c r="R59" i="58"/>
  <c r="R58" i="58"/>
  <c r="R57" i="58"/>
  <c r="R56" i="58"/>
  <c r="R55" i="58"/>
  <c r="R54" i="58"/>
  <c r="R53" i="58"/>
  <c r="R52" i="58"/>
  <c r="R51" i="58"/>
  <c r="R50" i="58"/>
  <c r="R49" i="58"/>
  <c r="R48" i="58"/>
  <c r="R47" i="58"/>
  <c r="R46" i="58"/>
  <c r="R45" i="58"/>
  <c r="R44" i="58"/>
  <c r="R43" i="58"/>
  <c r="R42" i="58"/>
  <c r="R41" i="58"/>
  <c r="R40" i="58"/>
  <c r="R39" i="58"/>
  <c r="R38" i="58"/>
  <c r="R37" i="58"/>
  <c r="R36" i="58"/>
  <c r="R35" i="58"/>
  <c r="R34" i="58"/>
  <c r="R33" i="58"/>
  <c r="R32" i="58"/>
  <c r="R31" i="58"/>
  <c r="R30" i="58"/>
  <c r="R29" i="58"/>
  <c r="R28" i="58"/>
  <c r="R27" i="58"/>
  <c r="R26" i="58"/>
  <c r="R25" i="58"/>
  <c r="R24" i="58"/>
  <c r="R23" i="58"/>
  <c r="R22" i="58"/>
  <c r="R21" i="58"/>
  <c r="R20" i="58"/>
  <c r="R19" i="58"/>
  <c r="R18" i="58"/>
  <c r="R17" i="58"/>
  <c r="R16" i="58"/>
  <c r="R15" i="58"/>
  <c r="R14" i="58"/>
  <c r="R13" i="58"/>
  <c r="R12" i="58"/>
  <c r="R11" i="58"/>
  <c r="R10" i="58"/>
  <c r="R8" i="58"/>
  <c r="S7" i="58"/>
  <c r="S829" i="58"/>
  <c r="S828" i="58"/>
  <c r="S827" i="58"/>
  <c r="S826" i="58"/>
  <c r="S825" i="58"/>
  <c r="S824" i="58"/>
  <c r="S823" i="58"/>
  <c r="S822" i="58"/>
  <c r="S821" i="58"/>
  <c r="R7" i="58"/>
  <c r="K821" i="58"/>
  <c r="K820" i="58"/>
  <c r="K819" i="58"/>
  <c r="K808" i="58"/>
  <c r="K807" i="58"/>
  <c r="K806" i="58"/>
  <c r="K805" i="58"/>
  <c r="K804" i="58"/>
  <c r="K818" i="58"/>
  <c r="K817" i="58"/>
  <c r="K816" i="58"/>
  <c r="K815" i="58"/>
  <c r="K814" i="58"/>
  <c r="K813" i="58"/>
  <c r="K812" i="58"/>
  <c r="K811" i="58"/>
  <c r="K810" i="58"/>
  <c r="K809" i="58"/>
  <c r="K803" i="58"/>
  <c r="K802" i="58"/>
  <c r="K801" i="58"/>
  <c r="K800" i="58"/>
  <c r="K799" i="58"/>
  <c r="K798" i="58"/>
  <c r="K797" i="58"/>
  <c r="K796" i="58"/>
  <c r="K795" i="58"/>
  <c r="K794" i="58"/>
  <c r="K793" i="58"/>
  <c r="K792" i="58"/>
  <c r="K791" i="58"/>
  <c r="K790" i="58"/>
  <c r="K789" i="58"/>
  <c r="K788" i="58"/>
  <c r="K787" i="58"/>
  <c r="K786" i="58"/>
  <c r="K785" i="58"/>
  <c r="K784" i="58"/>
  <c r="K783" i="58"/>
  <c r="K782" i="58"/>
  <c r="K781" i="58"/>
  <c r="K780" i="58"/>
  <c r="K779" i="58"/>
  <c r="K778" i="58"/>
  <c r="K777" i="58"/>
  <c r="K776" i="58"/>
  <c r="K775" i="58"/>
  <c r="K774" i="58"/>
  <c r="K773" i="58"/>
  <c r="K772" i="58"/>
  <c r="K771" i="58"/>
  <c r="K770" i="58"/>
  <c r="K769" i="58"/>
  <c r="K768" i="58"/>
  <c r="K767" i="58"/>
  <c r="K766" i="58"/>
  <c r="K765" i="58"/>
  <c r="K764" i="58"/>
  <c r="K763" i="58"/>
  <c r="K762" i="58"/>
  <c r="K761" i="58"/>
  <c r="K760" i="58"/>
  <c r="K759" i="58"/>
  <c r="K758" i="58"/>
  <c r="K757" i="58"/>
  <c r="K756" i="58"/>
  <c r="K755" i="58"/>
  <c r="K754" i="58"/>
  <c r="K753" i="58"/>
  <c r="K752" i="58"/>
  <c r="K751" i="58"/>
  <c r="K750" i="58"/>
  <c r="K749" i="58"/>
  <c r="K748" i="58"/>
  <c r="K747" i="58"/>
  <c r="K746" i="58"/>
  <c r="K745" i="58"/>
  <c r="K744" i="58"/>
  <c r="K743" i="58"/>
  <c r="K742" i="58"/>
  <c r="K741" i="58"/>
  <c r="K740" i="58"/>
  <c r="K739" i="58"/>
  <c r="K738" i="58"/>
  <c r="K737" i="58"/>
  <c r="K736" i="58"/>
  <c r="K735" i="58"/>
  <c r="K734" i="58"/>
  <c r="K733" i="58"/>
  <c r="K732" i="58"/>
  <c r="K731" i="58"/>
  <c r="K730" i="58"/>
  <c r="K729" i="58"/>
  <c r="K728" i="58"/>
  <c r="K727" i="58"/>
  <c r="K726" i="58"/>
  <c r="K725" i="58"/>
  <c r="K724" i="58"/>
  <c r="K723" i="58"/>
  <c r="K722" i="58"/>
  <c r="K721" i="58"/>
  <c r="K720" i="58"/>
  <c r="K719" i="58"/>
  <c r="K718" i="58"/>
  <c r="K717" i="58"/>
  <c r="K716" i="58"/>
  <c r="K715" i="58"/>
  <c r="K714" i="58"/>
  <c r="K713" i="58"/>
  <c r="K712" i="58"/>
  <c r="K711" i="58"/>
  <c r="K710" i="58"/>
  <c r="K709" i="58"/>
  <c r="K708" i="58"/>
  <c r="K707" i="58"/>
  <c r="K706" i="58"/>
  <c r="K705" i="58"/>
  <c r="K704" i="58"/>
  <c r="K703" i="58"/>
  <c r="K702" i="58"/>
  <c r="K701" i="58"/>
  <c r="K700" i="58"/>
  <c r="K699" i="58"/>
  <c r="K698" i="58"/>
  <c r="K697" i="58"/>
  <c r="K696" i="58"/>
  <c r="K695" i="58"/>
  <c r="K694" i="58"/>
  <c r="K693" i="58"/>
  <c r="K692" i="58"/>
  <c r="K691" i="58"/>
  <c r="K690" i="58"/>
  <c r="K689" i="58"/>
  <c r="K688" i="58"/>
  <c r="K687" i="58"/>
  <c r="K686" i="58"/>
  <c r="K685" i="58"/>
  <c r="K684" i="58"/>
  <c r="K683" i="58"/>
  <c r="K682" i="58"/>
  <c r="K681" i="58"/>
  <c r="K680" i="58"/>
  <c r="K679" i="58"/>
  <c r="K678" i="58"/>
  <c r="K677" i="58"/>
  <c r="K676" i="58"/>
  <c r="K675" i="58"/>
  <c r="K674" i="58"/>
  <c r="K673" i="58"/>
  <c r="K672" i="58"/>
  <c r="K671" i="58"/>
  <c r="K670" i="58"/>
  <c r="K669" i="58"/>
  <c r="K668" i="58"/>
  <c r="K667" i="58"/>
  <c r="K666" i="58"/>
  <c r="K665" i="58"/>
  <c r="K664" i="58"/>
  <c r="K663" i="58"/>
  <c r="K662" i="58"/>
  <c r="K661" i="58"/>
  <c r="K660" i="58"/>
  <c r="K659" i="58"/>
  <c r="K658" i="58"/>
  <c r="K657" i="58"/>
  <c r="K656" i="58"/>
  <c r="K655" i="58"/>
  <c r="K654" i="58"/>
  <c r="K653" i="58"/>
  <c r="K652" i="58"/>
  <c r="K651" i="58"/>
  <c r="K650" i="58"/>
  <c r="K649" i="58"/>
  <c r="K648" i="58"/>
  <c r="K647" i="58"/>
  <c r="K646" i="58"/>
  <c r="K645" i="58"/>
  <c r="K644" i="58"/>
  <c r="K643" i="58"/>
  <c r="K642" i="58"/>
  <c r="K641" i="58"/>
  <c r="K640" i="58"/>
  <c r="K639" i="58"/>
  <c r="K638" i="58"/>
  <c r="K637" i="58"/>
  <c r="K636" i="58"/>
  <c r="K635" i="58"/>
  <c r="K634" i="58"/>
  <c r="K633" i="58"/>
  <c r="K632" i="58"/>
  <c r="K631" i="58"/>
  <c r="K630" i="58"/>
  <c r="K629" i="58"/>
  <c r="K628" i="58"/>
  <c r="K627" i="58"/>
  <c r="K626" i="58"/>
  <c r="K625" i="58"/>
  <c r="K624" i="58"/>
  <c r="K623" i="58"/>
  <c r="K622" i="58"/>
  <c r="K621" i="58"/>
  <c r="K620" i="58"/>
  <c r="K619" i="58"/>
  <c r="K618" i="58"/>
  <c r="K617" i="58"/>
  <c r="K616" i="58"/>
  <c r="K615" i="58"/>
  <c r="K614" i="58"/>
  <c r="K613" i="58"/>
  <c r="K612" i="58"/>
  <c r="K611" i="58"/>
  <c r="K610" i="58"/>
  <c r="K609" i="58"/>
  <c r="K608" i="58"/>
  <c r="K607" i="58"/>
  <c r="K606" i="58"/>
  <c r="K605" i="58"/>
  <c r="K604" i="58"/>
  <c r="K603" i="58"/>
  <c r="K602" i="58"/>
  <c r="K601" i="58"/>
  <c r="K600" i="58"/>
  <c r="K599" i="58"/>
  <c r="K598" i="58"/>
  <c r="K597" i="58"/>
  <c r="K596" i="58"/>
  <c r="K595" i="58"/>
  <c r="K594" i="58"/>
  <c r="K593" i="58"/>
  <c r="K592" i="58"/>
  <c r="K591" i="58"/>
  <c r="K590" i="58"/>
  <c r="K589" i="58"/>
  <c r="K588" i="58"/>
  <c r="K587" i="58"/>
  <c r="K586" i="58"/>
  <c r="K585" i="58"/>
  <c r="K584" i="58"/>
  <c r="K583" i="58"/>
  <c r="K582" i="58"/>
  <c r="K581" i="58"/>
  <c r="K580" i="58"/>
  <c r="K579" i="58"/>
  <c r="K578" i="58"/>
  <c r="K577" i="58"/>
  <c r="K576" i="58"/>
  <c r="K575" i="58"/>
  <c r="K574" i="58"/>
  <c r="K573" i="58"/>
  <c r="K572" i="58"/>
  <c r="K571" i="58"/>
  <c r="K570" i="58"/>
  <c r="K569" i="58"/>
  <c r="K568" i="58"/>
  <c r="K567" i="58"/>
  <c r="K566" i="58"/>
  <c r="K565" i="58"/>
  <c r="K564" i="58"/>
  <c r="K563" i="58"/>
  <c r="K562" i="58"/>
  <c r="K561" i="58"/>
  <c r="K560" i="58"/>
  <c r="K559" i="58"/>
  <c r="K558" i="58"/>
  <c r="K557" i="58"/>
  <c r="K556" i="58"/>
  <c r="K555" i="58"/>
  <c r="K554" i="58"/>
  <c r="K553" i="58"/>
  <c r="K552" i="58"/>
  <c r="K551" i="58"/>
  <c r="K550" i="58"/>
  <c r="K549" i="58"/>
  <c r="K548" i="58"/>
  <c r="K547" i="58"/>
  <c r="K546" i="58"/>
  <c r="K545" i="58"/>
  <c r="K544" i="58"/>
  <c r="K543" i="58"/>
  <c r="K542" i="58"/>
  <c r="K541" i="58"/>
  <c r="K540" i="58"/>
  <c r="K539" i="58"/>
  <c r="K538" i="58"/>
  <c r="K537" i="58"/>
  <c r="K536" i="58"/>
  <c r="K535" i="58"/>
  <c r="K534" i="58"/>
  <c r="K533" i="58"/>
  <c r="K532" i="58"/>
  <c r="K531" i="58"/>
  <c r="K530" i="58"/>
  <c r="K529" i="58"/>
  <c r="K528" i="58"/>
  <c r="K527" i="58"/>
  <c r="K526" i="58"/>
  <c r="K525" i="58"/>
  <c r="K524" i="58"/>
  <c r="K523" i="58"/>
  <c r="K522" i="58"/>
  <c r="K521" i="58"/>
  <c r="K520" i="58"/>
  <c r="K519" i="58"/>
  <c r="K518" i="58"/>
  <c r="K517" i="58"/>
  <c r="K516" i="58"/>
  <c r="K515" i="58"/>
  <c r="K514" i="58"/>
  <c r="K513" i="58"/>
  <c r="K512" i="58"/>
  <c r="K511" i="58"/>
  <c r="K510" i="58"/>
  <c r="K509" i="58"/>
  <c r="K508" i="58"/>
  <c r="K507" i="58"/>
  <c r="K506" i="58"/>
  <c r="K505" i="58"/>
  <c r="K504" i="58"/>
  <c r="K503" i="58"/>
  <c r="K502" i="58"/>
  <c r="K501" i="58"/>
  <c r="K500" i="58"/>
  <c r="K499" i="58"/>
  <c r="K498" i="58"/>
  <c r="K497" i="58"/>
  <c r="K496" i="58"/>
  <c r="K495" i="58"/>
  <c r="K494" i="58"/>
  <c r="K493" i="58"/>
  <c r="K492" i="58"/>
  <c r="K491" i="58"/>
  <c r="K490" i="58"/>
  <c r="K489" i="58"/>
  <c r="K488" i="58"/>
  <c r="K487" i="58"/>
  <c r="K486" i="58"/>
  <c r="K485" i="58"/>
  <c r="K484" i="58"/>
  <c r="K483" i="58"/>
  <c r="K482" i="58"/>
  <c r="K481" i="58"/>
  <c r="K480" i="58"/>
  <c r="K479" i="58"/>
  <c r="K478" i="58"/>
  <c r="K477" i="58"/>
  <c r="K476" i="58"/>
  <c r="K475" i="58"/>
  <c r="K474" i="58"/>
  <c r="K473" i="58"/>
  <c r="K472" i="58"/>
  <c r="K471" i="58"/>
  <c r="K470" i="58"/>
  <c r="K469" i="58"/>
  <c r="K468" i="58"/>
  <c r="K467" i="58"/>
  <c r="K466" i="58"/>
  <c r="K465" i="58"/>
  <c r="K464" i="58"/>
  <c r="K463" i="58"/>
  <c r="K462" i="58"/>
  <c r="K461" i="58"/>
  <c r="K460" i="58"/>
  <c r="K459" i="58"/>
  <c r="K458" i="58"/>
  <c r="K457" i="58"/>
  <c r="K456" i="58"/>
  <c r="K455" i="58"/>
  <c r="K454" i="58"/>
  <c r="K453" i="58"/>
  <c r="K452" i="58"/>
  <c r="K451" i="58"/>
  <c r="K450" i="58"/>
  <c r="K449" i="58"/>
  <c r="K448" i="58"/>
  <c r="K447" i="58"/>
  <c r="K446" i="58"/>
  <c r="K445" i="58"/>
  <c r="K444" i="58"/>
  <c r="K443" i="58"/>
  <c r="K442" i="58"/>
  <c r="K441" i="58"/>
  <c r="K440" i="58"/>
  <c r="K439" i="58"/>
  <c r="K438" i="58"/>
  <c r="K437" i="58"/>
  <c r="K436" i="58"/>
  <c r="K435" i="58"/>
  <c r="K434" i="58"/>
  <c r="K433" i="58"/>
  <c r="K432" i="58"/>
  <c r="K431" i="58"/>
  <c r="K430" i="58"/>
  <c r="K429" i="58"/>
  <c r="K428" i="58"/>
  <c r="K427" i="58"/>
  <c r="K426" i="58"/>
  <c r="K425" i="58"/>
  <c r="K424" i="58"/>
  <c r="K423" i="58"/>
  <c r="K422" i="58"/>
  <c r="K421" i="58"/>
  <c r="K420" i="58"/>
  <c r="K419" i="58"/>
  <c r="K418" i="58"/>
  <c r="K417" i="58"/>
  <c r="K416" i="58"/>
  <c r="K415" i="58"/>
  <c r="K414" i="58"/>
  <c r="K413" i="58"/>
  <c r="K412" i="58"/>
  <c r="K411" i="58"/>
  <c r="K410" i="58"/>
  <c r="K409" i="58"/>
  <c r="K408" i="58"/>
  <c r="K407" i="58"/>
  <c r="K406" i="58"/>
  <c r="K405" i="58"/>
  <c r="K404" i="58"/>
  <c r="K403" i="58"/>
  <c r="K402" i="58"/>
  <c r="K401" i="58"/>
  <c r="K400" i="58"/>
  <c r="K399" i="58"/>
  <c r="K398" i="58"/>
  <c r="K397" i="58"/>
  <c r="K396" i="58"/>
  <c r="K395" i="58"/>
  <c r="K394" i="58"/>
  <c r="K393" i="58"/>
  <c r="K392" i="58"/>
  <c r="K391" i="58"/>
  <c r="K390" i="58"/>
  <c r="K389" i="58"/>
  <c r="K388" i="58"/>
  <c r="K387" i="58"/>
  <c r="K386" i="58"/>
  <c r="K385" i="58"/>
  <c r="K384" i="58"/>
  <c r="K383" i="58"/>
  <c r="K382" i="58"/>
  <c r="K381" i="58"/>
  <c r="K380" i="58"/>
  <c r="K379" i="58"/>
  <c r="K378" i="58"/>
  <c r="K377" i="58"/>
  <c r="K376" i="58"/>
  <c r="K375" i="58"/>
  <c r="K374" i="58"/>
  <c r="K373" i="58"/>
  <c r="K372" i="58"/>
  <c r="K371" i="58"/>
  <c r="K370" i="58"/>
  <c r="K369" i="58"/>
  <c r="K368" i="58"/>
  <c r="K367" i="58"/>
  <c r="K366" i="58"/>
  <c r="K365" i="58"/>
  <c r="K364" i="58"/>
  <c r="K363" i="58"/>
  <c r="K362" i="58"/>
  <c r="K361" i="58"/>
  <c r="K360" i="58"/>
  <c r="K359" i="58"/>
  <c r="K358" i="58"/>
  <c r="K357" i="58"/>
  <c r="K356" i="58"/>
  <c r="K355" i="58"/>
  <c r="K354" i="58"/>
  <c r="K353" i="58"/>
  <c r="K352" i="58"/>
  <c r="K351" i="58"/>
  <c r="K350" i="58"/>
  <c r="K349" i="58"/>
  <c r="K348" i="58"/>
  <c r="K347" i="58"/>
  <c r="K346" i="58"/>
  <c r="K345" i="58"/>
  <c r="K344" i="58"/>
  <c r="K343" i="58"/>
  <c r="K342" i="58"/>
  <c r="K341" i="58"/>
  <c r="K340" i="58"/>
  <c r="K339" i="58"/>
  <c r="K338" i="58"/>
  <c r="K337" i="58"/>
  <c r="K336" i="58"/>
  <c r="K335" i="58"/>
  <c r="K334" i="58"/>
  <c r="K333" i="58"/>
  <c r="K332" i="58"/>
  <c r="K331" i="58"/>
  <c r="K330" i="58"/>
  <c r="K329" i="58"/>
  <c r="K328" i="58"/>
  <c r="K327" i="58"/>
  <c r="K326" i="58"/>
  <c r="K325" i="58"/>
  <c r="K324" i="58"/>
  <c r="K323" i="58"/>
  <c r="K322" i="58"/>
  <c r="K321" i="58"/>
  <c r="K320" i="58"/>
  <c r="K319" i="58"/>
  <c r="K318" i="58"/>
  <c r="K317" i="58"/>
  <c r="K316" i="58"/>
  <c r="K315" i="58"/>
  <c r="K314" i="58"/>
  <c r="K313" i="58"/>
  <c r="K312" i="58"/>
  <c r="K311" i="58"/>
  <c r="K310" i="58"/>
  <c r="K309" i="58"/>
  <c r="K308" i="58"/>
  <c r="K307" i="58"/>
  <c r="K306" i="58"/>
  <c r="K305" i="58"/>
  <c r="K304" i="58"/>
  <c r="K303" i="58"/>
  <c r="K302" i="58"/>
  <c r="K301" i="58"/>
  <c r="K300" i="58"/>
  <c r="K299" i="58"/>
  <c r="K298" i="58"/>
  <c r="K297" i="58"/>
  <c r="K296" i="58"/>
  <c r="K295" i="58"/>
  <c r="K294" i="58"/>
  <c r="K293" i="58"/>
  <c r="K292" i="58"/>
  <c r="K291" i="58"/>
  <c r="K290" i="58"/>
  <c r="K289" i="58"/>
  <c r="K288" i="58"/>
  <c r="K287" i="58"/>
  <c r="K286" i="58"/>
  <c r="K285" i="58"/>
  <c r="K284" i="58"/>
  <c r="K283" i="58"/>
  <c r="K282" i="58"/>
  <c r="K281" i="58"/>
  <c r="K280" i="58"/>
  <c r="K279" i="58"/>
  <c r="K278" i="58"/>
  <c r="K277" i="58"/>
  <c r="K276" i="58"/>
  <c r="K275" i="58"/>
  <c r="K274" i="58"/>
  <c r="K273" i="58"/>
  <c r="K272" i="58"/>
  <c r="K271" i="58"/>
  <c r="K270" i="58"/>
  <c r="K269" i="58"/>
  <c r="K268" i="58"/>
  <c r="K267" i="58"/>
  <c r="K266" i="58"/>
  <c r="K265" i="58"/>
  <c r="K264" i="58"/>
  <c r="K263" i="58"/>
  <c r="K262" i="58"/>
  <c r="K261" i="58"/>
  <c r="K260" i="58"/>
  <c r="K259" i="58"/>
  <c r="K258" i="58"/>
  <c r="K257" i="58"/>
  <c r="K256" i="58"/>
  <c r="K255" i="58"/>
  <c r="K254" i="58"/>
  <c r="K253" i="58"/>
  <c r="K252" i="58"/>
  <c r="K251" i="58"/>
  <c r="K250" i="58"/>
  <c r="K249" i="58"/>
  <c r="K248" i="58"/>
  <c r="K247" i="58"/>
  <c r="K246" i="58"/>
  <c r="K245" i="58"/>
  <c r="K244" i="58"/>
  <c r="K243" i="58"/>
  <c r="K242" i="58"/>
  <c r="K241" i="58"/>
  <c r="K240" i="58"/>
  <c r="K239" i="58"/>
  <c r="K238" i="58"/>
  <c r="K237" i="58"/>
  <c r="K236" i="58"/>
  <c r="K235" i="58"/>
  <c r="K234" i="58"/>
  <c r="K233" i="58"/>
  <c r="K232" i="58"/>
  <c r="K231" i="58"/>
  <c r="K230" i="58"/>
  <c r="K229" i="58"/>
  <c r="K228" i="58"/>
  <c r="K227" i="58"/>
  <c r="K226" i="58"/>
  <c r="K225" i="58"/>
  <c r="K224" i="58"/>
  <c r="K223" i="58"/>
  <c r="K222" i="58"/>
  <c r="K221" i="58"/>
  <c r="K220" i="58"/>
  <c r="K219" i="58"/>
  <c r="K218" i="58"/>
  <c r="K217" i="58"/>
  <c r="K216" i="58"/>
  <c r="K215" i="58"/>
  <c r="K214" i="58"/>
  <c r="K213" i="58"/>
  <c r="K212" i="58"/>
  <c r="K211" i="58"/>
  <c r="K210" i="58"/>
  <c r="K209" i="58"/>
  <c r="K208" i="58"/>
  <c r="K207" i="58"/>
  <c r="K206" i="58"/>
  <c r="K205" i="58"/>
  <c r="K204" i="58"/>
  <c r="K203" i="58"/>
  <c r="K202" i="58"/>
  <c r="K201" i="58"/>
  <c r="K200" i="58"/>
  <c r="K199" i="58"/>
  <c r="K198" i="58"/>
  <c r="K197" i="58"/>
  <c r="K196" i="58"/>
  <c r="K195" i="58"/>
  <c r="K194" i="58"/>
  <c r="K193" i="58"/>
  <c r="K192" i="58"/>
  <c r="K191" i="58"/>
  <c r="K190" i="58"/>
  <c r="K189" i="58"/>
  <c r="K188" i="58"/>
  <c r="K187" i="58"/>
  <c r="K186" i="58"/>
  <c r="K185" i="58"/>
  <c r="K184" i="58"/>
  <c r="K183" i="58"/>
  <c r="K182" i="58"/>
  <c r="K181" i="58"/>
  <c r="K180" i="58"/>
  <c r="K179" i="58"/>
  <c r="K178" i="58"/>
  <c r="K177" i="58"/>
  <c r="K176" i="58"/>
  <c r="K175" i="58"/>
  <c r="K174" i="58"/>
  <c r="K173" i="58"/>
  <c r="K172" i="58"/>
  <c r="K171" i="58"/>
  <c r="K170" i="58"/>
  <c r="K169" i="58"/>
  <c r="K168" i="58"/>
  <c r="K167" i="58"/>
  <c r="K166" i="58"/>
  <c r="K165" i="58"/>
  <c r="K164" i="58"/>
  <c r="K163" i="58"/>
  <c r="K162" i="58"/>
  <c r="K161" i="58"/>
  <c r="K160" i="58"/>
  <c r="K159" i="58"/>
  <c r="K158" i="58"/>
  <c r="K157" i="58"/>
  <c r="K156" i="58"/>
  <c r="K155" i="58"/>
  <c r="K154" i="58"/>
  <c r="K153" i="58"/>
  <c r="K152" i="58"/>
  <c r="K151" i="58"/>
  <c r="K150" i="58"/>
  <c r="K149" i="58"/>
  <c r="K148" i="58"/>
  <c r="K147" i="58"/>
  <c r="K146" i="58"/>
  <c r="K145" i="58"/>
  <c r="K144" i="58"/>
  <c r="K143" i="58"/>
  <c r="K142" i="58"/>
  <c r="K141" i="58"/>
  <c r="K140" i="58"/>
  <c r="K139" i="58"/>
  <c r="K138" i="58"/>
  <c r="K137" i="58"/>
  <c r="K136" i="58"/>
  <c r="K135" i="58"/>
  <c r="K134" i="58"/>
  <c r="K133" i="58"/>
  <c r="K132" i="58"/>
  <c r="K131" i="58"/>
  <c r="K130" i="58"/>
  <c r="K129" i="58"/>
  <c r="K128" i="58"/>
  <c r="K127" i="58"/>
  <c r="K126" i="58"/>
  <c r="K125" i="58"/>
  <c r="K124" i="58"/>
  <c r="K123" i="58"/>
  <c r="K122" i="58"/>
  <c r="K121" i="58"/>
  <c r="K120" i="58"/>
  <c r="K119" i="58"/>
  <c r="K118" i="58"/>
  <c r="K117" i="58"/>
  <c r="K116" i="58"/>
  <c r="K115" i="58"/>
  <c r="K114" i="58"/>
  <c r="K113" i="58"/>
  <c r="K112" i="58"/>
  <c r="K111" i="58"/>
  <c r="K110" i="58"/>
  <c r="K109" i="58"/>
  <c r="K108" i="58"/>
  <c r="K107" i="58"/>
  <c r="K106" i="58"/>
  <c r="K105" i="58"/>
  <c r="K104" i="58"/>
  <c r="K103" i="58"/>
  <c r="K102" i="58"/>
  <c r="K101" i="58"/>
  <c r="K100" i="58"/>
  <c r="K99" i="58"/>
  <c r="K98" i="58"/>
  <c r="K97" i="58"/>
  <c r="K96" i="58"/>
  <c r="K95" i="58"/>
  <c r="K94" i="58"/>
  <c r="K93" i="58"/>
  <c r="K92" i="58"/>
  <c r="K91" i="58"/>
  <c r="K90" i="58"/>
  <c r="K89" i="58"/>
  <c r="K88" i="58"/>
  <c r="K87" i="58"/>
  <c r="K86" i="58"/>
  <c r="K85" i="58"/>
  <c r="K84" i="58"/>
  <c r="K83" i="58"/>
  <c r="K82" i="58"/>
  <c r="K81" i="58"/>
  <c r="K80" i="58"/>
  <c r="K79" i="58"/>
  <c r="K78" i="58"/>
  <c r="K77" i="58"/>
  <c r="K76" i="58"/>
  <c r="K75" i="58"/>
  <c r="K74" i="58"/>
  <c r="K73" i="58"/>
  <c r="K72" i="58"/>
  <c r="K71" i="58"/>
  <c r="K70" i="58"/>
  <c r="K69" i="58"/>
  <c r="K68" i="58"/>
  <c r="K67" i="58"/>
  <c r="K66" i="58"/>
  <c r="K65" i="58"/>
  <c r="K64" i="58"/>
  <c r="K63" i="58"/>
  <c r="K62" i="58"/>
  <c r="K61" i="58"/>
  <c r="K60" i="58"/>
  <c r="K59" i="58"/>
  <c r="K58" i="58"/>
  <c r="K57" i="58"/>
  <c r="K56" i="58"/>
  <c r="K55" i="58"/>
  <c r="K54" i="58"/>
  <c r="K53" i="58"/>
  <c r="K52" i="58"/>
  <c r="K51" i="58"/>
  <c r="K50" i="58"/>
  <c r="K49" i="58"/>
  <c r="K48" i="58"/>
  <c r="K47" i="58"/>
  <c r="K46" i="58"/>
  <c r="K45" i="58"/>
  <c r="K44" i="58"/>
  <c r="K43" i="58"/>
  <c r="K42" i="58"/>
  <c r="K41" i="58"/>
  <c r="K40" i="58"/>
  <c r="K39" i="58"/>
  <c r="K38" i="58"/>
  <c r="K37" i="58"/>
  <c r="K36" i="58"/>
  <c r="K35" i="58"/>
  <c r="K34" i="58"/>
  <c r="K33" i="58"/>
  <c r="K32" i="58"/>
  <c r="K31" i="58"/>
  <c r="K30" i="58"/>
  <c r="K29" i="58"/>
  <c r="K28" i="58"/>
  <c r="K27" i="58"/>
  <c r="K26" i="58"/>
  <c r="K25" i="58"/>
  <c r="K24" i="58"/>
  <c r="K23" i="58"/>
  <c r="K22" i="58"/>
  <c r="K21" i="58"/>
  <c r="K20" i="58"/>
  <c r="K19" i="58"/>
  <c r="K18" i="58"/>
  <c r="K17" i="58"/>
  <c r="K16" i="58"/>
  <c r="K15" i="58"/>
  <c r="K14" i="58"/>
  <c r="K13" i="58"/>
  <c r="K12" i="58"/>
  <c r="K11" i="58"/>
  <c r="K10" i="58"/>
  <c r="K9" i="58"/>
  <c r="K8" i="58"/>
  <c r="J823" i="58"/>
  <c r="J822" i="58"/>
  <c r="J821" i="58"/>
  <c r="J820" i="58"/>
  <c r="J819" i="58"/>
  <c r="J818" i="58"/>
  <c r="J817" i="58"/>
  <c r="J816" i="58"/>
  <c r="J815" i="58"/>
  <c r="J814" i="58"/>
  <c r="J813" i="58"/>
  <c r="J812" i="58"/>
  <c r="J811" i="58"/>
  <c r="J810" i="58"/>
  <c r="J809" i="58"/>
  <c r="J808" i="58"/>
  <c r="J807" i="58"/>
  <c r="J806" i="58"/>
  <c r="J805" i="58"/>
  <c r="J804" i="58"/>
  <c r="J803" i="58"/>
  <c r="J802" i="58"/>
  <c r="J801" i="58"/>
  <c r="J800" i="58"/>
  <c r="J799" i="58"/>
  <c r="J798" i="58"/>
  <c r="J797" i="58"/>
  <c r="J796" i="58"/>
  <c r="J795" i="58"/>
  <c r="J794" i="58"/>
  <c r="J793" i="58"/>
  <c r="J792" i="58"/>
  <c r="J791" i="58"/>
  <c r="J790" i="58"/>
  <c r="J789" i="58"/>
  <c r="J788" i="58"/>
  <c r="J787" i="58"/>
  <c r="J786" i="58"/>
  <c r="J785" i="58"/>
  <c r="J784" i="58"/>
  <c r="J783" i="58"/>
  <c r="J782" i="58"/>
  <c r="J781" i="58"/>
  <c r="J780" i="58"/>
  <c r="J779" i="58"/>
  <c r="J778" i="58"/>
  <c r="J777" i="58"/>
  <c r="J776" i="58"/>
  <c r="J775" i="58"/>
  <c r="J774" i="58"/>
  <c r="J773" i="58"/>
  <c r="J772" i="58"/>
  <c r="J771" i="58"/>
  <c r="J770" i="58"/>
  <c r="J769" i="58"/>
  <c r="J768" i="58"/>
  <c r="J767" i="58"/>
  <c r="J766" i="58"/>
  <c r="J765" i="58"/>
  <c r="J764" i="58"/>
  <c r="J763" i="58"/>
  <c r="J762" i="58"/>
  <c r="J761" i="58"/>
  <c r="J760" i="58"/>
  <c r="J759" i="58"/>
  <c r="J758" i="58"/>
  <c r="J757" i="58"/>
  <c r="J756" i="58"/>
  <c r="J755" i="58"/>
  <c r="J754" i="58"/>
  <c r="J753" i="58"/>
  <c r="J752" i="58"/>
  <c r="J751" i="58"/>
  <c r="J750" i="58"/>
  <c r="J749" i="58"/>
  <c r="J748" i="58"/>
  <c r="J747" i="58"/>
  <c r="J746" i="58"/>
  <c r="J745" i="58"/>
  <c r="J744" i="58"/>
  <c r="J743" i="58"/>
  <c r="J742" i="58"/>
  <c r="J741" i="58"/>
  <c r="J740" i="58"/>
  <c r="J739" i="58"/>
  <c r="J738" i="58"/>
  <c r="J737" i="58"/>
  <c r="J736" i="58"/>
  <c r="J735" i="58"/>
  <c r="J734" i="58"/>
  <c r="J733" i="58"/>
  <c r="J732" i="58"/>
  <c r="J731" i="58"/>
  <c r="J730" i="58"/>
  <c r="J729" i="58"/>
  <c r="J728" i="58"/>
  <c r="J727" i="58"/>
  <c r="J726" i="58"/>
  <c r="J725" i="58"/>
  <c r="J724" i="58"/>
  <c r="J723" i="58"/>
  <c r="J722" i="58"/>
  <c r="J721" i="58"/>
  <c r="J720" i="58"/>
  <c r="J719" i="58"/>
  <c r="J718" i="58"/>
  <c r="J717" i="58"/>
  <c r="J716" i="58"/>
  <c r="J715" i="58"/>
  <c r="J714" i="58"/>
  <c r="J713" i="58"/>
  <c r="J712" i="58"/>
  <c r="J711" i="58"/>
  <c r="J710" i="58"/>
  <c r="J709" i="58"/>
  <c r="J708" i="58"/>
  <c r="J707" i="58"/>
  <c r="J706" i="58"/>
  <c r="J705" i="58"/>
  <c r="J704" i="58"/>
  <c r="J703" i="58"/>
  <c r="J702" i="58"/>
  <c r="J701" i="58"/>
  <c r="J700" i="58"/>
  <c r="J699" i="58"/>
  <c r="J698" i="58"/>
  <c r="J697" i="58"/>
  <c r="J696" i="58"/>
  <c r="J695" i="58"/>
  <c r="J694" i="58"/>
  <c r="J693" i="58"/>
  <c r="J692" i="58"/>
  <c r="J691" i="58"/>
  <c r="J690" i="58"/>
  <c r="J689" i="58"/>
  <c r="J688" i="58"/>
  <c r="J687" i="58"/>
  <c r="J686" i="58"/>
  <c r="J685" i="58"/>
  <c r="J684" i="58"/>
  <c r="J683" i="58"/>
  <c r="J682" i="58"/>
  <c r="J681" i="58"/>
  <c r="J680" i="58"/>
  <c r="J679" i="58"/>
  <c r="J678" i="58"/>
  <c r="J677" i="58"/>
  <c r="J676" i="58"/>
  <c r="J675" i="58"/>
  <c r="J674" i="58"/>
  <c r="J673" i="58"/>
  <c r="J672" i="58"/>
  <c r="J671" i="58"/>
  <c r="J670" i="58"/>
  <c r="J669" i="58"/>
  <c r="J668" i="58"/>
  <c r="J667" i="58"/>
  <c r="J666" i="58"/>
  <c r="J665" i="58"/>
  <c r="J664" i="58"/>
  <c r="J663" i="58"/>
  <c r="J662" i="58"/>
  <c r="J661" i="58"/>
  <c r="J660" i="58"/>
  <c r="J659" i="58"/>
  <c r="J658" i="58"/>
  <c r="J657" i="58"/>
  <c r="J656" i="58"/>
  <c r="J655" i="58"/>
  <c r="J654" i="58"/>
  <c r="J653" i="58"/>
  <c r="J652" i="58"/>
  <c r="J651" i="58"/>
  <c r="J650" i="58"/>
  <c r="J649" i="58"/>
  <c r="J648" i="58"/>
  <c r="J647" i="58"/>
  <c r="J646" i="58"/>
  <c r="J645" i="58"/>
  <c r="J644" i="58"/>
  <c r="J643" i="58"/>
  <c r="J642" i="58"/>
  <c r="J641" i="58"/>
  <c r="J640" i="58"/>
  <c r="J639" i="58"/>
  <c r="J638" i="58"/>
  <c r="J637" i="58"/>
  <c r="J636" i="58"/>
  <c r="J635" i="58"/>
  <c r="J634" i="58"/>
  <c r="J633" i="58"/>
  <c r="J632" i="58"/>
  <c r="J631" i="58"/>
  <c r="J630" i="58"/>
  <c r="J629" i="58"/>
  <c r="J628" i="58"/>
  <c r="J627" i="58"/>
  <c r="J626" i="58"/>
  <c r="J625" i="58"/>
  <c r="J624" i="58"/>
  <c r="J623" i="58"/>
  <c r="J622" i="58"/>
  <c r="J621" i="58"/>
  <c r="J620" i="58"/>
  <c r="J619" i="58"/>
  <c r="J618" i="58"/>
  <c r="J617" i="58"/>
  <c r="J616" i="58"/>
  <c r="J615" i="58"/>
  <c r="J614" i="58"/>
  <c r="J613" i="58"/>
  <c r="J612" i="58"/>
  <c r="J611" i="58"/>
  <c r="J610" i="58"/>
  <c r="J609" i="58"/>
  <c r="J608" i="58"/>
  <c r="J607" i="58"/>
  <c r="J606" i="58"/>
  <c r="J605" i="58"/>
  <c r="J604" i="58"/>
  <c r="J603" i="58"/>
  <c r="J602" i="58"/>
  <c r="J601" i="58"/>
  <c r="J600" i="58"/>
  <c r="J599" i="58"/>
  <c r="J598" i="58"/>
  <c r="J597" i="58"/>
  <c r="J596" i="58"/>
  <c r="J595" i="58"/>
  <c r="J594" i="58"/>
  <c r="J593" i="58"/>
  <c r="J592" i="58"/>
  <c r="J591" i="58"/>
  <c r="J590" i="58"/>
  <c r="J589" i="58"/>
  <c r="J588" i="58"/>
  <c r="J587" i="58"/>
  <c r="J586" i="58"/>
  <c r="J585" i="58"/>
  <c r="J584" i="58"/>
  <c r="J583" i="58"/>
  <c r="J582" i="58"/>
  <c r="J581" i="58"/>
  <c r="J580" i="58"/>
  <c r="J579" i="58"/>
  <c r="J578" i="58"/>
  <c r="J577" i="58"/>
  <c r="J576" i="58"/>
  <c r="J575" i="58"/>
  <c r="J574" i="58"/>
  <c r="J573" i="58"/>
  <c r="J572" i="58"/>
  <c r="J571" i="58"/>
  <c r="J570" i="58"/>
  <c r="J569" i="58"/>
  <c r="J568" i="58"/>
  <c r="J567" i="58"/>
  <c r="J566" i="58"/>
  <c r="J565" i="58"/>
  <c r="J564" i="58"/>
  <c r="J563" i="58"/>
  <c r="J562" i="58"/>
  <c r="J561" i="58"/>
  <c r="J560" i="58"/>
  <c r="J559" i="58"/>
  <c r="J558" i="58"/>
  <c r="J557" i="58"/>
  <c r="J556" i="58"/>
  <c r="J555" i="58"/>
  <c r="J554" i="58"/>
  <c r="J553" i="58"/>
  <c r="J552" i="58"/>
  <c r="J551" i="58"/>
  <c r="J550" i="58"/>
  <c r="J549" i="58"/>
  <c r="J548" i="58"/>
  <c r="J547" i="58"/>
  <c r="J546" i="58"/>
  <c r="J545" i="58"/>
  <c r="J544" i="58"/>
  <c r="J543" i="58"/>
  <c r="J542" i="58"/>
  <c r="J541" i="58"/>
  <c r="J540" i="58"/>
  <c r="J539" i="58"/>
  <c r="J538" i="58"/>
  <c r="J537" i="58"/>
  <c r="J536" i="58"/>
  <c r="J535" i="58"/>
  <c r="J534" i="58"/>
  <c r="J533" i="58"/>
  <c r="J532" i="58"/>
  <c r="J531" i="58"/>
  <c r="J530" i="58"/>
  <c r="J529" i="58"/>
  <c r="J528" i="58"/>
  <c r="J527" i="58"/>
  <c r="J526" i="58"/>
  <c r="J525" i="58"/>
  <c r="J524" i="58"/>
  <c r="J523" i="58"/>
  <c r="J522" i="58"/>
  <c r="J521" i="58"/>
  <c r="J520" i="58"/>
  <c r="J519" i="58"/>
  <c r="J518" i="58"/>
  <c r="J517" i="58"/>
  <c r="J516" i="58"/>
  <c r="J515" i="58"/>
  <c r="J514" i="58"/>
  <c r="J513" i="58"/>
  <c r="J512" i="58"/>
  <c r="J511" i="58"/>
  <c r="J510" i="58"/>
  <c r="J509" i="58"/>
  <c r="J508" i="58"/>
  <c r="J507" i="58"/>
  <c r="J506" i="58"/>
  <c r="J505" i="58"/>
  <c r="J504" i="58"/>
  <c r="J503" i="58"/>
  <c r="J502" i="58"/>
  <c r="J501" i="58"/>
  <c r="J500" i="58"/>
  <c r="J499" i="58"/>
  <c r="J498" i="58"/>
  <c r="J497" i="58"/>
  <c r="J496" i="58"/>
  <c r="J495" i="58"/>
  <c r="J494" i="58"/>
  <c r="J493" i="58"/>
  <c r="J492" i="58"/>
  <c r="J491" i="58"/>
  <c r="J490" i="58"/>
  <c r="J489" i="58"/>
  <c r="J488" i="58"/>
  <c r="J487" i="58"/>
  <c r="J486" i="58"/>
  <c r="J485" i="58"/>
  <c r="J484" i="58"/>
  <c r="J483" i="58"/>
  <c r="J482" i="58"/>
  <c r="J481" i="58"/>
  <c r="J480" i="58"/>
  <c r="J479" i="58"/>
  <c r="J478" i="58"/>
  <c r="J477" i="58"/>
  <c r="J476" i="58"/>
  <c r="J475" i="58"/>
  <c r="J474" i="58"/>
  <c r="J473" i="58"/>
  <c r="J472" i="58"/>
  <c r="J471" i="58"/>
  <c r="J470" i="58"/>
  <c r="J469" i="58"/>
  <c r="J468" i="58"/>
  <c r="J467" i="58"/>
  <c r="J466" i="58"/>
  <c r="J465" i="58"/>
  <c r="J464" i="58"/>
  <c r="J463" i="58"/>
  <c r="J462" i="58"/>
  <c r="J461" i="58"/>
  <c r="J460" i="58"/>
  <c r="J459" i="58"/>
  <c r="J458" i="58"/>
  <c r="J457" i="58"/>
  <c r="J456" i="58"/>
  <c r="J455" i="58"/>
  <c r="J454" i="58"/>
  <c r="J453" i="58"/>
  <c r="J452" i="58"/>
  <c r="J451" i="58"/>
  <c r="J450" i="58"/>
  <c r="J449" i="58"/>
  <c r="J448" i="58"/>
  <c r="J447" i="58"/>
  <c r="J446" i="58"/>
  <c r="J445" i="58"/>
  <c r="J444" i="58"/>
  <c r="J443" i="58"/>
  <c r="J442" i="58"/>
  <c r="J441" i="58"/>
  <c r="J440" i="58"/>
  <c r="J439" i="58"/>
  <c r="J438" i="58"/>
  <c r="J437" i="58"/>
  <c r="J436" i="58"/>
  <c r="J435" i="58"/>
  <c r="J434" i="58"/>
  <c r="J433" i="58"/>
  <c r="J432" i="58"/>
  <c r="J431" i="58"/>
  <c r="J430" i="58"/>
  <c r="J429" i="58"/>
  <c r="J428" i="58"/>
  <c r="J427" i="58"/>
  <c r="J426" i="58"/>
  <c r="J425" i="58"/>
  <c r="J424" i="58"/>
  <c r="J423" i="58"/>
  <c r="J422" i="58"/>
  <c r="J421" i="58"/>
  <c r="J420" i="58"/>
  <c r="J419" i="58"/>
  <c r="J418" i="58"/>
  <c r="J417" i="58"/>
  <c r="J416" i="58"/>
  <c r="J415" i="58"/>
  <c r="J414" i="58"/>
  <c r="J413" i="58"/>
  <c r="J412" i="58"/>
  <c r="J411" i="58"/>
  <c r="J410" i="58"/>
  <c r="J409" i="58"/>
  <c r="J408" i="58"/>
  <c r="J407" i="58"/>
  <c r="J406" i="58"/>
  <c r="J405" i="58"/>
  <c r="J404" i="58"/>
  <c r="J403" i="58"/>
  <c r="J402" i="58"/>
  <c r="J401" i="58"/>
  <c r="J400" i="58"/>
  <c r="J399" i="58"/>
  <c r="J398" i="58"/>
  <c r="J397" i="58"/>
  <c r="J396" i="58"/>
  <c r="J395" i="58"/>
  <c r="J394" i="58"/>
  <c r="J393" i="58"/>
  <c r="J392" i="58"/>
  <c r="J391" i="58"/>
  <c r="J390" i="58"/>
  <c r="J389" i="58"/>
  <c r="J388" i="58"/>
  <c r="J387" i="58"/>
  <c r="J386" i="58"/>
  <c r="J385" i="58"/>
  <c r="J384" i="58"/>
  <c r="J383" i="58"/>
  <c r="J382" i="58"/>
  <c r="J381" i="58"/>
  <c r="J380" i="58"/>
  <c r="J379" i="58"/>
  <c r="J378" i="58"/>
  <c r="J377" i="58"/>
  <c r="J376" i="58"/>
  <c r="J375" i="58"/>
  <c r="J374" i="58"/>
  <c r="J373" i="58"/>
  <c r="J372" i="58"/>
  <c r="J371" i="58"/>
  <c r="J370" i="58"/>
  <c r="J369" i="58"/>
  <c r="J368" i="58"/>
  <c r="J367" i="58"/>
  <c r="J366" i="58"/>
  <c r="J365" i="58"/>
  <c r="J364" i="58"/>
  <c r="J363" i="58"/>
  <c r="J362" i="58"/>
  <c r="J361" i="58"/>
  <c r="J360" i="58"/>
  <c r="J359" i="58"/>
  <c r="J358" i="58"/>
  <c r="J357" i="58"/>
  <c r="J356" i="58"/>
  <c r="J355" i="58"/>
  <c r="J354" i="58"/>
  <c r="J353" i="58"/>
  <c r="J352" i="58"/>
  <c r="J351" i="58"/>
  <c r="J350" i="58"/>
  <c r="J349" i="58"/>
  <c r="J348" i="58"/>
  <c r="J347" i="58"/>
  <c r="J346" i="58"/>
  <c r="J345" i="58"/>
  <c r="J344" i="58"/>
  <c r="J343" i="58"/>
  <c r="J342" i="58"/>
  <c r="J341" i="58"/>
  <c r="J340" i="58"/>
  <c r="J339" i="58"/>
  <c r="J338" i="58"/>
  <c r="J337" i="58"/>
  <c r="J336" i="58"/>
  <c r="J335" i="58"/>
  <c r="J334" i="58"/>
  <c r="J333" i="58"/>
  <c r="J332" i="58"/>
  <c r="J331" i="58"/>
  <c r="J330" i="58"/>
  <c r="J329" i="58"/>
  <c r="J328" i="58"/>
  <c r="J327" i="58"/>
  <c r="J326" i="58"/>
  <c r="J325" i="58"/>
  <c r="J324" i="58"/>
  <c r="J323" i="58"/>
  <c r="J322" i="58"/>
  <c r="J321" i="58"/>
  <c r="J320" i="58"/>
  <c r="J319" i="58"/>
  <c r="J318" i="58"/>
  <c r="J317" i="58"/>
  <c r="J316" i="58"/>
  <c r="J315" i="58"/>
  <c r="J314" i="58"/>
  <c r="J313" i="58"/>
  <c r="J312" i="58"/>
  <c r="J311" i="58"/>
  <c r="J310" i="58"/>
  <c r="J309" i="58"/>
  <c r="J308" i="58"/>
  <c r="J307" i="58"/>
  <c r="J306" i="58"/>
  <c r="J305" i="58"/>
  <c r="J304" i="58"/>
  <c r="J303" i="58"/>
  <c r="J302" i="58"/>
  <c r="J301" i="58"/>
  <c r="J300" i="58"/>
  <c r="J299" i="58"/>
  <c r="J298" i="58"/>
  <c r="J297" i="58"/>
  <c r="J296" i="58"/>
  <c r="J295" i="58"/>
  <c r="J294" i="58"/>
  <c r="J293" i="58"/>
  <c r="J292" i="58"/>
  <c r="J291" i="58"/>
  <c r="J290" i="58"/>
  <c r="J289" i="58"/>
  <c r="J288" i="58"/>
  <c r="J287" i="58"/>
  <c r="J286" i="58"/>
  <c r="J285" i="58"/>
  <c r="J284" i="58"/>
  <c r="J283" i="58"/>
  <c r="J282" i="58"/>
  <c r="J281" i="58"/>
  <c r="J280" i="58"/>
  <c r="J279" i="58"/>
  <c r="J278" i="58"/>
  <c r="J277" i="58"/>
  <c r="J276" i="58"/>
  <c r="J275" i="58"/>
  <c r="J274" i="58"/>
  <c r="J273" i="58"/>
  <c r="J272" i="58"/>
  <c r="J271" i="58"/>
  <c r="J270" i="58"/>
  <c r="J269" i="58"/>
  <c r="J268" i="58"/>
  <c r="J267" i="58"/>
  <c r="J266" i="58"/>
  <c r="J265" i="58"/>
  <c r="J264" i="58"/>
  <c r="J263" i="58"/>
  <c r="J262" i="58"/>
  <c r="J261" i="58"/>
  <c r="J260" i="58"/>
  <c r="J259" i="58"/>
  <c r="J258" i="58"/>
  <c r="J257" i="58"/>
  <c r="J256" i="58"/>
  <c r="J255" i="58"/>
  <c r="J254" i="58"/>
  <c r="J253" i="58"/>
  <c r="J252" i="58"/>
  <c r="J251" i="58"/>
  <c r="J250" i="58"/>
  <c r="J249" i="58"/>
  <c r="J248" i="58"/>
  <c r="J247" i="58"/>
  <c r="J246" i="58"/>
  <c r="J245" i="58"/>
  <c r="J244" i="58"/>
  <c r="J243" i="58"/>
  <c r="J242" i="58"/>
  <c r="J241" i="58"/>
  <c r="J240" i="58"/>
  <c r="J239" i="58"/>
  <c r="J238" i="58"/>
  <c r="J237" i="58"/>
  <c r="J236" i="58"/>
  <c r="J235" i="58"/>
  <c r="J234" i="58"/>
  <c r="J233" i="58"/>
  <c r="J232" i="58"/>
  <c r="J231" i="58"/>
  <c r="J230" i="58"/>
  <c r="J229" i="58"/>
  <c r="J228" i="58"/>
  <c r="J227" i="58"/>
  <c r="J226" i="58"/>
  <c r="J225" i="58"/>
  <c r="J224" i="58"/>
  <c r="J223" i="58"/>
  <c r="J222" i="58"/>
  <c r="J221" i="58"/>
  <c r="J220" i="58"/>
  <c r="J219" i="58"/>
  <c r="J218" i="58"/>
  <c r="J217" i="58"/>
  <c r="J216" i="58"/>
  <c r="J215" i="58"/>
  <c r="J214" i="58"/>
  <c r="J213" i="58"/>
  <c r="J212" i="58"/>
  <c r="J211" i="58"/>
  <c r="J210" i="58"/>
  <c r="J209" i="58"/>
  <c r="J208" i="58"/>
  <c r="J207" i="58"/>
  <c r="J206" i="58"/>
  <c r="J205" i="58"/>
  <c r="J204" i="58"/>
  <c r="J203" i="58"/>
  <c r="J202" i="58"/>
  <c r="J201" i="58"/>
  <c r="J200" i="58"/>
  <c r="J199" i="58"/>
  <c r="J198" i="58"/>
  <c r="J197" i="58"/>
  <c r="J196" i="58"/>
  <c r="J195" i="58"/>
  <c r="J194" i="58"/>
  <c r="J193" i="58"/>
  <c r="J192" i="58"/>
  <c r="J191" i="58"/>
  <c r="J190" i="58"/>
  <c r="J189" i="58"/>
  <c r="J188" i="58"/>
  <c r="J187" i="58"/>
  <c r="J186" i="58"/>
  <c r="J185" i="58"/>
  <c r="J184" i="58"/>
  <c r="J183" i="58"/>
  <c r="J182" i="58"/>
  <c r="J181" i="58"/>
  <c r="J180" i="58"/>
  <c r="J179" i="58"/>
  <c r="J178" i="58"/>
  <c r="J177" i="58"/>
  <c r="J176" i="58"/>
  <c r="J175" i="58"/>
  <c r="J174" i="58"/>
  <c r="J173" i="58"/>
  <c r="J172" i="58"/>
  <c r="J171" i="58"/>
  <c r="J170" i="58"/>
  <c r="J169" i="58"/>
  <c r="J168" i="58"/>
  <c r="J167" i="58"/>
  <c r="J166" i="58"/>
  <c r="J165" i="58"/>
  <c r="J164" i="58"/>
  <c r="J163" i="58"/>
  <c r="J162" i="58"/>
  <c r="J161" i="58"/>
  <c r="J160" i="58"/>
  <c r="J159" i="58"/>
  <c r="J158" i="58"/>
  <c r="J157" i="58"/>
  <c r="J156" i="58"/>
  <c r="J155" i="58"/>
  <c r="J154" i="58"/>
  <c r="J153" i="58"/>
  <c r="J152" i="58"/>
  <c r="J151" i="58"/>
  <c r="J150" i="58"/>
  <c r="J149" i="58"/>
  <c r="J148" i="58"/>
  <c r="J147" i="58"/>
  <c r="J146" i="58"/>
  <c r="J145" i="58"/>
  <c r="J144" i="58"/>
  <c r="J143" i="58"/>
  <c r="J142" i="58"/>
  <c r="J141" i="58"/>
  <c r="J140" i="58"/>
  <c r="J139" i="58"/>
  <c r="J138" i="58"/>
  <c r="J137" i="58"/>
  <c r="J136" i="58"/>
  <c r="J135" i="58"/>
  <c r="J134" i="58"/>
  <c r="J133" i="58"/>
  <c r="J132" i="58"/>
  <c r="J131" i="58"/>
  <c r="J130" i="58"/>
  <c r="J129" i="58"/>
  <c r="J128" i="58"/>
  <c r="J127" i="58"/>
  <c r="J126" i="58"/>
  <c r="J125" i="58"/>
  <c r="J124" i="58"/>
  <c r="J123" i="58"/>
  <c r="J122" i="58"/>
  <c r="J121" i="58"/>
  <c r="J120" i="58"/>
  <c r="J119" i="58"/>
  <c r="J118" i="58"/>
  <c r="J117" i="58"/>
  <c r="J116" i="58"/>
  <c r="J115" i="58"/>
  <c r="J114" i="58"/>
  <c r="J113" i="58"/>
  <c r="J112" i="58"/>
  <c r="J111" i="58"/>
  <c r="J110" i="58"/>
  <c r="J109" i="58"/>
  <c r="J108" i="58"/>
  <c r="J107" i="58"/>
  <c r="J106" i="58"/>
  <c r="J105" i="58"/>
  <c r="J104" i="58"/>
  <c r="J103" i="58"/>
  <c r="J102" i="58"/>
  <c r="J101" i="58"/>
  <c r="J100" i="58"/>
  <c r="J99" i="58"/>
  <c r="J98" i="58"/>
  <c r="J97" i="58"/>
  <c r="J96" i="58"/>
  <c r="J95" i="58"/>
  <c r="J94" i="58"/>
  <c r="J93" i="58"/>
  <c r="J92" i="58"/>
  <c r="J91" i="58"/>
  <c r="J90" i="58"/>
  <c r="J89" i="58"/>
  <c r="J88" i="58"/>
  <c r="J87" i="58"/>
  <c r="J86" i="58"/>
  <c r="J85" i="58"/>
  <c r="J84" i="58"/>
  <c r="J83" i="58"/>
  <c r="J82" i="58"/>
  <c r="J81" i="58"/>
  <c r="J80" i="58"/>
  <c r="J79" i="58"/>
  <c r="J78" i="58"/>
  <c r="J77" i="58"/>
  <c r="J76" i="58"/>
  <c r="J75" i="58"/>
  <c r="J74" i="58"/>
  <c r="J73" i="58"/>
  <c r="J72" i="58"/>
  <c r="J71" i="58"/>
  <c r="J70" i="58"/>
  <c r="J69" i="58"/>
  <c r="J68" i="58"/>
  <c r="J67" i="58"/>
  <c r="J66" i="58"/>
  <c r="J65" i="58"/>
  <c r="J64" i="58"/>
  <c r="J63" i="58"/>
  <c r="J62" i="58"/>
  <c r="J61" i="58"/>
  <c r="J60" i="58"/>
  <c r="J59" i="58"/>
  <c r="J58" i="58"/>
  <c r="J5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J33" i="58"/>
  <c r="J32" i="58"/>
  <c r="J31" i="58"/>
  <c r="J30" i="58"/>
  <c r="J29" i="58"/>
  <c r="J28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9"/>
  <c r="BO99" i="59"/>
  <c r="BO98" i="59"/>
  <c r="BO97" i="59"/>
  <c r="BO96" i="59"/>
  <c r="BG10" i="59"/>
  <c r="BG9" i="59"/>
  <c r="BG8" i="59"/>
  <c r="BG7" i="59"/>
  <c r="BF7" i="59"/>
  <c r="BG94" i="59"/>
  <c r="BG93" i="59"/>
  <c r="BG92" i="59"/>
  <c r="BG91" i="59"/>
  <c r="BG90" i="59"/>
  <c r="BG89" i="59"/>
  <c r="BG88" i="59"/>
  <c r="BG87" i="59"/>
  <c r="BG86" i="59"/>
  <c r="BG85" i="59"/>
  <c r="BG84" i="59"/>
  <c r="BG83" i="59"/>
  <c r="BG82" i="59"/>
  <c r="BG81" i="59"/>
  <c r="BG80" i="59"/>
  <c r="BG79" i="59"/>
  <c r="BG78" i="59"/>
  <c r="BG77" i="59"/>
  <c r="BG76" i="59"/>
  <c r="BG75" i="59"/>
  <c r="BG74" i="59"/>
  <c r="BG73" i="59"/>
  <c r="BG72" i="59"/>
  <c r="BG71" i="59"/>
  <c r="BG70" i="59"/>
  <c r="BG69" i="59"/>
  <c r="BG68" i="59"/>
  <c r="BG67" i="59"/>
  <c r="BG66" i="59"/>
  <c r="BG65" i="59"/>
  <c r="BG64" i="59"/>
  <c r="BG63" i="59"/>
  <c r="BG62" i="59"/>
  <c r="BG61" i="59"/>
  <c r="BG60" i="59"/>
  <c r="BG59" i="59"/>
  <c r="BG58" i="59"/>
  <c r="BG57" i="59"/>
  <c r="BG56" i="59"/>
  <c r="BG55" i="59"/>
  <c r="BG54" i="59"/>
  <c r="BG53" i="59"/>
  <c r="BG52" i="59"/>
  <c r="BG51" i="59"/>
  <c r="BG50" i="59"/>
  <c r="BG49" i="59"/>
  <c r="BG48" i="59"/>
  <c r="BG47" i="59"/>
  <c r="BG46" i="59"/>
  <c r="BG45" i="59"/>
  <c r="BG44" i="59"/>
  <c r="BG43" i="59"/>
  <c r="BG42" i="59"/>
  <c r="BG41" i="59"/>
  <c r="BG40" i="59"/>
  <c r="BG39" i="59"/>
  <c r="BG38" i="59"/>
  <c r="BG37" i="59"/>
  <c r="BG36" i="59"/>
  <c r="BG35" i="59"/>
  <c r="BG34" i="59"/>
  <c r="BG33" i="59"/>
  <c r="BG32" i="59"/>
  <c r="BG31" i="59"/>
  <c r="BG30" i="59"/>
  <c r="BG29" i="59"/>
  <c r="BG28" i="59"/>
  <c r="BG27" i="59"/>
  <c r="BG26" i="59"/>
  <c r="BG25" i="59"/>
  <c r="BG24" i="59"/>
  <c r="BG23" i="59"/>
  <c r="BG22" i="59"/>
  <c r="BG21" i="59"/>
  <c r="BG20" i="59"/>
  <c r="BG19" i="59"/>
  <c r="BG18" i="59"/>
  <c r="BG17" i="59"/>
  <c r="BG16" i="59"/>
  <c r="BG15" i="59"/>
  <c r="BG14" i="59"/>
  <c r="BG13" i="59"/>
  <c r="BG12" i="59"/>
  <c r="BG11" i="59"/>
  <c r="BF94" i="59"/>
  <c r="BF93" i="59"/>
  <c r="BF92" i="59"/>
  <c r="BF91" i="59"/>
  <c r="BF90" i="59"/>
  <c r="BF89" i="59"/>
  <c r="BF88" i="59"/>
  <c r="BF87" i="59"/>
  <c r="BF86" i="59"/>
  <c r="BF85" i="59"/>
  <c r="BF84" i="59"/>
  <c r="BF83" i="59"/>
  <c r="BF82" i="59"/>
  <c r="BF81" i="59"/>
  <c r="BF80" i="59"/>
  <c r="BF79" i="59"/>
  <c r="BF78" i="59"/>
  <c r="BF77" i="59"/>
  <c r="BF76" i="59"/>
  <c r="BF75" i="59"/>
  <c r="BF74" i="59"/>
  <c r="BF73" i="59"/>
  <c r="BF72" i="59"/>
  <c r="BF71" i="59"/>
  <c r="BF70" i="59"/>
  <c r="BF69" i="59"/>
  <c r="BF68" i="59"/>
  <c r="BF67" i="59"/>
  <c r="BF66" i="59"/>
  <c r="BF65" i="59"/>
  <c r="BF64" i="59"/>
  <c r="BF63" i="59"/>
  <c r="BF62" i="59"/>
  <c r="BF61" i="59"/>
  <c r="BF60" i="59"/>
  <c r="BF59" i="59"/>
  <c r="BF58" i="59"/>
  <c r="BF57" i="59"/>
  <c r="BF56" i="59"/>
  <c r="BF55" i="59"/>
  <c r="BF54" i="59"/>
  <c r="BF53" i="59"/>
  <c r="BF52" i="59"/>
  <c r="BF51" i="59"/>
  <c r="BF50" i="59"/>
  <c r="BF49" i="59"/>
  <c r="BF48" i="59"/>
  <c r="BF47" i="59"/>
  <c r="BF46" i="59"/>
  <c r="BF45" i="59"/>
  <c r="BF44" i="59"/>
  <c r="BF43" i="59"/>
  <c r="BF42" i="59"/>
  <c r="BF41" i="59"/>
  <c r="BF40" i="59"/>
  <c r="BF39" i="59"/>
  <c r="BF38" i="59"/>
  <c r="BF37" i="59"/>
  <c r="BF36" i="59"/>
  <c r="BF35" i="59"/>
  <c r="BF34" i="59"/>
  <c r="BF33" i="59"/>
  <c r="BF32" i="59"/>
  <c r="BF31" i="59"/>
  <c r="BF30" i="59"/>
  <c r="BF29" i="59"/>
  <c r="BF28" i="59"/>
  <c r="BF27" i="59"/>
  <c r="BF26" i="59"/>
  <c r="BF25" i="59"/>
  <c r="BF24" i="59"/>
  <c r="BF23" i="59"/>
  <c r="BF22" i="59"/>
  <c r="BF21" i="59"/>
  <c r="BF20" i="59"/>
  <c r="BF19" i="59"/>
  <c r="BF18" i="59"/>
  <c r="BF17" i="59"/>
  <c r="BF16" i="59"/>
  <c r="BF15" i="59"/>
  <c r="BF14" i="59"/>
  <c r="BF13" i="59"/>
  <c r="BF12" i="59"/>
  <c r="BF11" i="59"/>
  <c r="BF10" i="59"/>
  <c r="BF9" i="59"/>
  <c r="BF8" i="59"/>
  <c r="AY94" i="59"/>
  <c r="AY93" i="59"/>
  <c r="AY92" i="59"/>
  <c r="AY91" i="59"/>
  <c r="AY90" i="59"/>
  <c r="AY89" i="59"/>
  <c r="AY88" i="59"/>
  <c r="AY87" i="59"/>
  <c r="AY86" i="59"/>
  <c r="AY85" i="59"/>
  <c r="AY84" i="59"/>
  <c r="AY83" i="59"/>
  <c r="AY82" i="59"/>
  <c r="AY81" i="59"/>
  <c r="AY80" i="59"/>
  <c r="AY79" i="59"/>
  <c r="AY78" i="59"/>
  <c r="AY77" i="59"/>
  <c r="AY76" i="59"/>
  <c r="AY75" i="59"/>
  <c r="AY74" i="59"/>
  <c r="AY73" i="59"/>
  <c r="AY72" i="59"/>
  <c r="AY71" i="59"/>
  <c r="AY70" i="59"/>
  <c r="AY69" i="59"/>
  <c r="AY68" i="59"/>
  <c r="AY67" i="59"/>
  <c r="AY66" i="59"/>
  <c r="AY65" i="59"/>
  <c r="AY64" i="59"/>
  <c r="AY63" i="59"/>
  <c r="AY62" i="59"/>
  <c r="AY61" i="59"/>
  <c r="AY60" i="59"/>
  <c r="AY59" i="59"/>
  <c r="AY58" i="59"/>
  <c r="AY57" i="59"/>
  <c r="AY56" i="59"/>
  <c r="AY55" i="59"/>
  <c r="AY54" i="59"/>
  <c r="AY53" i="59"/>
  <c r="AY52" i="59"/>
  <c r="AY51" i="59"/>
  <c r="AY50" i="59"/>
  <c r="AY49" i="59"/>
  <c r="AY48" i="59"/>
  <c r="AY47" i="59"/>
  <c r="AY46" i="59"/>
  <c r="AY45" i="59"/>
  <c r="AY44" i="59"/>
  <c r="AY43" i="59"/>
  <c r="AY42" i="59"/>
  <c r="AY41" i="59"/>
  <c r="AY40" i="59"/>
  <c r="AY39" i="59"/>
  <c r="AY38" i="59"/>
  <c r="AY37" i="59"/>
  <c r="AY36" i="59"/>
  <c r="AY35" i="59"/>
  <c r="AY34" i="59"/>
  <c r="AY33" i="59"/>
  <c r="AY32" i="59"/>
  <c r="AY31" i="59"/>
  <c r="AY30" i="59"/>
  <c r="AY29" i="59"/>
  <c r="AY28" i="59"/>
  <c r="AY27" i="59"/>
  <c r="AY26" i="59"/>
  <c r="AY25" i="59"/>
  <c r="AY24" i="59"/>
  <c r="AY23" i="59"/>
  <c r="AY22" i="59"/>
  <c r="AY21" i="59"/>
  <c r="AY20" i="59"/>
  <c r="AY19" i="59"/>
  <c r="AY18" i="59"/>
  <c r="AY17" i="59"/>
  <c r="AY16" i="59"/>
  <c r="AY15" i="59"/>
  <c r="AY14" i="59"/>
  <c r="AY13" i="59"/>
  <c r="AY12" i="59"/>
  <c r="AY11" i="59"/>
  <c r="AY10" i="59"/>
  <c r="AY9" i="59"/>
  <c r="AY8" i="59"/>
  <c r="AY7" i="59"/>
  <c r="AX94" i="59"/>
  <c r="AX93" i="59"/>
  <c r="AX92" i="59"/>
  <c r="AX91" i="59"/>
  <c r="AX90" i="59"/>
  <c r="AX89" i="59"/>
  <c r="AX88" i="59"/>
  <c r="AX87" i="59"/>
  <c r="AX86" i="59"/>
  <c r="AX85" i="59"/>
  <c r="AX84" i="59"/>
  <c r="AX83" i="59"/>
  <c r="AX82" i="59"/>
  <c r="AX81" i="59"/>
  <c r="AX80" i="59"/>
  <c r="AX79" i="59"/>
  <c r="AX78" i="59"/>
  <c r="AX77" i="59"/>
  <c r="AX76" i="59"/>
  <c r="AX75" i="59"/>
  <c r="AX74" i="59"/>
  <c r="AX73" i="59"/>
  <c r="AX72" i="59"/>
  <c r="AX71" i="59"/>
  <c r="AX70" i="59"/>
  <c r="AX69" i="59"/>
  <c r="AX68" i="59"/>
  <c r="AX67" i="59"/>
  <c r="AX66" i="59"/>
  <c r="AX65" i="59"/>
  <c r="AX64" i="59"/>
  <c r="AX63" i="59"/>
  <c r="AX62" i="59"/>
  <c r="AX61" i="59"/>
  <c r="AX60" i="59"/>
  <c r="AX59" i="59"/>
  <c r="AX58" i="59"/>
  <c r="AX57" i="59"/>
  <c r="AX56" i="59"/>
  <c r="AX55" i="59"/>
  <c r="AX54" i="59"/>
  <c r="AX53" i="59"/>
  <c r="AX52" i="59"/>
  <c r="AX51" i="59"/>
  <c r="AX50" i="59"/>
  <c r="AX49" i="59"/>
  <c r="AX48" i="59"/>
  <c r="AX47" i="59"/>
  <c r="AX46" i="59"/>
  <c r="AX45" i="59"/>
  <c r="AX44" i="59"/>
  <c r="AX43" i="59"/>
  <c r="AX42" i="59"/>
  <c r="AX41" i="59"/>
  <c r="AX40" i="59"/>
  <c r="AX39" i="59"/>
  <c r="AX38" i="59"/>
  <c r="AX37" i="59"/>
  <c r="AX36" i="59"/>
  <c r="AX35" i="59"/>
  <c r="AX34" i="59"/>
  <c r="AX33" i="59"/>
  <c r="AX32" i="59"/>
  <c r="AX31" i="59"/>
  <c r="AX30" i="59"/>
  <c r="AX29" i="59"/>
  <c r="AX28" i="59"/>
  <c r="AX27" i="59"/>
  <c r="AX26" i="59"/>
  <c r="AX25" i="59"/>
  <c r="AX24" i="59"/>
  <c r="AX23" i="59"/>
  <c r="AX22" i="59"/>
  <c r="AX21" i="59"/>
  <c r="AX20" i="59"/>
  <c r="AX19" i="59"/>
  <c r="AX18" i="59"/>
  <c r="AX17" i="59"/>
  <c r="AX16" i="59"/>
  <c r="AX15" i="59"/>
  <c r="AX14" i="59"/>
  <c r="AX13" i="59"/>
  <c r="AX12" i="59"/>
  <c r="AX11" i="59"/>
  <c r="AX10" i="59"/>
  <c r="AX9" i="59"/>
  <c r="AX8" i="59"/>
  <c r="AX7" i="59"/>
  <c r="AQ96" i="59"/>
  <c r="AQ95" i="59"/>
  <c r="AQ94" i="59"/>
  <c r="AQ93" i="59"/>
  <c r="AQ92" i="59"/>
  <c r="AQ91" i="59"/>
  <c r="AQ90" i="59"/>
  <c r="AQ89" i="59"/>
  <c r="AQ88" i="59"/>
  <c r="AQ87" i="59"/>
  <c r="AQ86" i="59"/>
  <c r="AQ85" i="59"/>
  <c r="AQ84" i="59"/>
  <c r="AQ83" i="59"/>
  <c r="AQ82" i="59"/>
  <c r="AQ81" i="59"/>
  <c r="AQ80" i="59"/>
  <c r="AQ79" i="59"/>
  <c r="AQ78" i="59"/>
  <c r="AQ77" i="59"/>
  <c r="AQ76" i="59"/>
  <c r="AQ75" i="59"/>
  <c r="AQ74" i="59"/>
  <c r="AQ73" i="59"/>
  <c r="AQ72" i="59"/>
  <c r="AQ71" i="59"/>
  <c r="AQ70" i="59"/>
  <c r="AQ69" i="59"/>
  <c r="AQ68" i="59"/>
  <c r="AQ67" i="59"/>
  <c r="AQ66" i="59"/>
  <c r="AQ65" i="59"/>
  <c r="AQ64" i="59"/>
  <c r="AQ63" i="59"/>
  <c r="AQ62" i="59"/>
  <c r="AQ61" i="59"/>
  <c r="AQ60" i="59"/>
  <c r="AQ59" i="59"/>
  <c r="AQ58" i="59"/>
  <c r="AQ57" i="59"/>
  <c r="AQ56" i="59"/>
  <c r="AQ55" i="59"/>
  <c r="AQ54" i="59"/>
  <c r="AQ53" i="59"/>
  <c r="AQ52" i="59"/>
  <c r="AQ51" i="59"/>
  <c r="AQ50" i="59"/>
  <c r="AQ49" i="59"/>
  <c r="AQ48" i="59"/>
  <c r="AQ47" i="59"/>
  <c r="AQ46" i="59"/>
  <c r="AQ45" i="59"/>
  <c r="AQ44" i="59"/>
  <c r="AQ43" i="59"/>
  <c r="AQ42" i="59"/>
  <c r="AQ41" i="59"/>
  <c r="AQ40" i="59"/>
  <c r="AQ39" i="59"/>
  <c r="AQ38" i="59"/>
  <c r="AQ37" i="59"/>
  <c r="AQ36" i="59"/>
  <c r="AQ35" i="59"/>
  <c r="AQ34" i="59"/>
  <c r="AQ33" i="59"/>
  <c r="AQ32" i="59"/>
  <c r="AQ31" i="59"/>
  <c r="AQ30" i="59"/>
  <c r="AQ29" i="59"/>
  <c r="AQ28" i="59"/>
  <c r="AQ27" i="59"/>
  <c r="AQ26" i="59"/>
  <c r="AQ25" i="59"/>
  <c r="AQ24" i="59"/>
  <c r="AQ23" i="59"/>
  <c r="AQ22" i="59"/>
  <c r="AQ21" i="59"/>
  <c r="AQ20" i="59"/>
  <c r="AQ19" i="59"/>
  <c r="AQ18" i="59"/>
  <c r="AQ17" i="59"/>
  <c r="AQ16" i="59"/>
  <c r="AQ15" i="59"/>
  <c r="AQ14" i="59"/>
  <c r="AQ13" i="59"/>
  <c r="AQ12" i="59"/>
  <c r="AQ11" i="59"/>
  <c r="AQ10" i="59"/>
  <c r="AQ9" i="59"/>
  <c r="AQ8" i="59"/>
  <c r="AQ7" i="59"/>
  <c r="AP94" i="59"/>
  <c r="AP93" i="59"/>
  <c r="AP92" i="59"/>
  <c r="AP91" i="59"/>
  <c r="AP90" i="59"/>
  <c r="AP89" i="59"/>
  <c r="AP88" i="59"/>
  <c r="AP87" i="59"/>
  <c r="AP86" i="59"/>
  <c r="AP85" i="59"/>
  <c r="AP84" i="59"/>
  <c r="AP83" i="59"/>
  <c r="AP82" i="59"/>
  <c r="AP81" i="59"/>
  <c r="AP80" i="59"/>
  <c r="AP79" i="59"/>
  <c r="AP78" i="59"/>
  <c r="AP77" i="59"/>
  <c r="AP76" i="59"/>
  <c r="AP75" i="59"/>
  <c r="AP74" i="59"/>
  <c r="AP73" i="59"/>
  <c r="AP72" i="59"/>
  <c r="AP71" i="59"/>
  <c r="AP70" i="59"/>
  <c r="AP69" i="59"/>
  <c r="AP68" i="59"/>
  <c r="AP67" i="59"/>
  <c r="AP66" i="59"/>
  <c r="AP65" i="59"/>
  <c r="AP64" i="59"/>
  <c r="AP63" i="59"/>
  <c r="AP62" i="59"/>
  <c r="AP61" i="59"/>
  <c r="AP60" i="59"/>
  <c r="AP59" i="59"/>
  <c r="AP58" i="59"/>
  <c r="AP57" i="59"/>
  <c r="AP56" i="59"/>
  <c r="AP55" i="59"/>
  <c r="AP54" i="59"/>
  <c r="AP53" i="59"/>
  <c r="AP52" i="59"/>
  <c r="AP51" i="59"/>
  <c r="AP50" i="59"/>
  <c r="AP49" i="59"/>
  <c r="AP48" i="59"/>
  <c r="AP47" i="59"/>
  <c r="AP46" i="59"/>
  <c r="AP45" i="59"/>
  <c r="AP44" i="59"/>
  <c r="AP43" i="59"/>
  <c r="AP42" i="59"/>
  <c r="AP41" i="59"/>
  <c r="AP40" i="59"/>
  <c r="AP39" i="59"/>
  <c r="AP38" i="59"/>
  <c r="AP37" i="59"/>
  <c r="AP36" i="59"/>
  <c r="AP35" i="59"/>
  <c r="AP34" i="59"/>
  <c r="AP33" i="59"/>
  <c r="AP32" i="59"/>
  <c r="AP31" i="59"/>
  <c r="AP30" i="59"/>
  <c r="AP29" i="59"/>
  <c r="AP28" i="59"/>
  <c r="AP27" i="59"/>
  <c r="AP26" i="59"/>
  <c r="AP25" i="59"/>
  <c r="AP24" i="59"/>
  <c r="AP23" i="59"/>
  <c r="AP22" i="59"/>
  <c r="AP18" i="59"/>
  <c r="AP12" i="59"/>
  <c r="AI96" i="59"/>
  <c r="AI95" i="59"/>
  <c r="AI94" i="59"/>
  <c r="AI93" i="59"/>
  <c r="AI92" i="59"/>
  <c r="AI91" i="59"/>
  <c r="AI90" i="59"/>
  <c r="AI89" i="59"/>
  <c r="AI88" i="59"/>
  <c r="AI87" i="59"/>
  <c r="AI86" i="59"/>
  <c r="AI85" i="59"/>
  <c r="AI84" i="59"/>
  <c r="AI83" i="59"/>
  <c r="AI82" i="59"/>
  <c r="AI81" i="59"/>
  <c r="AI80" i="59"/>
  <c r="AI79" i="59"/>
  <c r="AI78" i="59"/>
  <c r="AI77" i="59"/>
  <c r="AI76" i="59"/>
  <c r="AI75" i="59"/>
  <c r="AI74" i="59"/>
  <c r="AI73" i="59"/>
  <c r="AI72" i="59"/>
  <c r="AI71" i="59"/>
  <c r="AI70" i="59"/>
  <c r="AI69" i="59"/>
  <c r="AI68" i="59"/>
  <c r="AI67" i="59"/>
  <c r="AI66" i="59"/>
  <c r="AI65" i="59"/>
  <c r="AI64" i="59"/>
  <c r="AI63" i="59"/>
  <c r="AI62" i="59"/>
  <c r="AI61" i="59"/>
  <c r="AI60" i="59"/>
  <c r="AI59" i="59"/>
  <c r="AI58" i="59"/>
  <c r="AI56" i="59"/>
  <c r="AI55" i="59"/>
  <c r="AI54" i="59"/>
  <c r="AI53" i="59"/>
  <c r="AI52" i="59"/>
  <c r="AI51" i="59"/>
  <c r="AI50" i="59"/>
  <c r="AI49" i="59"/>
  <c r="AI48" i="59"/>
  <c r="AI47" i="59"/>
  <c r="AI46" i="59"/>
  <c r="AI45" i="59"/>
  <c r="AI44" i="59"/>
  <c r="AI43" i="59"/>
  <c r="AI42" i="59"/>
  <c r="AI41" i="59"/>
  <c r="AI40" i="59"/>
  <c r="AI39" i="59"/>
  <c r="AI38" i="59"/>
  <c r="AI37" i="59"/>
  <c r="AI36" i="59"/>
  <c r="AI35" i="59"/>
  <c r="AI34" i="59"/>
  <c r="AI33" i="59"/>
  <c r="AI32" i="59"/>
  <c r="AI31" i="59"/>
  <c r="AI30" i="59"/>
  <c r="AI29" i="59"/>
  <c r="AI28" i="59"/>
  <c r="AI27" i="59"/>
  <c r="AI26" i="59"/>
  <c r="AI25" i="59"/>
  <c r="AI24" i="59"/>
  <c r="AI23" i="59"/>
  <c r="AI22" i="59"/>
  <c r="AI21" i="59"/>
  <c r="AI20" i="59"/>
  <c r="AI19" i="59"/>
  <c r="AI18" i="59"/>
  <c r="AI17" i="59"/>
  <c r="AI16" i="59"/>
  <c r="AI15" i="59"/>
  <c r="AI14" i="59"/>
  <c r="AI13" i="59"/>
  <c r="AI12" i="59"/>
  <c r="AI11" i="59"/>
  <c r="AI10" i="59"/>
  <c r="AI9" i="59"/>
  <c r="AI8" i="59"/>
  <c r="AI7" i="59"/>
  <c r="J13" i="59" l="1"/>
  <c r="I7" i="59" l="1"/>
  <c r="I7" i="58"/>
  <c r="BO831" i="58"/>
  <c r="BN831" i="58"/>
  <c r="BO830" i="58"/>
  <c r="BN830" i="58"/>
  <c r="BO829" i="58"/>
  <c r="BN829" i="58"/>
  <c r="BO828" i="58"/>
  <c r="BN828" i="58"/>
  <c r="BO827" i="58"/>
  <c r="BN827" i="58"/>
  <c r="BO826" i="58"/>
  <c r="BN826" i="58"/>
  <c r="BO824" i="58"/>
  <c r="BN824" i="58"/>
  <c r="BO823" i="58"/>
  <c r="BN823" i="58"/>
  <c r="BO822" i="58"/>
  <c r="BN822" i="58"/>
  <c r="BO821" i="58"/>
  <c r="BN821" i="58"/>
  <c r="BG831" i="58"/>
  <c r="BF831" i="58"/>
  <c r="BG830" i="58"/>
  <c r="BF830" i="58"/>
  <c r="BG829" i="58"/>
  <c r="BF829" i="58"/>
  <c r="BG828" i="58"/>
  <c r="BF828" i="58"/>
  <c r="BG827" i="58"/>
  <c r="BF827" i="58"/>
  <c r="BG826" i="58"/>
  <c r="BF826" i="58"/>
  <c r="BG825" i="58"/>
  <c r="BF825" i="58"/>
  <c r="BG824" i="58"/>
  <c r="BF824" i="58"/>
  <c r="BG823" i="58"/>
  <c r="BF823" i="58"/>
  <c r="BG822" i="58"/>
  <c r="BF822" i="58"/>
  <c r="BG821" i="58"/>
  <c r="BF821" i="58"/>
  <c r="AY831" i="58"/>
  <c r="AX831" i="58"/>
  <c r="AY830" i="58"/>
  <c r="AX830" i="58"/>
  <c r="AY829" i="58"/>
  <c r="AX829" i="58"/>
  <c r="AY828" i="58"/>
  <c r="AX828" i="58"/>
  <c r="AY827" i="58"/>
  <c r="AX827" i="58"/>
  <c r="AY826" i="58"/>
  <c r="AX826" i="58"/>
  <c r="AY825" i="58"/>
  <c r="AX825" i="58"/>
  <c r="AY824" i="58"/>
  <c r="AX824" i="58"/>
  <c r="AY823" i="58"/>
  <c r="AX823" i="58"/>
  <c r="AY822" i="58"/>
  <c r="AX822" i="58"/>
  <c r="AY821" i="58"/>
  <c r="AX821" i="58"/>
  <c r="AQ831" i="58"/>
  <c r="AP831" i="58"/>
  <c r="AQ830" i="58"/>
  <c r="AP830" i="58"/>
  <c r="AQ829" i="58"/>
  <c r="AP829" i="58"/>
  <c r="AQ828" i="58"/>
  <c r="AP828" i="58"/>
  <c r="AQ827" i="58"/>
  <c r="AP827" i="58"/>
  <c r="AQ826" i="58"/>
  <c r="AP826" i="58"/>
  <c r="AQ825" i="58"/>
  <c r="AP825" i="58"/>
  <c r="AQ824" i="58"/>
  <c r="AP824" i="58"/>
  <c r="AQ823" i="58"/>
  <c r="AP823" i="58"/>
  <c r="AQ822" i="58"/>
  <c r="AP822" i="58"/>
  <c r="AQ821" i="58"/>
  <c r="AP821" i="58"/>
  <c r="AI831" i="58"/>
  <c r="AH831" i="58"/>
  <c r="AI830" i="58"/>
  <c r="AH830" i="58"/>
  <c r="AI829" i="58"/>
  <c r="AH829" i="58"/>
  <c r="AI828" i="58"/>
  <c r="AH828" i="58"/>
  <c r="AI827" i="58"/>
  <c r="AH827" i="58"/>
  <c r="AI826" i="58"/>
  <c r="AH826" i="58"/>
  <c r="AI825" i="58"/>
  <c r="AH825" i="58"/>
  <c r="AI824" i="58"/>
  <c r="AH824" i="58"/>
  <c r="AI823" i="58"/>
  <c r="AH823" i="58"/>
  <c r="AI822" i="58"/>
  <c r="AH822" i="58"/>
  <c r="AI821" i="58"/>
  <c r="AH821" i="58"/>
  <c r="AA831" i="58"/>
  <c r="Z831" i="58"/>
  <c r="AA830" i="58"/>
  <c r="Z830" i="58"/>
  <c r="AA829" i="58"/>
  <c r="Z829" i="58"/>
  <c r="AA828" i="58"/>
  <c r="Z828" i="58"/>
  <c r="AA827" i="58"/>
  <c r="Z827" i="58"/>
  <c r="AA826" i="58"/>
  <c r="Z826" i="58"/>
  <c r="AA825" i="58"/>
  <c r="Z825" i="58"/>
  <c r="AA824" i="58"/>
  <c r="Z824" i="58"/>
  <c r="AA823" i="58"/>
  <c r="Z823" i="58"/>
  <c r="AA822" i="58"/>
  <c r="Z822" i="58"/>
  <c r="AA821" i="58"/>
  <c r="Z821" i="58"/>
  <c r="S831" i="58"/>
  <c r="R831" i="58"/>
  <c r="S830" i="58"/>
  <c r="R830" i="58"/>
  <c r="R829" i="58"/>
  <c r="R828" i="58"/>
  <c r="R827" i="58"/>
  <c r="R826" i="58"/>
  <c r="R825" i="58"/>
  <c r="R824" i="58"/>
  <c r="R823" i="58"/>
  <c r="R822" i="58"/>
  <c r="R821" i="58"/>
  <c r="K831" i="58"/>
  <c r="J831" i="58"/>
  <c r="K830" i="58"/>
  <c r="J830" i="58"/>
  <c r="K829" i="58"/>
  <c r="J829" i="58"/>
  <c r="K828" i="58"/>
  <c r="J828" i="58"/>
  <c r="K827" i="58"/>
  <c r="J827" i="58"/>
  <c r="K826" i="58"/>
  <c r="J826" i="58"/>
  <c r="K825" i="58"/>
  <c r="J825" i="58"/>
  <c r="K824" i="58"/>
  <c r="J824" i="58"/>
  <c r="K823" i="58"/>
  <c r="K822" i="58"/>
  <c r="BM831" i="58"/>
  <c r="BE829" i="58"/>
  <c r="Y825" i="58"/>
  <c r="Q828" i="58"/>
  <c r="I828" i="58"/>
  <c r="BO105" i="59"/>
  <c r="BN105" i="59"/>
  <c r="BO104" i="59"/>
  <c r="BN104" i="59"/>
  <c r="BO103" i="59"/>
  <c r="BN102" i="59"/>
  <c r="BO101" i="59"/>
  <c r="BN101" i="59"/>
  <c r="BN100" i="59"/>
  <c r="BN98" i="59"/>
  <c r="BN97" i="59"/>
  <c r="BN96" i="59"/>
  <c r="BF96" i="59"/>
  <c r="BG105" i="59"/>
  <c r="BF105" i="59"/>
  <c r="BG104" i="59"/>
  <c r="BF104" i="59"/>
  <c r="BG103" i="59"/>
  <c r="BF103" i="59"/>
  <c r="BG102" i="59"/>
  <c r="BF102" i="59"/>
  <c r="BG101" i="59"/>
  <c r="BF101" i="59"/>
  <c r="BG100" i="59"/>
  <c r="BF100" i="59"/>
  <c r="BG99" i="59"/>
  <c r="BF99" i="59"/>
  <c r="BG98" i="59"/>
  <c r="BF98" i="59"/>
  <c r="BG97" i="59"/>
  <c r="BF97" i="59"/>
  <c r="BG96" i="59"/>
  <c r="BG95" i="59"/>
  <c r="BF95" i="59"/>
  <c r="AY105" i="59"/>
  <c r="AX105" i="59"/>
  <c r="AY104" i="59"/>
  <c r="AX104" i="59"/>
  <c r="AY103" i="59"/>
  <c r="AX103" i="59"/>
  <c r="AY102" i="59"/>
  <c r="AX102" i="59"/>
  <c r="AY101" i="59"/>
  <c r="AX101" i="59"/>
  <c r="AY100" i="59"/>
  <c r="AX100" i="59"/>
  <c r="AY99" i="59"/>
  <c r="AX99" i="59"/>
  <c r="AY98" i="59"/>
  <c r="AX98" i="59"/>
  <c r="AY97" i="59"/>
  <c r="AX97" i="59"/>
  <c r="AY96" i="59"/>
  <c r="AX96" i="59"/>
  <c r="AY95" i="59"/>
  <c r="AX95" i="59"/>
  <c r="AQ105" i="59"/>
  <c r="AP105" i="59"/>
  <c r="AQ104" i="59"/>
  <c r="AP104" i="59"/>
  <c r="AQ103" i="59"/>
  <c r="AP103" i="59"/>
  <c r="AQ102" i="59"/>
  <c r="AP102" i="59"/>
  <c r="AQ101" i="59"/>
  <c r="AP101" i="59"/>
  <c r="AQ100" i="59"/>
  <c r="AP100" i="59"/>
  <c r="AQ99" i="59"/>
  <c r="AP99" i="59"/>
  <c r="AQ98" i="59"/>
  <c r="AP98" i="59"/>
  <c r="AQ97" i="59"/>
  <c r="AP97" i="59"/>
  <c r="AP96" i="59"/>
  <c r="AP95" i="59"/>
  <c r="AI105" i="59"/>
  <c r="AH105" i="59"/>
  <c r="AI104" i="59"/>
  <c r="AH104" i="59"/>
  <c r="AI103" i="59"/>
  <c r="AH103" i="59"/>
  <c r="AI102" i="59"/>
  <c r="AI101" i="59"/>
  <c r="AI100" i="59"/>
  <c r="AI99" i="59"/>
  <c r="AI98" i="59"/>
  <c r="AI97" i="59"/>
  <c r="AA105" i="59"/>
  <c r="Z105" i="59"/>
  <c r="AA104" i="59"/>
  <c r="Z104" i="59"/>
  <c r="AA103" i="59"/>
  <c r="Z103" i="59"/>
  <c r="AA102" i="59"/>
  <c r="Z102" i="59"/>
  <c r="AA101" i="59"/>
  <c r="Z101" i="59"/>
  <c r="AA100" i="59"/>
  <c r="Z100" i="59"/>
  <c r="AA99" i="59"/>
  <c r="Z99" i="59"/>
  <c r="AA98" i="59"/>
  <c r="Z98" i="59"/>
  <c r="AA97" i="59"/>
  <c r="Z97" i="59"/>
  <c r="AA96" i="59"/>
  <c r="Z96" i="59"/>
  <c r="AA95" i="59"/>
  <c r="Z95" i="59"/>
  <c r="S105" i="59"/>
  <c r="R105" i="59"/>
  <c r="S104" i="59"/>
  <c r="R104" i="59"/>
  <c r="S103" i="59"/>
  <c r="R103" i="59"/>
  <c r="S102" i="59"/>
  <c r="R102" i="59"/>
  <c r="S101" i="59"/>
  <c r="R101" i="59"/>
  <c r="S100" i="59"/>
  <c r="R100" i="59"/>
  <c r="S99" i="59"/>
  <c r="R99" i="59"/>
  <c r="S98" i="59"/>
  <c r="R98" i="59"/>
  <c r="S97" i="59"/>
  <c r="R97" i="59"/>
  <c r="S96" i="59"/>
  <c r="R96" i="59"/>
  <c r="R95" i="59"/>
  <c r="S95" i="59"/>
  <c r="K96" i="59"/>
  <c r="J96" i="59"/>
  <c r="K105" i="59"/>
  <c r="J105" i="59"/>
  <c r="K104" i="59"/>
  <c r="J104" i="59"/>
  <c r="K103" i="59"/>
  <c r="J103" i="59"/>
  <c r="K102" i="59"/>
  <c r="J102" i="59"/>
  <c r="K101" i="59"/>
  <c r="J101" i="59"/>
  <c r="K100" i="59"/>
  <c r="J100" i="59"/>
  <c r="K99" i="59"/>
  <c r="J99" i="59"/>
  <c r="K98" i="59"/>
  <c r="J98" i="59"/>
  <c r="K97" i="59"/>
  <c r="J97" i="59"/>
  <c r="K95" i="59"/>
  <c r="J95" i="59"/>
  <c r="BE103" i="59"/>
  <c r="AW103" i="59"/>
  <c r="AO98" i="59"/>
  <c r="AG102" i="59"/>
  <c r="Y96" i="59"/>
  <c r="Q103" i="59"/>
  <c r="I96" i="59"/>
  <c r="K7" i="59"/>
  <c r="Q100" i="59" l="1"/>
  <c r="AW95" i="59"/>
  <c r="Y95" i="59"/>
  <c r="AG830" i="58"/>
  <c r="AG823" i="58"/>
  <c r="AG822" i="58"/>
  <c r="AG821" i="58"/>
  <c r="AG824" i="58"/>
  <c r="AG827" i="58"/>
  <c r="AG826" i="58"/>
  <c r="AG825" i="58"/>
  <c r="I831" i="58"/>
  <c r="I822" i="58"/>
  <c r="I821" i="58"/>
  <c r="I826" i="58"/>
  <c r="I825" i="58"/>
  <c r="I824" i="58"/>
  <c r="I823" i="58"/>
  <c r="Q831" i="58"/>
  <c r="Q822" i="58"/>
  <c r="Q821" i="58"/>
  <c r="AO827" i="58"/>
  <c r="AO824" i="58"/>
  <c r="AO822" i="58"/>
  <c r="AO823" i="58"/>
  <c r="AO821" i="58"/>
  <c r="Y822" i="58"/>
  <c r="I827" i="58"/>
  <c r="AO101" i="59"/>
  <c r="AO104" i="59"/>
  <c r="AO103" i="59"/>
  <c r="AO105" i="59"/>
  <c r="AO102" i="59"/>
  <c r="Y830" i="58"/>
  <c r="BE826" i="58"/>
  <c r="BE96" i="59"/>
  <c r="BE95" i="59"/>
  <c r="BM821" i="58"/>
  <c r="BM825" i="58"/>
  <c r="BM830" i="58"/>
  <c r="BM829" i="58"/>
  <c r="BM827" i="58"/>
  <c r="BM826" i="58"/>
  <c r="BM824" i="58"/>
  <c r="BM823" i="58"/>
  <c r="BM822" i="58"/>
  <c r="BM828" i="58"/>
  <c r="I12" i="58"/>
  <c r="I11" i="58"/>
  <c r="I10" i="58"/>
  <c r="I17" i="58"/>
  <c r="I9" i="58"/>
  <c r="I15" i="58"/>
  <c r="I14" i="58"/>
  <c r="I16" i="58"/>
  <c r="I13" i="58"/>
  <c r="I8" i="58"/>
  <c r="I101" i="59"/>
  <c r="Q97" i="59"/>
  <c r="I99" i="59"/>
  <c r="Q98" i="59"/>
  <c r="I97" i="59"/>
  <c r="I105" i="59"/>
  <c r="Q95" i="59"/>
  <c r="Q101" i="59"/>
  <c r="Q104" i="59"/>
  <c r="Y103" i="59"/>
  <c r="AO95" i="59"/>
  <c r="AO100" i="59"/>
  <c r="AO97" i="59"/>
  <c r="AO99" i="59"/>
  <c r="AO96" i="59"/>
  <c r="I100" i="59"/>
  <c r="Q96" i="59"/>
  <c r="I104" i="59"/>
  <c r="Y99" i="59"/>
  <c r="Y101" i="59"/>
  <c r="Y98" i="59"/>
  <c r="Y100" i="59"/>
  <c r="Y105" i="59"/>
  <c r="Y97" i="59"/>
  <c r="Y102" i="59"/>
  <c r="I102" i="59"/>
  <c r="AG105" i="59"/>
  <c r="AG97" i="59"/>
  <c r="AG99" i="59"/>
  <c r="AG104" i="59"/>
  <c r="AG96" i="59"/>
  <c r="AG101" i="59"/>
  <c r="AG95" i="59"/>
  <c r="AG98" i="59"/>
  <c r="AG103" i="59"/>
  <c r="AG100" i="59"/>
  <c r="AW98" i="59"/>
  <c r="AW100" i="59"/>
  <c r="AW105" i="59"/>
  <c r="AW97" i="59"/>
  <c r="AW102" i="59"/>
  <c r="AW99" i="59"/>
  <c r="AW104" i="59"/>
  <c r="AW96" i="59"/>
  <c r="AW101" i="59"/>
  <c r="I103" i="59"/>
  <c r="Q99" i="59"/>
  <c r="AW824" i="58"/>
  <c r="AW826" i="58"/>
  <c r="AW831" i="58"/>
  <c r="AW823" i="58"/>
  <c r="AW828" i="58"/>
  <c r="AW825" i="58"/>
  <c r="AW830" i="58"/>
  <c r="AW822" i="58"/>
  <c r="AW827" i="58"/>
  <c r="AW821" i="58"/>
  <c r="I95" i="59"/>
  <c r="BE98" i="59"/>
  <c r="BE100" i="59"/>
  <c r="BE105" i="59"/>
  <c r="BE97" i="59"/>
  <c r="BE102" i="59"/>
  <c r="BE99" i="59"/>
  <c r="BE104" i="59"/>
  <c r="BE101" i="59"/>
  <c r="I98" i="59"/>
  <c r="Q102" i="59"/>
  <c r="Q105" i="59"/>
  <c r="Y104" i="59"/>
  <c r="AW829" i="58"/>
  <c r="Q826" i="58"/>
  <c r="Y828" i="58"/>
  <c r="AO830" i="58"/>
  <c r="BE824" i="58"/>
  <c r="I829" i="58"/>
  <c r="Q829" i="58"/>
  <c r="Y823" i="58"/>
  <c r="Y831" i="58"/>
  <c r="AG828" i="58"/>
  <c r="AO825" i="58"/>
  <c r="BE827" i="58"/>
  <c r="Q824" i="58"/>
  <c r="Y826" i="58"/>
  <c r="AG831" i="58"/>
  <c r="AO828" i="58"/>
  <c r="BE822" i="58"/>
  <c r="BE830" i="58"/>
  <c r="Q827" i="58"/>
  <c r="Y821" i="58"/>
  <c r="Y829" i="58"/>
  <c r="AO831" i="58"/>
  <c r="BE825" i="58"/>
  <c r="I830" i="58"/>
  <c r="Q830" i="58"/>
  <c r="Y824" i="58"/>
  <c r="AG829" i="58"/>
  <c r="AO826" i="58"/>
  <c r="BE828" i="58"/>
  <c r="Q825" i="58"/>
  <c r="Y827" i="58"/>
  <c r="AO829" i="58"/>
  <c r="BE823" i="58"/>
  <c r="BE831" i="58"/>
  <c r="I16" i="59"/>
  <c r="Q823" i="58"/>
  <c r="BE821" i="58"/>
  <c r="BM95" i="59" l="1"/>
  <c r="AA94" i="59"/>
  <c r="AA93" i="59"/>
  <c r="AA92" i="59"/>
  <c r="AA91" i="59"/>
  <c r="AA90" i="59"/>
  <c r="AA89" i="59"/>
  <c r="AA88" i="59"/>
  <c r="AA87" i="59"/>
  <c r="AA86" i="59"/>
  <c r="AA85" i="59"/>
  <c r="AA84" i="59"/>
  <c r="AA83" i="59"/>
  <c r="AA82" i="59"/>
  <c r="AA81" i="59"/>
  <c r="AA80" i="59"/>
  <c r="AA79" i="59"/>
  <c r="AA78" i="59"/>
  <c r="AA77" i="59"/>
  <c r="AA76" i="59"/>
  <c r="AA75" i="59"/>
  <c r="AA74" i="59"/>
  <c r="AA73" i="59"/>
  <c r="AA72" i="59"/>
  <c r="AA71" i="59"/>
  <c r="AA70" i="59"/>
  <c r="AA69" i="59"/>
  <c r="AA68" i="59"/>
  <c r="AA67" i="59"/>
  <c r="AA66" i="59"/>
  <c r="AA65" i="59"/>
  <c r="AA64" i="59"/>
  <c r="AA63" i="59"/>
  <c r="AA62" i="59"/>
  <c r="AA61" i="59"/>
  <c r="AA60" i="59"/>
  <c r="AA59" i="59"/>
  <c r="AA58" i="59"/>
  <c r="AA57" i="59"/>
  <c r="AA56" i="59"/>
  <c r="AA55" i="59"/>
  <c r="AA54" i="59"/>
  <c r="AA53" i="59"/>
  <c r="AA52" i="59"/>
  <c r="AA51" i="59"/>
  <c r="AA50" i="59"/>
  <c r="AA49" i="59"/>
  <c r="AA48" i="59"/>
  <c r="AA47" i="59"/>
  <c r="AA46" i="59"/>
  <c r="AA45" i="59"/>
  <c r="AA44" i="59"/>
  <c r="AA43" i="59"/>
  <c r="AA42" i="59"/>
  <c r="AA41" i="59"/>
  <c r="AA39" i="59"/>
  <c r="AA38" i="59"/>
  <c r="AA37" i="59"/>
  <c r="AA36" i="59"/>
  <c r="AA35" i="59"/>
  <c r="AA34" i="59"/>
  <c r="AA33" i="59"/>
  <c r="AA32" i="59"/>
  <c r="AA31" i="59"/>
  <c r="AA30" i="59"/>
  <c r="AA29" i="59"/>
  <c r="AA28" i="59"/>
  <c r="AA27" i="59"/>
  <c r="AA26" i="59"/>
  <c r="AA25" i="59"/>
  <c r="AA24" i="59"/>
  <c r="AA23" i="59"/>
  <c r="AA22" i="59"/>
  <c r="AA21" i="59"/>
  <c r="AA20" i="59"/>
  <c r="AA19" i="59"/>
  <c r="AA18" i="59"/>
  <c r="AA17" i="59"/>
  <c r="AA16" i="59"/>
  <c r="AA15" i="59"/>
  <c r="AA14" i="59"/>
  <c r="AA13" i="59"/>
  <c r="AA12" i="59"/>
  <c r="AA11" i="59"/>
  <c r="AA10" i="59"/>
  <c r="AA9" i="59"/>
  <c r="AA8" i="59"/>
  <c r="AA7" i="59"/>
  <c r="Z61" i="59"/>
  <c r="Z60" i="59"/>
  <c r="Z59" i="59"/>
  <c r="Z94" i="59"/>
  <c r="Z93" i="59"/>
  <c r="Z92" i="59"/>
  <c r="Z91" i="59"/>
  <c r="Z90" i="59"/>
  <c r="Z89" i="59"/>
  <c r="Z88" i="59"/>
  <c r="Z87" i="59"/>
  <c r="Z86" i="59"/>
  <c r="Z85" i="59"/>
  <c r="Z84" i="59"/>
  <c r="Z83" i="59"/>
  <c r="Z82" i="59"/>
  <c r="Z81" i="59"/>
  <c r="Z80" i="59"/>
  <c r="Z79" i="59"/>
  <c r="Z78" i="59"/>
  <c r="Z77" i="59"/>
  <c r="Z76" i="59"/>
  <c r="Z75" i="59"/>
  <c r="Z74" i="59"/>
  <c r="Z73" i="59"/>
  <c r="Z72" i="59"/>
  <c r="Z71" i="59"/>
  <c r="Z70" i="59"/>
  <c r="Z69" i="59"/>
  <c r="Z68" i="59"/>
  <c r="Z67" i="59"/>
  <c r="Z66" i="59"/>
  <c r="Z65" i="59"/>
  <c r="Z64" i="59"/>
  <c r="Z63" i="59"/>
  <c r="Z62" i="59"/>
  <c r="Z58" i="59"/>
  <c r="Z57" i="59"/>
  <c r="Z56" i="59"/>
  <c r="Z55" i="59"/>
  <c r="Z54" i="59"/>
  <c r="Z53" i="59"/>
  <c r="Z52" i="59"/>
  <c r="Z51" i="59"/>
  <c r="Z50" i="59"/>
  <c r="Z49" i="59"/>
  <c r="Z48" i="59"/>
  <c r="Z47" i="59"/>
  <c r="Z46" i="59"/>
  <c r="Z45" i="59"/>
  <c r="Z44" i="59"/>
  <c r="Z43" i="59"/>
  <c r="Z42" i="59"/>
  <c r="Z41" i="59"/>
  <c r="Z39" i="59"/>
  <c r="Z38" i="59"/>
  <c r="Z37" i="59"/>
  <c r="Z36" i="59"/>
  <c r="Z35" i="59"/>
  <c r="Z34" i="59"/>
  <c r="Z33" i="59"/>
  <c r="Z32" i="59"/>
  <c r="Z31" i="59"/>
  <c r="Z30" i="59"/>
  <c r="Z29" i="59"/>
  <c r="Z28" i="59"/>
  <c r="Z27" i="59"/>
  <c r="Z26" i="59"/>
  <c r="Z25" i="59"/>
  <c r="Z24" i="59"/>
  <c r="Z23" i="59"/>
  <c r="Z22" i="59"/>
  <c r="Z21" i="59"/>
  <c r="Z20" i="59"/>
  <c r="Z19" i="59"/>
  <c r="Z18" i="59"/>
  <c r="Z17" i="59"/>
  <c r="Z16" i="59"/>
  <c r="Z15" i="59"/>
  <c r="Z14" i="59"/>
  <c r="Z13" i="59"/>
  <c r="Z12" i="59"/>
  <c r="Z11" i="59"/>
  <c r="Z10" i="59"/>
  <c r="Z9" i="59"/>
  <c r="Z8" i="59"/>
  <c r="Z7" i="59"/>
  <c r="S94" i="59"/>
  <c r="S93" i="59"/>
  <c r="S92" i="59"/>
  <c r="S91" i="59"/>
  <c r="S90" i="59"/>
  <c r="S89" i="59"/>
  <c r="S88" i="59"/>
  <c r="S87" i="59"/>
  <c r="S86" i="59"/>
  <c r="S85" i="59"/>
  <c r="S84" i="59"/>
  <c r="S83" i="59"/>
  <c r="S82" i="59"/>
  <c r="S81" i="59"/>
  <c r="S80" i="59"/>
  <c r="S79" i="59"/>
  <c r="S78" i="59"/>
  <c r="S77" i="59"/>
  <c r="S76" i="59"/>
  <c r="S75" i="59"/>
  <c r="S74" i="59"/>
  <c r="S73" i="59"/>
  <c r="S72" i="59"/>
  <c r="S71" i="59"/>
  <c r="S70" i="59"/>
  <c r="S69" i="59"/>
  <c r="S68" i="59"/>
  <c r="S67" i="59"/>
  <c r="S66" i="59"/>
  <c r="S65" i="59"/>
  <c r="S64" i="59"/>
  <c r="S63" i="59"/>
  <c r="S62" i="59"/>
  <c r="S61" i="59"/>
  <c r="S60" i="59"/>
  <c r="S59" i="59"/>
  <c r="S58" i="59"/>
  <c r="S57" i="59"/>
  <c r="S56" i="59"/>
  <c r="S55" i="59"/>
  <c r="S54" i="59"/>
  <c r="S53" i="59"/>
  <c r="S52" i="59"/>
  <c r="S51" i="59"/>
  <c r="S50" i="59"/>
  <c r="S49" i="59"/>
  <c r="S48" i="59"/>
  <c r="S47" i="59"/>
  <c r="S46" i="59"/>
  <c r="S45" i="59"/>
  <c r="S44" i="59"/>
  <c r="S43" i="59"/>
  <c r="S42" i="59"/>
  <c r="S41" i="59"/>
  <c r="S40" i="59"/>
  <c r="S39" i="59"/>
  <c r="S38" i="59"/>
  <c r="S37" i="59"/>
  <c r="S36" i="59"/>
  <c r="S35" i="59"/>
  <c r="S34" i="59"/>
  <c r="S33" i="59"/>
  <c r="S32" i="59"/>
  <c r="S31" i="59"/>
  <c r="S30" i="59"/>
  <c r="S29" i="59"/>
  <c r="S28" i="59"/>
  <c r="S27" i="59"/>
  <c r="S26" i="59"/>
  <c r="S25" i="59"/>
  <c r="S24" i="59"/>
  <c r="S23" i="59"/>
  <c r="S22" i="59"/>
  <c r="S21" i="59"/>
  <c r="S20" i="59"/>
  <c r="S19" i="59"/>
  <c r="S17" i="59"/>
  <c r="S16" i="59"/>
  <c r="S15" i="59"/>
  <c r="S14" i="59"/>
  <c r="S13" i="59"/>
  <c r="S12" i="59"/>
  <c r="S11" i="59"/>
  <c r="S10" i="59"/>
  <c r="S9" i="59"/>
  <c r="S8" i="59"/>
  <c r="S7" i="59"/>
  <c r="R94" i="59"/>
  <c r="R93" i="59"/>
  <c r="R92" i="59"/>
  <c r="R91" i="59"/>
  <c r="R90" i="59"/>
  <c r="R89" i="59"/>
  <c r="R88" i="59"/>
  <c r="R87" i="59"/>
  <c r="R86" i="59"/>
  <c r="R85" i="59"/>
  <c r="R84" i="59"/>
  <c r="R83" i="59"/>
  <c r="R82" i="59"/>
  <c r="R81" i="59"/>
  <c r="R80" i="59"/>
  <c r="R79" i="59"/>
  <c r="R78" i="59"/>
  <c r="R77" i="59"/>
  <c r="R76" i="59"/>
  <c r="R75" i="59"/>
  <c r="R74" i="59"/>
  <c r="R73" i="59"/>
  <c r="R72" i="59"/>
  <c r="R71" i="59"/>
  <c r="R70" i="59"/>
  <c r="R69" i="59"/>
  <c r="R68" i="59"/>
  <c r="R67" i="59"/>
  <c r="R66" i="59"/>
  <c r="R65" i="59"/>
  <c r="R64" i="59"/>
  <c r="R63" i="59"/>
  <c r="R62" i="59"/>
  <c r="R61" i="59"/>
  <c r="R60" i="59"/>
  <c r="R59" i="59"/>
  <c r="R58" i="59"/>
  <c r="R57" i="59"/>
  <c r="R56" i="59"/>
  <c r="R55" i="59"/>
  <c r="R54" i="59"/>
  <c r="R53" i="59"/>
  <c r="R52" i="59"/>
  <c r="R51" i="59"/>
  <c r="R50" i="59"/>
  <c r="R49" i="59"/>
  <c r="R48" i="59"/>
  <c r="R47" i="59"/>
  <c r="R46" i="59"/>
  <c r="R45" i="59"/>
  <c r="R44" i="59"/>
  <c r="R43" i="59"/>
  <c r="R42" i="59"/>
  <c r="R41" i="59"/>
  <c r="R40" i="59"/>
  <c r="R39" i="59"/>
  <c r="R38" i="59"/>
  <c r="R37" i="59"/>
  <c r="R36" i="59"/>
  <c r="R35" i="59"/>
  <c r="R34" i="59"/>
  <c r="R33" i="59"/>
  <c r="R32" i="59"/>
  <c r="R31" i="59"/>
  <c r="R30" i="59"/>
  <c r="R29" i="59"/>
  <c r="R28" i="59"/>
  <c r="R27" i="59"/>
  <c r="R26" i="59"/>
  <c r="R25" i="59"/>
  <c r="R24" i="59"/>
  <c r="R23" i="59"/>
  <c r="R22" i="59"/>
  <c r="R21" i="59"/>
  <c r="R20" i="59"/>
  <c r="R19" i="59"/>
  <c r="R17" i="59"/>
  <c r="R16" i="59"/>
  <c r="R15" i="59"/>
  <c r="R14" i="59"/>
  <c r="R13" i="59"/>
  <c r="R12" i="59"/>
  <c r="R11" i="59"/>
  <c r="R10" i="59"/>
  <c r="R9" i="59"/>
  <c r="R8" i="59"/>
  <c r="R7" i="59"/>
  <c r="K94" i="59"/>
  <c r="K93" i="59"/>
  <c r="K92" i="59"/>
  <c r="K91" i="59"/>
  <c r="K90" i="59"/>
  <c r="K89" i="59"/>
  <c r="K88" i="59"/>
  <c r="K87" i="59"/>
  <c r="K86" i="59"/>
  <c r="K85" i="59"/>
  <c r="K84" i="59"/>
  <c r="K83" i="59"/>
  <c r="K82" i="59"/>
  <c r="K81" i="59"/>
  <c r="K80" i="59"/>
  <c r="K79" i="59"/>
  <c r="K78" i="59"/>
  <c r="K77" i="59"/>
  <c r="K76" i="59"/>
  <c r="K75" i="59"/>
  <c r="K74" i="59"/>
  <c r="K73" i="59"/>
  <c r="K72" i="59"/>
  <c r="K71" i="59"/>
  <c r="K70" i="59"/>
  <c r="K69" i="59"/>
  <c r="K68" i="59"/>
  <c r="K67" i="59"/>
  <c r="K66" i="59"/>
  <c r="K65" i="59"/>
  <c r="K64" i="59"/>
  <c r="K63" i="59"/>
  <c r="K62" i="59"/>
  <c r="K61" i="59"/>
  <c r="K60" i="59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K8" i="59"/>
  <c r="J91" i="59"/>
  <c r="J90" i="59"/>
  <c r="J94" i="59"/>
  <c r="J93" i="59"/>
  <c r="J92" i="59"/>
  <c r="J89" i="59"/>
  <c r="J88" i="59"/>
  <c r="J87" i="59"/>
  <c r="J86" i="59"/>
  <c r="J85" i="59"/>
  <c r="J84" i="59"/>
  <c r="J83" i="59"/>
  <c r="J82" i="59"/>
  <c r="J81" i="59"/>
  <c r="J80" i="59"/>
  <c r="J79" i="59"/>
  <c r="J78" i="59"/>
  <c r="J77" i="59"/>
  <c r="J76" i="59"/>
  <c r="J75" i="59"/>
  <c r="J74" i="59"/>
  <c r="J73" i="59"/>
  <c r="J72" i="59"/>
  <c r="J71" i="59"/>
  <c r="J70" i="59"/>
  <c r="J69" i="59"/>
  <c r="J68" i="59"/>
  <c r="J67" i="59"/>
  <c r="J66" i="59"/>
  <c r="J65" i="59"/>
  <c r="J64" i="59"/>
  <c r="J63" i="59"/>
  <c r="J62" i="59"/>
  <c r="J61" i="59"/>
  <c r="J60" i="59"/>
  <c r="J59" i="59"/>
  <c r="J58" i="59"/>
  <c r="J57" i="59"/>
  <c r="J56" i="59"/>
  <c r="J55" i="59"/>
  <c r="J54" i="59"/>
  <c r="J53" i="59"/>
  <c r="J52" i="59"/>
  <c r="J51" i="59"/>
  <c r="J50" i="59"/>
  <c r="J49" i="59"/>
  <c r="J48" i="59"/>
  <c r="J47" i="59"/>
  <c r="J46" i="59"/>
  <c r="J45" i="59"/>
  <c r="J44" i="59"/>
  <c r="J43" i="59"/>
  <c r="J42" i="59"/>
  <c r="J41" i="59"/>
  <c r="J40" i="59"/>
  <c r="J39" i="59"/>
  <c r="J38" i="59"/>
  <c r="J37" i="59"/>
  <c r="J36" i="59"/>
  <c r="J35" i="59"/>
  <c r="J34" i="59"/>
  <c r="J33" i="59"/>
  <c r="J32" i="59"/>
  <c r="J31" i="59"/>
  <c r="J30" i="59"/>
  <c r="J29" i="59"/>
  <c r="J28" i="59"/>
  <c r="J27" i="59"/>
  <c r="J26" i="59"/>
  <c r="J25" i="59"/>
  <c r="J24" i="59"/>
  <c r="J23" i="59"/>
  <c r="J22" i="59"/>
  <c r="J21" i="59"/>
  <c r="J20" i="59"/>
  <c r="J19" i="59"/>
  <c r="J18" i="59"/>
  <c r="J17" i="59"/>
  <c r="J16" i="59"/>
  <c r="J15" i="59"/>
  <c r="J14" i="59"/>
  <c r="J12" i="59"/>
  <c r="J11" i="59"/>
  <c r="J10" i="59"/>
  <c r="J9" i="59"/>
  <c r="J8" i="59"/>
  <c r="F14" i="60" l="1"/>
  <c r="F6" i="60"/>
  <c r="F13" i="60"/>
  <c r="F12" i="60"/>
  <c r="F10" i="60"/>
  <c r="F11" i="60"/>
  <c r="F15" i="60"/>
  <c r="F8" i="60"/>
  <c r="F7" i="60"/>
  <c r="F9" i="60"/>
  <c r="BM100" i="59"/>
  <c r="BM102" i="59"/>
  <c r="BM99" i="59"/>
  <c r="BM104" i="59"/>
  <c r="BM96" i="59"/>
  <c r="BM101" i="59"/>
  <c r="BM98" i="59"/>
  <c r="BM103" i="59"/>
  <c r="BM105" i="59"/>
  <c r="BM97" i="59"/>
  <c r="K4" i="54"/>
  <c r="J13" i="20" l="1"/>
  <c r="J12" i="20"/>
  <c r="J11" i="20"/>
  <c r="J10" i="20"/>
  <c r="J9" i="20"/>
  <c r="J8" i="20"/>
  <c r="J7" i="20"/>
  <c r="J6" i="20"/>
  <c r="I13" i="20"/>
  <c r="I12" i="20"/>
  <c r="I11" i="20"/>
  <c r="I10" i="20"/>
  <c r="I9" i="20"/>
  <c r="I8" i="20"/>
  <c r="I7" i="20"/>
  <c r="I6" i="20"/>
  <c r="I12" i="18"/>
  <c r="I11" i="18"/>
  <c r="I10" i="18"/>
  <c r="I9" i="18"/>
  <c r="I8" i="18"/>
  <c r="I7" i="18"/>
  <c r="I6" i="18"/>
  <c r="H12" i="18"/>
  <c r="H11" i="18"/>
  <c r="H10" i="18"/>
  <c r="H9" i="18"/>
  <c r="H8" i="18"/>
  <c r="H7" i="18"/>
  <c r="H6" i="18"/>
  <c r="K12" i="18"/>
  <c r="K11" i="18"/>
  <c r="K10" i="18"/>
  <c r="G9" i="18"/>
  <c r="K8" i="18"/>
  <c r="J7" i="18"/>
  <c r="K6" i="18"/>
  <c r="G8" i="18" l="1"/>
  <c r="T6" i="20"/>
  <c r="R6" i="20"/>
  <c r="J6" i="18"/>
  <c r="K7" i="18"/>
  <c r="G7" i="18"/>
  <c r="J8" i="18"/>
  <c r="J9" i="18"/>
  <c r="K9" i="18"/>
  <c r="G10" i="18"/>
  <c r="J10" i="18"/>
  <c r="G11" i="18"/>
  <c r="J11" i="18"/>
  <c r="G12" i="18"/>
  <c r="J12" i="18"/>
  <c r="H16" i="60" l="1"/>
  <c r="H15" i="60"/>
  <c r="H14" i="60"/>
  <c r="H13" i="60"/>
  <c r="H12" i="60"/>
  <c r="H11" i="60"/>
  <c r="H10" i="60"/>
  <c r="H9" i="60"/>
  <c r="H8" i="60"/>
  <c r="H7" i="60"/>
  <c r="G16" i="60"/>
  <c r="G15" i="60"/>
  <c r="G14" i="60"/>
  <c r="G13" i="60"/>
  <c r="G12" i="60"/>
  <c r="G11" i="60"/>
  <c r="G10" i="60"/>
  <c r="K9" i="57"/>
  <c r="K8" i="57"/>
  <c r="K7" i="57"/>
  <c r="K6" i="57"/>
  <c r="K5" i="57"/>
  <c r="K4" i="57"/>
  <c r="J9" i="57"/>
  <c r="J8" i="57"/>
  <c r="J7" i="57"/>
  <c r="J6" i="57"/>
  <c r="J5" i="57"/>
  <c r="J4" i="57"/>
  <c r="H9" i="56"/>
  <c r="H8" i="56"/>
  <c r="H7" i="56"/>
  <c r="H6" i="56"/>
  <c r="H5" i="56"/>
  <c r="H4" i="56"/>
  <c r="G9" i="56"/>
  <c r="G8" i="56"/>
  <c r="G7" i="56"/>
  <c r="G6" i="56"/>
  <c r="G5" i="56"/>
  <c r="G4" i="56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40" i="19"/>
  <c r="J41" i="19"/>
  <c r="J42" i="19"/>
  <c r="J43" i="19"/>
  <c r="J44" i="19"/>
  <c r="J45" i="19"/>
  <c r="J46" i="19"/>
  <c r="J47" i="19"/>
  <c r="J48" i="19"/>
  <c r="J49" i="19"/>
  <c r="J50" i="19"/>
  <c r="J51" i="19"/>
  <c r="J52" i="19"/>
  <c r="J53" i="19"/>
  <c r="J54" i="19"/>
  <c r="J55" i="19"/>
  <c r="J56" i="19"/>
  <c r="J57" i="19"/>
  <c r="J58" i="19"/>
  <c r="J59" i="19"/>
  <c r="J60" i="19"/>
  <c r="J61" i="19"/>
  <c r="J62" i="19"/>
  <c r="J63" i="19"/>
  <c r="J64" i="19"/>
  <c r="J65" i="19"/>
  <c r="J66" i="19"/>
  <c r="J67" i="19"/>
  <c r="J68" i="19"/>
  <c r="J69" i="19"/>
  <c r="J70" i="19"/>
  <c r="J71" i="19"/>
  <c r="J72" i="19"/>
  <c r="J73" i="19"/>
  <c r="J74" i="19"/>
  <c r="J75" i="19"/>
  <c r="J76" i="19"/>
  <c r="J77" i="19"/>
  <c r="J78" i="19"/>
  <c r="J79" i="19"/>
  <c r="J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6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6" i="19"/>
  <c r="I674" i="58" l="1"/>
  <c r="I673" i="58"/>
  <c r="I671" i="58"/>
  <c r="I670" i="58"/>
  <c r="I677" i="58"/>
  <c r="I669" i="58"/>
  <c r="I676" i="58"/>
  <c r="I668" i="58"/>
  <c r="I675" i="58"/>
  <c r="I672" i="58"/>
  <c r="I667" i="58"/>
  <c r="I144" i="58"/>
  <c r="I143" i="58"/>
  <c r="I142" i="58"/>
  <c r="I149" i="58"/>
  <c r="I141" i="58"/>
  <c r="I139" i="58"/>
  <c r="I147" i="58"/>
  <c r="I146" i="58"/>
  <c r="I145" i="58"/>
  <c r="I140" i="58"/>
  <c r="I148" i="58"/>
  <c r="Q343" i="58"/>
  <c r="Q342" i="58"/>
  <c r="Q340" i="58"/>
  <c r="Q347" i="58"/>
  <c r="Q339" i="58"/>
  <c r="Q346" i="58"/>
  <c r="Q338" i="58"/>
  <c r="Q345" i="58"/>
  <c r="Q344" i="58"/>
  <c r="Q341" i="58"/>
  <c r="Q337" i="58"/>
  <c r="Y543" i="58"/>
  <c r="Y542" i="58"/>
  <c r="Y541" i="58"/>
  <c r="Y540" i="58"/>
  <c r="Y539" i="58"/>
  <c r="Y538" i="58"/>
  <c r="Y545" i="58"/>
  <c r="Y544" i="58"/>
  <c r="Y537" i="58"/>
  <c r="Y535" i="58"/>
  <c r="Y536" i="58"/>
  <c r="Y105" i="58"/>
  <c r="Y97" i="58"/>
  <c r="Y104" i="58"/>
  <c r="Y96" i="58"/>
  <c r="Y103" i="58"/>
  <c r="Y102" i="58"/>
  <c r="Y95" i="58"/>
  <c r="Y101" i="58"/>
  <c r="Y100" i="58"/>
  <c r="Y99" i="58"/>
  <c r="Y98" i="58"/>
  <c r="AG298" i="58"/>
  <c r="AG297" i="58"/>
  <c r="AG296" i="58"/>
  <c r="AG295" i="58"/>
  <c r="AG294" i="58"/>
  <c r="AG303" i="58"/>
  <c r="AG302" i="58"/>
  <c r="AG293" i="58"/>
  <c r="AG301" i="58"/>
  <c r="AG299" i="58"/>
  <c r="AG300" i="58"/>
  <c r="AO495" i="58"/>
  <c r="AO501" i="58"/>
  <c r="AO493" i="58"/>
  <c r="AO500" i="58"/>
  <c r="AO492" i="58"/>
  <c r="AO498" i="58"/>
  <c r="AO497" i="58"/>
  <c r="AO496" i="58"/>
  <c r="AO494" i="58"/>
  <c r="AO499" i="58"/>
  <c r="AO491" i="58"/>
  <c r="AO59" i="58"/>
  <c r="AO58" i="58"/>
  <c r="AO57" i="58"/>
  <c r="AO56" i="58"/>
  <c r="AO55" i="58"/>
  <c r="AO60" i="58"/>
  <c r="AO52" i="58"/>
  <c r="AO54" i="58"/>
  <c r="AO53" i="58"/>
  <c r="AO61" i="58"/>
  <c r="AO51" i="58"/>
  <c r="AW253" i="58"/>
  <c r="AW252" i="58"/>
  <c r="AW259" i="58"/>
  <c r="AW251" i="58"/>
  <c r="AW257" i="58"/>
  <c r="AW256" i="58"/>
  <c r="AW255" i="58"/>
  <c r="AW249" i="58"/>
  <c r="AW258" i="58"/>
  <c r="AW254" i="58"/>
  <c r="AW250" i="58"/>
  <c r="BE718" i="58"/>
  <c r="BE717" i="58"/>
  <c r="BE716" i="58"/>
  <c r="BE715" i="58"/>
  <c r="BE714" i="58"/>
  <c r="BE721" i="58"/>
  <c r="BE713" i="58"/>
  <c r="BE720" i="58"/>
  <c r="BE712" i="58"/>
  <c r="BE711" i="58"/>
  <c r="BE719" i="58"/>
  <c r="BE279" i="58"/>
  <c r="BE278" i="58"/>
  <c r="BE277" i="58"/>
  <c r="BE276" i="58"/>
  <c r="BE275" i="58"/>
  <c r="BE274" i="58"/>
  <c r="BE281" i="58"/>
  <c r="BE273" i="58"/>
  <c r="BE280" i="58"/>
  <c r="BE272" i="58"/>
  <c r="BE271" i="58"/>
  <c r="AG35" i="59"/>
  <c r="AG34" i="59"/>
  <c r="AG32" i="59"/>
  <c r="AG33" i="59"/>
  <c r="AG38" i="59"/>
  <c r="AG30" i="59"/>
  <c r="AG37" i="59"/>
  <c r="AG31" i="59"/>
  <c r="AG29" i="59"/>
  <c r="AG39" i="59"/>
  <c r="AG36" i="59"/>
  <c r="I575" i="58"/>
  <c r="I574" i="58"/>
  <c r="I573" i="58"/>
  <c r="I572" i="58"/>
  <c r="I571" i="58"/>
  <c r="I578" i="58"/>
  <c r="I570" i="58"/>
  <c r="I577" i="58"/>
  <c r="I569" i="58"/>
  <c r="I576" i="58"/>
  <c r="I568" i="58"/>
  <c r="I399" i="58"/>
  <c r="I398" i="58"/>
  <c r="I397" i="58"/>
  <c r="I396" i="58"/>
  <c r="I402" i="58"/>
  <c r="I394" i="58"/>
  <c r="I401" i="58"/>
  <c r="I393" i="58"/>
  <c r="I392" i="58"/>
  <c r="I400" i="58"/>
  <c r="I395" i="58"/>
  <c r="I223" i="58"/>
  <c r="I222" i="58"/>
  <c r="I221" i="58"/>
  <c r="I220" i="58"/>
  <c r="I226" i="58"/>
  <c r="I218" i="58"/>
  <c r="I225" i="58"/>
  <c r="I217" i="58"/>
  <c r="I224" i="58"/>
  <c r="I219" i="58"/>
  <c r="I216" i="58"/>
  <c r="I135" i="58"/>
  <c r="I134" i="58"/>
  <c r="I133" i="58"/>
  <c r="I132" i="58"/>
  <c r="I138" i="58"/>
  <c r="I130" i="58"/>
  <c r="I137" i="58"/>
  <c r="I129" i="58"/>
  <c r="I136" i="58"/>
  <c r="I131" i="58"/>
  <c r="I128" i="58"/>
  <c r="I47" i="58"/>
  <c r="I46" i="58"/>
  <c r="I45" i="58"/>
  <c r="I44" i="58"/>
  <c r="I50" i="58"/>
  <c r="I42" i="58"/>
  <c r="I49" i="58"/>
  <c r="I41" i="58"/>
  <c r="I40" i="58"/>
  <c r="I48" i="58"/>
  <c r="I43" i="58"/>
  <c r="Q774" i="58"/>
  <c r="Q766" i="58"/>
  <c r="Q773" i="58"/>
  <c r="Q771" i="58"/>
  <c r="Q770" i="58"/>
  <c r="Q769" i="58"/>
  <c r="Q776" i="58"/>
  <c r="Q768" i="58"/>
  <c r="Q772" i="58"/>
  <c r="Q767" i="58"/>
  <c r="Q775" i="58"/>
  <c r="Q686" i="58"/>
  <c r="Q678" i="58"/>
  <c r="Q685" i="58"/>
  <c r="Q683" i="58"/>
  <c r="Q682" i="58"/>
  <c r="Q681" i="58"/>
  <c r="Q688" i="58"/>
  <c r="Q680" i="58"/>
  <c r="Q687" i="58"/>
  <c r="Q684" i="58"/>
  <c r="Q679" i="58"/>
  <c r="Q598" i="58"/>
  <c r="Q590" i="58"/>
  <c r="Q597" i="58"/>
  <c r="Q595" i="58"/>
  <c r="Q594" i="58"/>
  <c r="Q593" i="58"/>
  <c r="Q600" i="58"/>
  <c r="Q592" i="58"/>
  <c r="Q596" i="58"/>
  <c r="Q591" i="58"/>
  <c r="Q599" i="58"/>
  <c r="Q510" i="58"/>
  <c r="Q502" i="58"/>
  <c r="Q509" i="58"/>
  <c r="Q507" i="58"/>
  <c r="Q506" i="58"/>
  <c r="Q505" i="58"/>
  <c r="Q512" i="58"/>
  <c r="Q504" i="58"/>
  <c r="Q511" i="58"/>
  <c r="Q508" i="58"/>
  <c r="Q503" i="58"/>
  <c r="Q422" i="58"/>
  <c r="Q414" i="58"/>
  <c r="Q421" i="58"/>
  <c r="Q419" i="58"/>
  <c r="Q418" i="58"/>
  <c r="Q417" i="58"/>
  <c r="Q424" i="58"/>
  <c r="Q416" i="58"/>
  <c r="Q420" i="58"/>
  <c r="Q415" i="58"/>
  <c r="Q423" i="58"/>
  <c r="Q334" i="58"/>
  <c r="Q333" i="58"/>
  <c r="Q326" i="58"/>
  <c r="Q331" i="58"/>
  <c r="Q330" i="58"/>
  <c r="Q329" i="58"/>
  <c r="Q336" i="58"/>
  <c r="Q328" i="58"/>
  <c r="Q335" i="58"/>
  <c r="Q332" i="58"/>
  <c r="Q327" i="58"/>
  <c r="Q246" i="58"/>
  <c r="Q238" i="58"/>
  <c r="Q245" i="58"/>
  <c r="Q243" i="58"/>
  <c r="Q242" i="58"/>
  <c r="Q241" i="58"/>
  <c r="Q248" i="58"/>
  <c r="Q240" i="58"/>
  <c r="Q244" i="58"/>
  <c r="Q239" i="58"/>
  <c r="Q247" i="58"/>
  <c r="Q158" i="58"/>
  <c r="Q150" i="58"/>
  <c r="Q157" i="58"/>
  <c r="Q155" i="58"/>
  <c r="Q154" i="58"/>
  <c r="Q153" i="58"/>
  <c r="Q160" i="58"/>
  <c r="Q152" i="58"/>
  <c r="Q159" i="58"/>
  <c r="Q156" i="58"/>
  <c r="Q151" i="58"/>
  <c r="Q70" i="58"/>
  <c r="Q62" i="58"/>
  <c r="Q69" i="58"/>
  <c r="Q67" i="58"/>
  <c r="Q66" i="58"/>
  <c r="Q65" i="58"/>
  <c r="Q72" i="58"/>
  <c r="Q64" i="58"/>
  <c r="Q68" i="58"/>
  <c r="Q63" i="58"/>
  <c r="Q71" i="58"/>
  <c r="Y797" i="58"/>
  <c r="Y789" i="58"/>
  <c r="Y796" i="58"/>
  <c r="Y795" i="58"/>
  <c r="Y794" i="58"/>
  <c r="Y793" i="58"/>
  <c r="Y792" i="58"/>
  <c r="Y791" i="58"/>
  <c r="Y798" i="58"/>
  <c r="Y790" i="58"/>
  <c r="Y788" i="58"/>
  <c r="Y710" i="58"/>
  <c r="Y702" i="58"/>
  <c r="Y709" i="58"/>
  <c r="Y701" i="58"/>
  <c r="Y708" i="58"/>
  <c r="Y707" i="58"/>
  <c r="Y706" i="58"/>
  <c r="Y705" i="58"/>
  <c r="Y704" i="58"/>
  <c r="Y703" i="58"/>
  <c r="Y700" i="58"/>
  <c r="Y622" i="58"/>
  <c r="Y614" i="58"/>
  <c r="Y621" i="58"/>
  <c r="Y613" i="58"/>
  <c r="Y620" i="58"/>
  <c r="Y619" i="58"/>
  <c r="Y618" i="58"/>
  <c r="Y612" i="58"/>
  <c r="Y617" i="58"/>
  <c r="Y616" i="58"/>
  <c r="Y615" i="58"/>
  <c r="Y534" i="58"/>
  <c r="Y526" i="58"/>
  <c r="Y533" i="58"/>
  <c r="Y525" i="58"/>
  <c r="Y532" i="58"/>
  <c r="Y531" i="58"/>
  <c r="Y530" i="58"/>
  <c r="Y529" i="58"/>
  <c r="Y524" i="58"/>
  <c r="Y528" i="58"/>
  <c r="Y527" i="58"/>
  <c r="Y446" i="58"/>
  <c r="Y438" i="58"/>
  <c r="Y445" i="58"/>
  <c r="Y437" i="58"/>
  <c r="Y444" i="58"/>
  <c r="Y443" i="58"/>
  <c r="Y441" i="58"/>
  <c r="Y442" i="58"/>
  <c r="Y440" i="58"/>
  <c r="Y439" i="58"/>
  <c r="Y436" i="58"/>
  <c r="Y358" i="58"/>
  <c r="Y350" i="58"/>
  <c r="Y357" i="58"/>
  <c r="Y349" i="58"/>
  <c r="Y356" i="58"/>
  <c r="Y355" i="58"/>
  <c r="Y353" i="58"/>
  <c r="Y352" i="58"/>
  <c r="Y351" i="58"/>
  <c r="Y348" i="58"/>
  <c r="Y354" i="58"/>
  <c r="Y270" i="58"/>
  <c r="Y262" i="58"/>
  <c r="Y269" i="58"/>
  <c r="Y261" i="58"/>
  <c r="Y268" i="58"/>
  <c r="Y267" i="58"/>
  <c r="Y265" i="58"/>
  <c r="Y260" i="58"/>
  <c r="Y266" i="58"/>
  <c r="Y264" i="58"/>
  <c r="Y263" i="58"/>
  <c r="Y182" i="58"/>
  <c r="Y174" i="58"/>
  <c r="Y181" i="58"/>
  <c r="Y173" i="58"/>
  <c r="Y180" i="58"/>
  <c r="Y179" i="58"/>
  <c r="Y177" i="58"/>
  <c r="Y178" i="58"/>
  <c r="Y176" i="58"/>
  <c r="Y172" i="58"/>
  <c r="Y175" i="58"/>
  <c r="Y88" i="58"/>
  <c r="Y87" i="58"/>
  <c r="Y94" i="58"/>
  <c r="Y86" i="58"/>
  <c r="Y93" i="58"/>
  <c r="Y85" i="58"/>
  <c r="Y92" i="58"/>
  <c r="Y84" i="58"/>
  <c r="Y91" i="58"/>
  <c r="Y90" i="58"/>
  <c r="Y89" i="58"/>
  <c r="AG815" i="58"/>
  <c r="AG814" i="58"/>
  <c r="AG813" i="58"/>
  <c r="AG820" i="58"/>
  <c r="AG812" i="58"/>
  <c r="AG816" i="58"/>
  <c r="AG810" i="58"/>
  <c r="AG819" i="58"/>
  <c r="AG818" i="58"/>
  <c r="AG811" i="58"/>
  <c r="AG817" i="58"/>
  <c r="AG728" i="58"/>
  <c r="AG727" i="58"/>
  <c r="AG726" i="58"/>
  <c r="AG725" i="58"/>
  <c r="AG729" i="58"/>
  <c r="AG732" i="58"/>
  <c r="AG731" i="58"/>
  <c r="AG730" i="58"/>
  <c r="AG724" i="58"/>
  <c r="AG722" i="58"/>
  <c r="AG723" i="58"/>
  <c r="AG641" i="58"/>
  <c r="AG640" i="58"/>
  <c r="AG637" i="58"/>
  <c r="AG636" i="58"/>
  <c r="AG635" i="58"/>
  <c r="AG644" i="58"/>
  <c r="AG643" i="58"/>
  <c r="AG642" i="58"/>
  <c r="AG634" i="58"/>
  <c r="AG638" i="58"/>
  <c r="AG639" i="58"/>
  <c r="AG553" i="58"/>
  <c r="AG552" i="58"/>
  <c r="AG555" i="58"/>
  <c r="AG554" i="58"/>
  <c r="AG551" i="58"/>
  <c r="AG550" i="58"/>
  <c r="AG549" i="58"/>
  <c r="AG548" i="58"/>
  <c r="AG546" i="58"/>
  <c r="AG556" i="58"/>
  <c r="AG547" i="58"/>
  <c r="AG465" i="58"/>
  <c r="AG464" i="58"/>
  <c r="AG461" i="58"/>
  <c r="AG460" i="58"/>
  <c r="AG459" i="58"/>
  <c r="AG468" i="58"/>
  <c r="AG467" i="58"/>
  <c r="AG466" i="58"/>
  <c r="AG458" i="58"/>
  <c r="AG462" i="58"/>
  <c r="AG463" i="58"/>
  <c r="AG377" i="58"/>
  <c r="AG376" i="58"/>
  <c r="AG379" i="58"/>
  <c r="AG378" i="58"/>
  <c r="AG375" i="58"/>
  <c r="AG374" i="58"/>
  <c r="AG373" i="58"/>
  <c r="AG372" i="58"/>
  <c r="AG370" i="58"/>
  <c r="AG380" i="58"/>
  <c r="AG371" i="58"/>
  <c r="AG289" i="58"/>
  <c r="AG288" i="58"/>
  <c r="AG285" i="58"/>
  <c r="AG284" i="58"/>
  <c r="AG283" i="58"/>
  <c r="AG292" i="58"/>
  <c r="AG291" i="58"/>
  <c r="AG290" i="58"/>
  <c r="AG282" i="58"/>
  <c r="AG286" i="58"/>
  <c r="AG287" i="58"/>
  <c r="AG201" i="58"/>
  <c r="AG200" i="58"/>
  <c r="AG203" i="58"/>
  <c r="AG202" i="58"/>
  <c r="AG199" i="58"/>
  <c r="AG198" i="58"/>
  <c r="AG197" i="58"/>
  <c r="AG196" i="58"/>
  <c r="AG194" i="58"/>
  <c r="AG204" i="58"/>
  <c r="AG195" i="58"/>
  <c r="AG116" i="58"/>
  <c r="AG108" i="58"/>
  <c r="AG115" i="58"/>
  <c r="AG107" i="58"/>
  <c r="AG114" i="58"/>
  <c r="AG113" i="58"/>
  <c r="AG112" i="58"/>
  <c r="AG111" i="58"/>
  <c r="AG106" i="58"/>
  <c r="AG109" i="58"/>
  <c r="AG110" i="58"/>
  <c r="AG28" i="58"/>
  <c r="AG20" i="58"/>
  <c r="AG27" i="58"/>
  <c r="AG19" i="58"/>
  <c r="AG26" i="58"/>
  <c r="AG25" i="58"/>
  <c r="AG24" i="58"/>
  <c r="AG23" i="58"/>
  <c r="AG21" i="58"/>
  <c r="AG22" i="58"/>
  <c r="AG18" i="58"/>
  <c r="AO754" i="58"/>
  <c r="AO746" i="58"/>
  <c r="AO752" i="58"/>
  <c r="AO749" i="58"/>
  <c r="AO750" i="58"/>
  <c r="AO747" i="58"/>
  <c r="AO745" i="58"/>
  <c r="AO753" i="58"/>
  <c r="AO744" i="58"/>
  <c r="AO751" i="58"/>
  <c r="AO748" i="58"/>
  <c r="AO666" i="58"/>
  <c r="AO658" i="58"/>
  <c r="AO664" i="58"/>
  <c r="AO661" i="58"/>
  <c r="AO665" i="58"/>
  <c r="AO662" i="58"/>
  <c r="AO660" i="58"/>
  <c r="AO663" i="58"/>
  <c r="AO656" i="58"/>
  <c r="AO659" i="58"/>
  <c r="AO657" i="58"/>
  <c r="AO574" i="58"/>
  <c r="AO572" i="58"/>
  <c r="AO571" i="58"/>
  <c r="AO569" i="58"/>
  <c r="AO578" i="58"/>
  <c r="AO577" i="58"/>
  <c r="AO576" i="58"/>
  <c r="AO570" i="58"/>
  <c r="AO568" i="58"/>
  <c r="AO573" i="58"/>
  <c r="AO575" i="58"/>
  <c r="AO486" i="58"/>
  <c r="AO484" i="58"/>
  <c r="AO483" i="58"/>
  <c r="AO485" i="58"/>
  <c r="AO482" i="58"/>
  <c r="AO481" i="58"/>
  <c r="AO490" i="58"/>
  <c r="AO487" i="58"/>
  <c r="AO480" i="58"/>
  <c r="AO489" i="58"/>
  <c r="AO488" i="58"/>
  <c r="AO398" i="58"/>
  <c r="AO396" i="58"/>
  <c r="AO395" i="58"/>
  <c r="AO400" i="58"/>
  <c r="AO399" i="58"/>
  <c r="AO397" i="58"/>
  <c r="AO394" i="58"/>
  <c r="AO393" i="58"/>
  <c r="AO401" i="58"/>
  <c r="AO392" i="58"/>
  <c r="AO402" i="58"/>
  <c r="AO310" i="58"/>
  <c r="AO308" i="58"/>
  <c r="AO307" i="58"/>
  <c r="AO314" i="58"/>
  <c r="AO313" i="58"/>
  <c r="AO312" i="58"/>
  <c r="AO311" i="58"/>
  <c r="AO309" i="58"/>
  <c r="AO304" i="58"/>
  <c r="AO306" i="58"/>
  <c r="AO305" i="58"/>
  <c r="AO222" i="58"/>
  <c r="AO220" i="58"/>
  <c r="AO219" i="58"/>
  <c r="AO217" i="58"/>
  <c r="AO226" i="58"/>
  <c r="AO225" i="58"/>
  <c r="AO224" i="58"/>
  <c r="AO218" i="58"/>
  <c r="AO216" i="58"/>
  <c r="AO223" i="58"/>
  <c r="AO221" i="58"/>
  <c r="AO138" i="58"/>
  <c r="AO130" i="58"/>
  <c r="AO137" i="58"/>
  <c r="AO129" i="58"/>
  <c r="AO136" i="58"/>
  <c r="AO135" i="58"/>
  <c r="AO134" i="58"/>
  <c r="AO131" i="58"/>
  <c r="AO128" i="58"/>
  <c r="AO132" i="58"/>
  <c r="AO133" i="58"/>
  <c r="AO50" i="58"/>
  <c r="AO42" i="58"/>
  <c r="AO49" i="58"/>
  <c r="AO41" i="58"/>
  <c r="AO48" i="58"/>
  <c r="AO47" i="58"/>
  <c r="AO46" i="58"/>
  <c r="AO43" i="58"/>
  <c r="AO40" i="58"/>
  <c r="AO45" i="58"/>
  <c r="AO44" i="58"/>
  <c r="AW769" i="58"/>
  <c r="AW776" i="58"/>
  <c r="AW768" i="58"/>
  <c r="AW775" i="58"/>
  <c r="AW767" i="58"/>
  <c r="AW774" i="58"/>
  <c r="AW773" i="58"/>
  <c r="AW772" i="58"/>
  <c r="AW771" i="58"/>
  <c r="AW770" i="58"/>
  <c r="AW766" i="58"/>
  <c r="AW681" i="58"/>
  <c r="AW688" i="58"/>
  <c r="AW680" i="58"/>
  <c r="AW687" i="58"/>
  <c r="AW679" i="58"/>
  <c r="AW686" i="58"/>
  <c r="AW685" i="58"/>
  <c r="AW684" i="58"/>
  <c r="AW683" i="58"/>
  <c r="AW682" i="58"/>
  <c r="AW678" i="58"/>
  <c r="AW593" i="58"/>
  <c r="AW600" i="58"/>
  <c r="AW592" i="58"/>
  <c r="AW599" i="58"/>
  <c r="AW591" i="58"/>
  <c r="AW597" i="58"/>
  <c r="AW596" i="58"/>
  <c r="AW594" i="58"/>
  <c r="AW598" i="58"/>
  <c r="AW590" i="58"/>
  <c r="AW595" i="58"/>
  <c r="AW505" i="58"/>
  <c r="AW512" i="58"/>
  <c r="AW504" i="58"/>
  <c r="AW511" i="58"/>
  <c r="AW503" i="58"/>
  <c r="AW509" i="58"/>
  <c r="AW508" i="58"/>
  <c r="AW510" i="58"/>
  <c r="AW507" i="58"/>
  <c r="AW506" i="58"/>
  <c r="AW502" i="58"/>
  <c r="AW417" i="58"/>
  <c r="AW424" i="58"/>
  <c r="AW416" i="58"/>
  <c r="AW423" i="58"/>
  <c r="AW415" i="58"/>
  <c r="AW421" i="58"/>
  <c r="AW420" i="58"/>
  <c r="AW422" i="58"/>
  <c r="AW418" i="58"/>
  <c r="AW414" i="58"/>
  <c r="AW419" i="58"/>
  <c r="AW329" i="58"/>
  <c r="AW336" i="58"/>
  <c r="AW328" i="58"/>
  <c r="AW335" i="58"/>
  <c r="AW327" i="58"/>
  <c r="AW333" i="58"/>
  <c r="AW332" i="58"/>
  <c r="AW334" i="58"/>
  <c r="AW331" i="58"/>
  <c r="AW330" i="58"/>
  <c r="AW326" i="58"/>
  <c r="AW244" i="58"/>
  <c r="AW243" i="58"/>
  <c r="AW242" i="58"/>
  <c r="AW248" i="58"/>
  <c r="AW240" i="58"/>
  <c r="AW247" i="58"/>
  <c r="AW239" i="58"/>
  <c r="AW246" i="58"/>
  <c r="AW241" i="58"/>
  <c r="AW238" i="58"/>
  <c r="AW245" i="58"/>
  <c r="AW156" i="58"/>
  <c r="AW155" i="58"/>
  <c r="AW154" i="58"/>
  <c r="AW160" i="58"/>
  <c r="AW152" i="58"/>
  <c r="AW159" i="58"/>
  <c r="AW151" i="58"/>
  <c r="AW158" i="58"/>
  <c r="AW157" i="58"/>
  <c r="AW153" i="58"/>
  <c r="AW150" i="58"/>
  <c r="AW68" i="58"/>
  <c r="AW67" i="58"/>
  <c r="AW66" i="58"/>
  <c r="AW72" i="58"/>
  <c r="AW64" i="58"/>
  <c r="AW71" i="58"/>
  <c r="AW63" i="58"/>
  <c r="AW70" i="58"/>
  <c r="AW65" i="58"/>
  <c r="AW62" i="58"/>
  <c r="AW69" i="58"/>
  <c r="BE797" i="58"/>
  <c r="BE789" i="58"/>
  <c r="BE796" i="58"/>
  <c r="BE795" i="58"/>
  <c r="BE794" i="58"/>
  <c r="BE793" i="58"/>
  <c r="BE792" i="58"/>
  <c r="BE791" i="58"/>
  <c r="BE788" i="58"/>
  <c r="BE798" i="58"/>
  <c r="BE790" i="58"/>
  <c r="BE709" i="58"/>
  <c r="BE701" i="58"/>
  <c r="BE708" i="58"/>
  <c r="BE707" i="58"/>
  <c r="BE706" i="58"/>
  <c r="BE705" i="58"/>
  <c r="BE704" i="58"/>
  <c r="BE703" i="58"/>
  <c r="BE702" i="58"/>
  <c r="BE700" i="58"/>
  <c r="BE710" i="58"/>
  <c r="BE621" i="58"/>
  <c r="BE613" i="58"/>
  <c r="BE620" i="58"/>
  <c r="BE619" i="58"/>
  <c r="BE618" i="58"/>
  <c r="BE617" i="58"/>
  <c r="BE616" i="58"/>
  <c r="BE615" i="58"/>
  <c r="BE622" i="58"/>
  <c r="BE612" i="58"/>
  <c r="BE614" i="58"/>
  <c r="BE533" i="58"/>
  <c r="BE525" i="58"/>
  <c r="BE532" i="58"/>
  <c r="BE531" i="58"/>
  <c r="BE530" i="58"/>
  <c r="BE529" i="58"/>
  <c r="BE528" i="58"/>
  <c r="BE527" i="58"/>
  <c r="BE524" i="58"/>
  <c r="BE534" i="58"/>
  <c r="BE526" i="58"/>
  <c r="BE445" i="58"/>
  <c r="BE437" i="58"/>
  <c r="BE444" i="58"/>
  <c r="BE443" i="58"/>
  <c r="BE442" i="58"/>
  <c r="BE441" i="58"/>
  <c r="BE440" i="58"/>
  <c r="BE439" i="58"/>
  <c r="BE436" i="58"/>
  <c r="BE446" i="58"/>
  <c r="BE438" i="58"/>
  <c r="BE357" i="58"/>
  <c r="BE349" i="58"/>
  <c r="BE356" i="58"/>
  <c r="BE355" i="58"/>
  <c r="BE354" i="58"/>
  <c r="BE353" i="58"/>
  <c r="BE352" i="58"/>
  <c r="BE351" i="58"/>
  <c r="BE350" i="58"/>
  <c r="BE348" i="58"/>
  <c r="BE358" i="58"/>
  <c r="BE270" i="58"/>
  <c r="BE262" i="58"/>
  <c r="BE269" i="58"/>
  <c r="BE261" i="58"/>
  <c r="BE268" i="58"/>
  <c r="BE267" i="58"/>
  <c r="BE266" i="58"/>
  <c r="BE265" i="58"/>
  <c r="BE264" i="58"/>
  <c r="BE260" i="58"/>
  <c r="BE263" i="58"/>
  <c r="BE182" i="58"/>
  <c r="BE174" i="58"/>
  <c r="BE181" i="58"/>
  <c r="BE173" i="58"/>
  <c r="BE180" i="58"/>
  <c r="BE179" i="58"/>
  <c r="BE178" i="58"/>
  <c r="BE177" i="58"/>
  <c r="BE176" i="58"/>
  <c r="BE172" i="58"/>
  <c r="BE175" i="58"/>
  <c r="BE94" i="58"/>
  <c r="BE86" i="58"/>
  <c r="BE93" i="58"/>
  <c r="BE85" i="58"/>
  <c r="BE92" i="58"/>
  <c r="BE91" i="58"/>
  <c r="BE90" i="58"/>
  <c r="BE89" i="58"/>
  <c r="BE88" i="58"/>
  <c r="BE84" i="58"/>
  <c r="BE87" i="58"/>
  <c r="I320" i="58"/>
  <c r="I319" i="58"/>
  <c r="I318" i="58"/>
  <c r="I325" i="58"/>
  <c r="I317" i="58"/>
  <c r="I315" i="58"/>
  <c r="I323" i="58"/>
  <c r="I322" i="58"/>
  <c r="I316" i="58"/>
  <c r="I324" i="58"/>
  <c r="I321" i="58"/>
  <c r="Q519" i="58"/>
  <c r="Q518" i="58"/>
  <c r="Q516" i="58"/>
  <c r="Q523" i="58"/>
  <c r="Q515" i="58"/>
  <c r="Q522" i="58"/>
  <c r="Q514" i="58"/>
  <c r="Q521" i="58"/>
  <c r="Q520" i="58"/>
  <c r="Q517" i="58"/>
  <c r="Q513" i="58"/>
  <c r="Q79" i="58"/>
  <c r="Q78" i="58"/>
  <c r="Q76" i="58"/>
  <c r="Q83" i="58"/>
  <c r="Q75" i="58"/>
  <c r="Q82" i="58"/>
  <c r="Q74" i="58"/>
  <c r="Q81" i="58"/>
  <c r="Q73" i="58"/>
  <c r="Q80" i="58"/>
  <c r="Q77" i="58"/>
  <c r="Y279" i="58"/>
  <c r="Y278" i="58"/>
  <c r="Y277" i="58"/>
  <c r="Y276" i="58"/>
  <c r="Y274" i="58"/>
  <c r="Y281" i="58"/>
  <c r="Y280" i="58"/>
  <c r="Y275" i="58"/>
  <c r="Y273" i="58"/>
  <c r="Y271" i="58"/>
  <c r="Y272" i="58"/>
  <c r="AG474" i="58"/>
  <c r="AG473" i="58"/>
  <c r="AG472" i="58"/>
  <c r="AG471" i="58"/>
  <c r="AG470" i="58"/>
  <c r="AG479" i="58"/>
  <c r="AG478" i="58"/>
  <c r="AG469" i="58"/>
  <c r="AG477" i="58"/>
  <c r="AG475" i="58"/>
  <c r="AG476" i="58"/>
  <c r="AO583" i="58"/>
  <c r="AO589" i="58"/>
  <c r="AO581" i="58"/>
  <c r="AO588" i="58"/>
  <c r="AO580" i="58"/>
  <c r="AO584" i="58"/>
  <c r="AO582" i="58"/>
  <c r="AO585" i="58"/>
  <c r="AO579" i="58"/>
  <c r="AO587" i="58"/>
  <c r="AO586" i="58"/>
  <c r="AW698" i="58"/>
  <c r="AW690" i="58"/>
  <c r="AW697" i="58"/>
  <c r="AW696" i="58"/>
  <c r="AW695" i="58"/>
  <c r="AW694" i="58"/>
  <c r="AW693" i="58"/>
  <c r="AW699" i="58"/>
  <c r="AW692" i="58"/>
  <c r="AW689" i="58"/>
  <c r="AW691" i="58"/>
  <c r="AW77" i="58"/>
  <c r="AW76" i="58"/>
  <c r="AW83" i="58"/>
  <c r="AW75" i="58"/>
  <c r="AW81" i="58"/>
  <c r="AW80" i="58"/>
  <c r="AW79" i="58"/>
  <c r="AW73" i="58"/>
  <c r="AW82" i="58"/>
  <c r="AW78" i="58"/>
  <c r="AW74" i="58"/>
  <c r="BE103" i="58"/>
  <c r="BE102" i="58"/>
  <c r="BE101" i="58"/>
  <c r="BE100" i="58"/>
  <c r="BE99" i="58"/>
  <c r="BE98" i="58"/>
  <c r="BE105" i="58"/>
  <c r="BE97" i="58"/>
  <c r="BE104" i="58"/>
  <c r="BE96" i="58"/>
  <c r="BE95" i="58"/>
  <c r="I753" i="58"/>
  <c r="I745" i="58"/>
  <c r="I752" i="58"/>
  <c r="I750" i="58"/>
  <c r="I749" i="58"/>
  <c r="I748" i="58"/>
  <c r="I747" i="58"/>
  <c r="I754" i="58"/>
  <c r="I751" i="58"/>
  <c r="I746" i="58"/>
  <c r="I744" i="58"/>
  <c r="I487" i="58"/>
  <c r="I483" i="58"/>
  <c r="I486" i="58"/>
  <c r="I485" i="58"/>
  <c r="I484" i="58"/>
  <c r="I490" i="58"/>
  <c r="I482" i="58"/>
  <c r="I489" i="58"/>
  <c r="I481" i="58"/>
  <c r="I480" i="58"/>
  <c r="I488" i="58"/>
  <c r="I311" i="58"/>
  <c r="I310" i="58"/>
  <c r="I309" i="58"/>
  <c r="I308" i="58"/>
  <c r="I314" i="58"/>
  <c r="I306" i="58"/>
  <c r="I313" i="58"/>
  <c r="I305" i="58"/>
  <c r="I312" i="58"/>
  <c r="I307" i="58"/>
  <c r="I304" i="58"/>
  <c r="AG26" i="59"/>
  <c r="AG25" i="59"/>
  <c r="AG24" i="59"/>
  <c r="AG23" i="59"/>
  <c r="AG21" i="59"/>
  <c r="AG18" i="59"/>
  <c r="AG28" i="59"/>
  <c r="AG20" i="59"/>
  <c r="AG27" i="59"/>
  <c r="AG22" i="59"/>
  <c r="AG19" i="59"/>
  <c r="I736" i="58"/>
  <c r="I743" i="58"/>
  <c r="I735" i="58"/>
  <c r="I741" i="58"/>
  <c r="I740" i="58"/>
  <c r="I739" i="58"/>
  <c r="I738" i="58"/>
  <c r="I742" i="58"/>
  <c r="I737" i="58"/>
  <c r="I734" i="58"/>
  <c r="I733" i="58"/>
  <c r="I655" i="58"/>
  <c r="I653" i="58"/>
  <c r="I654" i="58"/>
  <c r="I652" i="58"/>
  <c r="I651" i="58"/>
  <c r="I649" i="58"/>
  <c r="I650" i="58"/>
  <c r="I648" i="58"/>
  <c r="I647" i="58"/>
  <c r="I645" i="58"/>
  <c r="I646" i="58"/>
  <c r="I566" i="58"/>
  <c r="I558" i="58"/>
  <c r="I562" i="58"/>
  <c r="I565" i="58"/>
  <c r="I564" i="58"/>
  <c r="I563" i="58"/>
  <c r="I561" i="58"/>
  <c r="I557" i="58"/>
  <c r="I560" i="58"/>
  <c r="I567" i="58"/>
  <c r="I559" i="58"/>
  <c r="I478" i="58"/>
  <c r="I470" i="58"/>
  <c r="I477" i="58"/>
  <c r="I476" i="58"/>
  <c r="I475" i="58"/>
  <c r="I473" i="58"/>
  <c r="I469" i="58"/>
  <c r="I472" i="58"/>
  <c r="I479" i="58"/>
  <c r="I474" i="58"/>
  <c r="I471" i="58"/>
  <c r="I390" i="58"/>
  <c r="I382" i="58"/>
  <c r="I389" i="58"/>
  <c r="I388" i="58"/>
  <c r="I387" i="58"/>
  <c r="I385" i="58"/>
  <c r="I381" i="58"/>
  <c r="I384" i="58"/>
  <c r="I383" i="58"/>
  <c r="I391" i="58"/>
  <c r="I386" i="58"/>
  <c r="I302" i="58"/>
  <c r="I294" i="58"/>
  <c r="I301" i="58"/>
  <c r="I300" i="58"/>
  <c r="I299" i="58"/>
  <c r="I297" i="58"/>
  <c r="I293" i="58"/>
  <c r="I296" i="58"/>
  <c r="I303" i="58"/>
  <c r="I298" i="58"/>
  <c r="I295" i="58"/>
  <c r="I214" i="58"/>
  <c r="I206" i="58"/>
  <c r="I213" i="58"/>
  <c r="I212" i="58"/>
  <c r="I211" i="58"/>
  <c r="I209" i="58"/>
  <c r="I205" i="58"/>
  <c r="I208" i="58"/>
  <c r="I207" i="58"/>
  <c r="I215" i="58"/>
  <c r="I210" i="58"/>
  <c r="I126" i="58"/>
  <c r="I118" i="58"/>
  <c r="I125" i="58"/>
  <c r="I124" i="58"/>
  <c r="I123" i="58"/>
  <c r="I121" i="58"/>
  <c r="I117" i="58"/>
  <c r="I120" i="58"/>
  <c r="I127" i="58"/>
  <c r="I122" i="58"/>
  <c r="I119" i="58"/>
  <c r="I38" i="58"/>
  <c r="I30" i="58"/>
  <c r="I37" i="58"/>
  <c r="I36" i="58"/>
  <c r="I35" i="58"/>
  <c r="I33" i="58"/>
  <c r="I29" i="58"/>
  <c r="I32" i="58"/>
  <c r="I31" i="58"/>
  <c r="I39" i="58"/>
  <c r="I34" i="58"/>
  <c r="Q765" i="58"/>
  <c r="Q757" i="58"/>
  <c r="Q764" i="58"/>
  <c r="Q756" i="58"/>
  <c r="Q755" i="58"/>
  <c r="Q762" i="58"/>
  <c r="Q761" i="58"/>
  <c r="Q760" i="58"/>
  <c r="Q759" i="58"/>
  <c r="Q763" i="58"/>
  <c r="Q758" i="58"/>
  <c r="Q677" i="58"/>
  <c r="Q669" i="58"/>
  <c r="Q676" i="58"/>
  <c r="Q668" i="58"/>
  <c r="Q667" i="58"/>
  <c r="Q674" i="58"/>
  <c r="Q673" i="58"/>
  <c r="Q672" i="58"/>
  <c r="Q671" i="58"/>
  <c r="Q675" i="58"/>
  <c r="Q670" i="58"/>
  <c r="Q589" i="58"/>
  <c r="Q581" i="58"/>
  <c r="Q588" i="58"/>
  <c r="Q580" i="58"/>
  <c r="Q579" i="58"/>
  <c r="Q586" i="58"/>
  <c r="Q585" i="58"/>
  <c r="Q584" i="58"/>
  <c r="Q583" i="58"/>
  <c r="Q587" i="58"/>
  <c r="Q582" i="58"/>
  <c r="Q501" i="58"/>
  <c r="Q493" i="58"/>
  <c r="Q500" i="58"/>
  <c r="Q492" i="58"/>
  <c r="Q491" i="58"/>
  <c r="Q498" i="58"/>
  <c r="Q497" i="58"/>
  <c r="Q496" i="58"/>
  <c r="Q495" i="58"/>
  <c r="Q499" i="58"/>
  <c r="Q494" i="58"/>
  <c r="Q413" i="58"/>
  <c r="Q405" i="58"/>
  <c r="Q412" i="58"/>
  <c r="Q404" i="58"/>
  <c r="Q403" i="58"/>
  <c r="Q410" i="58"/>
  <c r="Q409" i="58"/>
  <c r="Q408" i="58"/>
  <c r="Q407" i="58"/>
  <c r="Q411" i="58"/>
  <c r="Q406" i="58"/>
  <c r="Q325" i="58"/>
  <c r="Q317" i="58"/>
  <c r="Q315" i="58"/>
  <c r="Q324" i="58"/>
  <c r="Q316" i="58"/>
  <c r="Q322" i="58"/>
  <c r="Q321" i="58"/>
  <c r="Q320" i="58"/>
  <c r="Q319" i="58"/>
  <c r="Q323" i="58"/>
  <c r="Q318" i="58"/>
  <c r="Q237" i="58"/>
  <c r="Q229" i="58"/>
  <c r="Q236" i="58"/>
  <c r="Q228" i="58"/>
  <c r="Q227" i="58"/>
  <c r="Q234" i="58"/>
  <c r="Q233" i="58"/>
  <c r="Q232" i="58"/>
  <c r="Q231" i="58"/>
  <c r="Q235" i="58"/>
  <c r="Q230" i="58"/>
  <c r="Q149" i="58"/>
  <c r="Q141" i="58"/>
  <c r="Q148" i="58"/>
  <c r="Q140" i="58"/>
  <c r="Q146" i="58"/>
  <c r="Q139" i="58"/>
  <c r="Q145" i="58"/>
  <c r="Q144" i="58"/>
  <c r="Q143" i="58"/>
  <c r="Q147" i="58"/>
  <c r="Q142" i="58"/>
  <c r="Q61" i="58"/>
  <c r="Q53" i="58"/>
  <c r="Q60" i="58"/>
  <c r="Q52" i="58"/>
  <c r="Q51" i="58"/>
  <c r="Q58" i="58"/>
  <c r="Q57" i="58"/>
  <c r="Q56" i="58"/>
  <c r="Q55" i="58"/>
  <c r="Q59" i="58"/>
  <c r="Q54" i="58"/>
  <c r="Y780" i="58"/>
  <c r="Y787" i="58"/>
  <c r="Y779" i="58"/>
  <c r="Y786" i="58"/>
  <c r="Y778" i="58"/>
  <c r="Y785" i="58"/>
  <c r="Y777" i="58"/>
  <c r="Y784" i="58"/>
  <c r="Y783" i="58"/>
  <c r="Y782" i="58"/>
  <c r="Y781" i="58"/>
  <c r="Y693" i="58"/>
  <c r="Y692" i="58"/>
  <c r="Y699" i="58"/>
  <c r="Y691" i="58"/>
  <c r="Y698" i="58"/>
  <c r="Y690" i="58"/>
  <c r="Y697" i="58"/>
  <c r="Y696" i="58"/>
  <c r="Y695" i="58"/>
  <c r="Y694" i="58"/>
  <c r="Y689" i="58"/>
  <c r="Y605" i="58"/>
  <c r="Y604" i="58"/>
  <c r="Y611" i="58"/>
  <c r="Y603" i="58"/>
  <c r="Y610" i="58"/>
  <c r="Y602" i="58"/>
  <c r="Y609" i="58"/>
  <c r="Y608" i="58"/>
  <c r="Y607" i="58"/>
  <c r="Y601" i="58"/>
  <c r="Y606" i="58"/>
  <c r="Y517" i="58"/>
  <c r="Y516" i="58"/>
  <c r="Y523" i="58"/>
  <c r="Y515" i="58"/>
  <c r="Y522" i="58"/>
  <c r="Y514" i="58"/>
  <c r="Y521" i="58"/>
  <c r="Y520" i="58"/>
  <c r="Y518" i="58"/>
  <c r="Y513" i="58"/>
  <c r="Y519" i="58"/>
  <c r="Y429" i="58"/>
  <c r="Y428" i="58"/>
  <c r="Y435" i="58"/>
  <c r="Y427" i="58"/>
  <c r="Y434" i="58"/>
  <c r="Y426" i="58"/>
  <c r="Y432" i="58"/>
  <c r="Y433" i="58"/>
  <c r="Y431" i="58"/>
  <c r="Y425" i="58"/>
  <c r="Y430" i="58"/>
  <c r="Y341" i="58"/>
  <c r="Y340" i="58"/>
  <c r="Y347" i="58"/>
  <c r="Y339" i="58"/>
  <c r="Y346" i="58"/>
  <c r="Y338" i="58"/>
  <c r="Y344" i="58"/>
  <c r="Y345" i="58"/>
  <c r="Y343" i="58"/>
  <c r="Y342" i="58"/>
  <c r="Y337" i="58"/>
  <c r="Y253" i="58"/>
  <c r="Y252" i="58"/>
  <c r="Y259" i="58"/>
  <c r="Y251" i="58"/>
  <c r="Y258" i="58"/>
  <c r="Y250" i="58"/>
  <c r="Y256" i="58"/>
  <c r="Y257" i="58"/>
  <c r="Y255" i="58"/>
  <c r="Y254" i="58"/>
  <c r="Y249" i="58"/>
  <c r="Y171" i="58"/>
  <c r="Y170" i="58"/>
  <c r="Y167" i="58"/>
  <c r="Y166" i="58"/>
  <c r="Y165" i="58"/>
  <c r="Y164" i="58"/>
  <c r="Y163" i="58"/>
  <c r="Y162" i="58"/>
  <c r="Y161" i="58"/>
  <c r="Y169" i="58"/>
  <c r="Y168" i="58"/>
  <c r="Y79" i="58"/>
  <c r="Y78" i="58"/>
  <c r="Y77" i="58"/>
  <c r="Y76" i="58"/>
  <c r="Y83" i="58"/>
  <c r="Y75" i="58"/>
  <c r="Y82" i="58"/>
  <c r="Y74" i="58"/>
  <c r="Y73" i="58"/>
  <c r="Y81" i="58"/>
  <c r="Y80" i="58"/>
  <c r="AG807" i="58"/>
  <c r="AG806" i="58"/>
  <c r="AG805" i="58"/>
  <c r="AG804" i="58"/>
  <c r="AG808" i="58"/>
  <c r="AG800" i="58"/>
  <c r="AG809" i="58"/>
  <c r="AG803" i="58"/>
  <c r="AG802" i="58"/>
  <c r="AG801" i="58"/>
  <c r="AG799" i="58"/>
  <c r="AG720" i="58"/>
  <c r="AG712" i="58"/>
  <c r="AG719" i="58"/>
  <c r="AG718" i="58"/>
  <c r="AG717" i="58"/>
  <c r="AG716" i="58"/>
  <c r="AG715" i="58"/>
  <c r="AG714" i="58"/>
  <c r="AG713" i="58"/>
  <c r="AG721" i="58"/>
  <c r="AG711" i="58"/>
  <c r="AG632" i="58"/>
  <c r="AG624" i="58"/>
  <c r="AG631" i="58"/>
  <c r="AG626" i="58"/>
  <c r="AG625" i="58"/>
  <c r="AG633" i="58"/>
  <c r="AG630" i="58"/>
  <c r="AG629" i="58"/>
  <c r="AG627" i="58"/>
  <c r="AG623" i="58"/>
  <c r="AG628" i="58"/>
  <c r="AG544" i="58"/>
  <c r="AG536" i="58"/>
  <c r="AG543" i="58"/>
  <c r="AG542" i="58"/>
  <c r="AG541" i="58"/>
  <c r="AG540" i="58"/>
  <c r="AG539" i="58"/>
  <c r="AG538" i="58"/>
  <c r="AG537" i="58"/>
  <c r="AG545" i="58"/>
  <c r="AG535" i="58"/>
  <c r="AG456" i="58"/>
  <c r="AG448" i="58"/>
  <c r="AG455" i="58"/>
  <c r="AG450" i="58"/>
  <c r="AG449" i="58"/>
  <c r="AG457" i="58"/>
  <c r="AG454" i="58"/>
  <c r="AG453" i="58"/>
  <c r="AG451" i="58"/>
  <c r="AG452" i="58"/>
  <c r="AG447" i="58"/>
  <c r="AG368" i="58"/>
  <c r="AG360" i="58"/>
  <c r="AG367" i="58"/>
  <c r="AG366" i="58"/>
  <c r="AG365" i="58"/>
  <c r="AG364" i="58"/>
  <c r="AG363" i="58"/>
  <c r="AG362" i="58"/>
  <c r="AG361" i="58"/>
  <c r="AG369" i="58"/>
  <c r="AG359" i="58"/>
  <c r="AG280" i="58"/>
  <c r="AG272" i="58"/>
  <c r="AG279" i="58"/>
  <c r="AG274" i="58"/>
  <c r="AG273" i="58"/>
  <c r="AG281" i="58"/>
  <c r="AG278" i="58"/>
  <c r="AG277" i="58"/>
  <c r="AG275" i="58"/>
  <c r="AG276" i="58"/>
  <c r="AG271" i="58"/>
  <c r="AG192" i="58"/>
  <c r="AG184" i="58"/>
  <c r="AG191" i="58"/>
  <c r="AG190" i="58"/>
  <c r="AG189" i="58"/>
  <c r="AG188" i="58"/>
  <c r="AG187" i="58"/>
  <c r="AG186" i="58"/>
  <c r="AG185" i="58"/>
  <c r="AG193" i="58"/>
  <c r="AG183" i="58"/>
  <c r="AG99" i="58"/>
  <c r="AG98" i="58"/>
  <c r="AG105" i="58"/>
  <c r="AG97" i="58"/>
  <c r="AG104" i="58"/>
  <c r="AG96" i="58"/>
  <c r="AG103" i="58"/>
  <c r="AG102" i="58"/>
  <c r="AG100" i="58"/>
  <c r="AG101" i="58"/>
  <c r="AG95" i="58"/>
  <c r="AO7" i="58"/>
  <c r="AO15" i="58"/>
  <c r="AO14" i="58"/>
  <c r="AO13" i="58"/>
  <c r="AO12" i="58"/>
  <c r="AO11" i="58"/>
  <c r="AO16" i="58"/>
  <c r="AO8" i="58"/>
  <c r="AO17" i="58"/>
  <c r="AO10" i="58"/>
  <c r="AO9" i="58"/>
  <c r="AO737" i="58"/>
  <c r="AO743" i="58"/>
  <c r="AO735" i="58"/>
  <c r="AO740" i="58"/>
  <c r="AO736" i="58"/>
  <c r="AO741" i="58"/>
  <c r="AO733" i="58"/>
  <c r="AO739" i="58"/>
  <c r="AO738" i="58"/>
  <c r="AO734" i="58"/>
  <c r="AO742" i="58"/>
  <c r="AO653" i="58"/>
  <c r="AO651" i="58"/>
  <c r="AO650" i="58"/>
  <c r="AO654" i="58"/>
  <c r="AO645" i="58"/>
  <c r="AO652" i="58"/>
  <c r="AO649" i="58"/>
  <c r="AO648" i="58"/>
  <c r="AO647" i="58"/>
  <c r="AO655" i="58"/>
  <c r="AO646" i="58"/>
  <c r="AO565" i="58"/>
  <c r="AO563" i="58"/>
  <c r="AO562" i="58"/>
  <c r="AO557" i="58"/>
  <c r="AO567" i="58"/>
  <c r="AO566" i="58"/>
  <c r="AO564" i="58"/>
  <c r="AO561" i="58"/>
  <c r="AO558" i="58"/>
  <c r="AO560" i="58"/>
  <c r="AO559" i="58"/>
  <c r="AO477" i="58"/>
  <c r="AO475" i="58"/>
  <c r="AO474" i="58"/>
  <c r="AO471" i="58"/>
  <c r="AO469" i="58"/>
  <c r="AO470" i="58"/>
  <c r="AO479" i="58"/>
  <c r="AO478" i="58"/>
  <c r="AO472" i="58"/>
  <c r="AO476" i="58"/>
  <c r="AO473" i="58"/>
  <c r="AO389" i="58"/>
  <c r="AO387" i="58"/>
  <c r="AO386" i="58"/>
  <c r="AO385" i="58"/>
  <c r="AO381" i="58"/>
  <c r="AO384" i="58"/>
  <c r="AO383" i="58"/>
  <c r="AO382" i="58"/>
  <c r="AO388" i="58"/>
  <c r="AO391" i="58"/>
  <c r="AO390" i="58"/>
  <c r="AO301" i="58"/>
  <c r="AO299" i="58"/>
  <c r="AO298" i="58"/>
  <c r="AO302" i="58"/>
  <c r="AO293" i="58"/>
  <c r="AO300" i="58"/>
  <c r="AO297" i="58"/>
  <c r="AO296" i="58"/>
  <c r="AO295" i="58"/>
  <c r="AO303" i="58"/>
  <c r="AO294" i="58"/>
  <c r="AO213" i="58"/>
  <c r="AO211" i="58"/>
  <c r="AO210" i="58"/>
  <c r="AO205" i="58"/>
  <c r="AO215" i="58"/>
  <c r="AO214" i="58"/>
  <c r="AO212" i="58"/>
  <c r="AO209" i="58"/>
  <c r="AO206" i="58"/>
  <c r="AO208" i="58"/>
  <c r="AO207" i="58"/>
  <c r="AO121" i="58"/>
  <c r="AO117" i="58"/>
  <c r="AO120" i="58"/>
  <c r="AO127" i="58"/>
  <c r="AO119" i="58"/>
  <c r="AO126" i="58"/>
  <c r="AO118" i="58"/>
  <c r="AO125" i="58"/>
  <c r="AO122" i="58"/>
  <c r="AO124" i="58"/>
  <c r="AO123" i="58"/>
  <c r="AO33" i="58"/>
  <c r="AO29" i="58"/>
  <c r="AO32" i="58"/>
  <c r="AO39" i="58"/>
  <c r="AO31" i="58"/>
  <c r="AO38" i="58"/>
  <c r="AO30" i="58"/>
  <c r="AO37" i="58"/>
  <c r="AO34" i="58"/>
  <c r="AO36" i="58"/>
  <c r="AO35" i="58"/>
  <c r="AW760" i="58"/>
  <c r="AW759" i="58"/>
  <c r="AW758" i="58"/>
  <c r="AW765" i="58"/>
  <c r="AW757" i="58"/>
  <c r="AW764" i="58"/>
  <c r="AW756" i="58"/>
  <c r="AW763" i="58"/>
  <c r="AW755" i="58"/>
  <c r="AW762" i="58"/>
  <c r="AW761" i="58"/>
  <c r="AW672" i="58"/>
  <c r="AW671" i="58"/>
  <c r="AW670" i="58"/>
  <c r="AW677" i="58"/>
  <c r="AW669" i="58"/>
  <c r="AW676" i="58"/>
  <c r="AW668" i="58"/>
  <c r="AW675" i="58"/>
  <c r="AW667" i="58"/>
  <c r="AW674" i="58"/>
  <c r="AW673" i="58"/>
  <c r="AW584" i="58"/>
  <c r="AW583" i="58"/>
  <c r="AW582" i="58"/>
  <c r="AW588" i="58"/>
  <c r="AW580" i="58"/>
  <c r="AW587" i="58"/>
  <c r="AW579" i="58"/>
  <c r="AW589" i="58"/>
  <c r="AW586" i="58"/>
  <c r="AW581" i="58"/>
  <c r="AW585" i="58"/>
  <c r="AW496" i="58"/>
  <c r="AW495" i="58"/>
  <c r="AW494" i="58"/>
  <c r="AW500" i="58"/>
  <c r="AW492" i="58"/>
  <c r="AW499" i="58"/>
  <c r="AW498" i="58"/>
  <c r="AW491" i="58"/>
  <c r="AW497" i="58"/>
  <c r="AW493" i="58"/>
  <c r="AW501" i="58"/>
  <c r="AW408" i="58"/>
  <c r="AW407" i="58"/>
  <c r="AW406" i="58"/>
  <c r="AW412" i="58"/>
  <c r="AW404" i="58"/>
  <c r="AW411" i="58"/>
  <c r="AW405" i="58"/>
  <c r="AW403" i="58"/>
  <c r="AW413" i="58"/>
  <c r="AW410" i="58"/>
  <c r="AW409" i="58"/>
  <c r="AW320" i="58"/>
  <c r="AW319" i="58"/>
  <c r="AW318" i="58"/>
  <c r="AW324" i="58"/>
  <c r="AW323" i="58"/>
  <c r="AW315" i="58"/>
  <c r="AW322" i="58"/>
  <c r="AW321" i="58"/>
  <c r="AW317" i="58"/>
  <c r="AW325" i="58"/>
  <c r="AW316" i="58"/>
  <c r="AW235" i="58"/>
  <c r="AW227" i="58"/>
  <c r="AW234" i="58"/>
  <c r="AW233" i="58"/>
  <c r="AW231" i="58"/>
  <c r="AW230" i="58"/>
  <c r="AW237" i="58"/>
  <c r="AW229" i="58"/>
  <c r="AW236" i="58"/>
  <c r="AW232" i="58"/>
  <c r="AW228" i="58"/>
  <c r="AW147" i="58"/>
  <c r="AW139" i="58"/>
  <c r="AW146" i="58"/>
  <c r="AW145" i="58"/>
  <c r="AW143" i="58"/>
  <c r="AW142" i="58"/>
  <c r="AW149" i="58"/>
  <c r="AW141" i="58"/>
  <c r="AW148" i="58"/>
  <c r="AW144" i="58"/>
  <c r="AW140" i="58"/>
  <c r="AW59" i="58"/>
  <c r="AW51" i="58"/>
  <c r="AW58" i="58"/>
  <c r="AW57" i="58"/>
  <c r="AW55" i="58"/>
  <c r="AW54" i="58"/>
  <c r="AW61" i="58"/>
  <c r="AW53" i="58"/>
  <c r="AW60" i="58"/>
  <c r="AW56" i="58"/>
  <c r="AW52" i="58"/>
  <c r="BE780" i="58"/>
  <c r="BE787" i="58"/>
  <c r="BE779" i="58"/>
  <c r="BE786" i="58"/>
  <c r="BE778" i="58"/>
  <c r="BE785" i="58"/>
  <c r="BE784" i="58"/>
  <c r="BE783" i="58"/>
  <c r="BE782" i="58"/>
  <c r="BE777" i="58"/>
  <c r="BE781" i="58"/>
  <c r="BE692" i="58"/>
  <c r="BE699" i="58"/>
  <c r="BE691" i="58"/>
  <c r="BE698" i="58"/>
  <c r="BE690" i="58"/>
  <c r="BE697" i="58"/>
  <c r="BE696" i="58"/>
  <c r="BE695" i="58"/>
  <c r="BE694" i="58"/>
  <c r="BE693" i="58"/>
  <c r="BE689" i="58"/>
  <c r="BE604" i="58"/>
  <c r="BE611" i="58"/>
  <c r="BE603" i="58"/>
  <c r="BE610" i="58"/>
  <c r="BE602" i="58"/>
  <c r="BE609" i="58"/>
  <c r="BE608" i="58"/>
  <c r="BE607" i="58"/>
  <c r="BE606" i="58"/>
  <c r="BE601" i="58"/>
  <c r="BE605" i="58"/>
  <c r="BE516" i="58"/>
  <c r="BE523" i="58"/>
  <c r="BE515" i="58"/>
  <c r="BE522" i="58"/>
  <c r="BE514" i="58"/>
  <c r="BE521" i="58"/>
  <c r="BE520" i="58"/>
  <c r="BE519" i="58"/>
  <c r="BE518" i="58"/>
  <c r="BE513" i="58"/>
  <c r="BE517" i="58"/>
  <c r="BE428" i="58"/>
  <c r="BE435" i="58"/>
  <c r="BE427" i="58"/>
  <c r="BE434" i="58"/>
  <c r="BE426" i="58"/>
  <c r="BE433" i="58"/>
  <c r="BE432" i="58"/>
  <c r="BE431" i="58"/>
  <c r="BE430" i="58"/>
  <c r="BE425" i="58"/>
  <c r="BE429" i="58"/>
  <c r="BE340" i="58"/>
  <c r="BE347" i="58"/>
  <c r="BE339" i="58"/>
  <c r="BE346" i="58"/>
  <c r="BE338" i="58"/>
  <c r="BE345" i="58"/>
  <c r="BE337" i="58"/>
  <c r="BE344" i="58"/>
  <c r="BE343" i="58"/>
  <c r="BE342" i="58"/>
  <c r="BE341" i="58"/>
  <c r="BE253" i="58"/>
  <c r="BE252" i="58"/>
  <c r="BE259" i="58"/>
  <c r="BE251" i="58"/>
  <c r="BE258" i="58"/>
  <c r="BE250" i="58"/>
  <c r="BE257" i="58"/>
  <c r="BE256" i="58"/>
  <c r="BE255" i="58"/>
  <c r="BE249" i="58"/>
  <c r="BE254" i="58"/>
  <c r="BE165" i="58"/>
  <c r="BE164" i="58"/>
  <c r="BE171" i="58"/>
  <c r="BE163" i="58"/>
  <c r="BE170" i="58"/>
  <c r="BE162" i="58"/>
  <c r="BE169" i="58"/>
  <c r="BE168" i="58"/>
  <c r="BE167" i="58"/>
  <c r="BE161" i="58"/>
  <c r="BE166" i="58"/>
  <c r="BE77" i="58"/>
  <c r="BE76" i="58"/>
  <c r="BE83" i="58"/>
  <c r="BE75" i="58"/>
  <c r="BE82" i="58"/>
  <c r="BE81" i="58"/>
  <c r="BE80" i="58"/>
  <c r="BE79" i="58"/>
  <c r="BE74" i="58"/>
  <c r="BE73" i="58"/>
  <c r="BE78" i="58"/>
  <c r="I496" i="58"/>
  <c r="I495" i="58"/>
  <c r="I492" i="58"/>
  <c r="I494" i="58"/>
  <c r="I500" i="58"/>
  <c r="I501" i="58"/>
  <c r="I493" i="58"/>
  <c r="I491" i="58"/>
  <c r="I499" i="58"/>
  <c r="I498" i="58"/>
  <c r="I497" i="58"/>
  <c r="Q607" i="58"/>
  <c r="Q606" i="58"/>
  <c r="Q604" i="58"/>
  <c r="Q611" i="58"/>
  <c r="Q603" i="58"/>
  <c r="Q610" i="58"/>
  <c r="Q602" i="58"/>
  <c r="Q609" i="58"/>
  <c r="Q608" i="58"/>
  <c r="Q601" i="58"/>
  <c r="Q605" i="58"/>
  <c r="Y806" i="58"/>
  <c r="Y805" i="58"/>
  <c r="Y804" i="58"/>
  <c r="Y803" i="58"/>
  <c r="Y802" i="58"/>
  <c r="Y809" i="58"/>
  <c r="Y801" i="58"/>
  <c r="Y808" i="58"/>
  <c r="Y800" i="58"/>
  <c r="Y799" i="58"/>
  <c r="Y807" i="58"/>
  <c r="Y191" i="58"/>
  <c r="Y190" i="58"/>
  <c r="Y189" i="58"/>
  <c r="Y188" i="58"/>
  <c r="Y186" i="58"/>
  <c r="Y187" i="58"/>
  <c r="Y185" i="58"/>
  <c r="Y184" i="58"/>
  <c r="Y183" i="58"/>
  <c r="Y193" i="58"/>
  <c r="Y192" i="58"/>
  <c r="AG386" i="58"/>
  <c r="AG385" i="58"/>
  <c r="AG390" i="58"/>
  <c r="AG389" i="58"/>
  <c r="AG388" i="58"/>
  <c r="AG387" i="58"/>
  <c r="AG384" i="58"/>
  <c r="AG381" i="58"/>
  <c r="AG383" i="58"/>
  <c r="AG391" i="58"/>
  <c r="AG382" i="58"/>
  <c r="AG37" i="58"/>
  <c r="AG36" i="58"/>
  <c r="AG35" i="58"/>
  <c r="AG34" i="58"/>
  <c r="AG33" i="58"/>
  <c r="AG29" i="58"/>
  <c r="AG32" i="58"/>
  <c r="AG38" i="58"/>
  <c r="AG30" i="58"/>
  <c r="AG39" i="58"/>
  <c r="AG31" i="58"/>
  <c r="AO231" i="58"/>
  <c r="AO237" i="58"/>
  <c r="AO229" i="58"/>
  <c r="AO236" i="58"/>
  <c r="AO228" i="58"/>
  <c r="AO232" i="58"/>
  <c r="AO230" i="58"/>
  <c r="AO233" i="58"/>
  <c r="AO227" i="58"/>
  <c r="AO234" i="58"/>
  <c r="AO235" i="58"/>
  <c r="AW346" i="58"/>
  <c r="AW338" i="58"/>
  <c r="AW345" i="58"/>
  <c r="AW344" i="58"/>
  <c r="AW342" i="58"/>
  <c r="AW341" i="58"/>
  <c r="AW347" i="58"/>
  <c r="AW343" i="58"/>
  <c r="AW337" i="58"/>
  <c r="AW340" i="58"/>
  <c r="AW339" i="58"/>
  <c r="BE191" i="58"/>
  <c r="BE190" i="58"/>
  <c r="BE189" i="58"/>
  <c r="BE188" i="58"/>
  <c r="BE187" i="58"/>
  <c r="BE186" i="58"/>
  <c r="BE193" i="58"/>
  <c r="BE185" i="58"/>
  <c r="BE192" i="58"/>
  <c r="BE184" i="58"/>
  <c r="BE183" i="58"/>
  <c r="I665" i="58"/>
  <c r="I657" i="58"/>
  <c r="I664" i="58"/>
  <c r="I662" i="58"/>
  <c r="I661" i="58"/>
  <c r="I660" i="58"/>
  <c r="I659" i="58"/>
  <c r="I666" i="58"/>
  <c r="I656" i="58"/>
  <c r="I663" i="58"/>
  <c r="I658" i="58"/>
  <c r="AG8" i="59"/>
  <c r="AG7" i="59"/>
  <c r="AG10" i="59"/>
  <c r="AG9" i="59"/>
  <c r="I814" i="58"/>
  <c r="I813" i="58"/>
  <c r="I819" i="58"/>
  <c r="I811" i="58"/>
  <c r="I818" i="58"/>
  <c r="I817" i="58"/>
  <c r="I816" i="58"/>
  <c r="I810" i="58"/>
  <c r="I820" i="58"/>
  <c r="I812" i="58"/>
  <c r="I815" i="58"/>
  <c r="I727" i="58"/>
  <c r="I726" i="58"/>
  <c r="I732" i="58"/>
  <c r="I724" i="58"/>
  <c r="I731" i="58"/>
  <c r="I723" i="58"/>
  <c r="I730" i="58"/>
  <c r="I729" i="58"/>
  <c r="I725" i="58"/>
  <c r="I728" i="58"/>
  <c r="I722" i="58"/>
  <c r="I644" i="58"/>
  <c r="I636" i="58"/>
  <c r="I640" i="58"/>
  <c r="I643" i="58"/>
  <c r="I635" i="58"/>
  <c r="I634" i="58"/>
  <c r="I642" i="58"/>
  <c r="I641" i="58"/>
  <c r="I639" i="58"/>
  <c r="I638" i="58"/>
  <c r="I637" i="58"/>
  <c r="I549" i="58"/>
  <c r="I556" i="58"/>
  <c r="I548" i="58"/>
  <c r="I553" i="58"/>
  <c r="I555" i="58"/>
  <c r="I547" i="58"/>
  <c r="I554" i="58"/>
  <c r="I552" i="58"/>
  <c r="I551" i="58"/>
  <c r="I546" i="58"/>
  <c r="I550" i="58"/>
  <c r="I461" i="58"/>
  <c r="I468" i="58"/>
  <c r="I460" i="58"/>
  <c r="I467" i="58"/>
  <c r="I459" i="58"/>
  <c r="I466" i="58"/>
  <c r="I465" i="58"/>
  <c r="I464" i="58"/>
  <c r="I463" i="58"/>
  <c r="I458" i="58"/>
  <c r="I462" i="58"/>
  <c r="I373" i="58"/>
  <c r="I380" i="58"/>
  <c r="I372" i="58"/>
  <c r="I379" i="58"/>
  <c r="I371" i="58"/>
  <c r="I378" i="58"/>
  <c r="I376" i="58"/>
  <c r="I375" i="58"/>
  <c r="I370" i="58"/>
  <c r="I377" i="58"/>
  <c r="I374" i="58"/>
  <c r="I285" i="58"/>
  <c r="I292" i="58"/>
  <c r="I284" i="58"/>
  <c r="I291" i="58"/>
  <c r="I283" i="58"/>
  <c r="I290" i="58"/>
  <c r="I288" i="58"/>
  <c r="I287" i="58"/>
  <c r="I282" i="58"/>
  <c r="I286" i="58"/>
  <c r="I289" i="58"/>
  <c r="I197" i="58"/>
  <c r="I204" i="58"/>
  <c r="I196" i="58"/>
  <c r="I203" i="58"/>
  <c r="I195" i="58"/>
  <c r="I202" i="58"/>
  <c r="I200" i="58"/>
  <c r="I199" i="58"/>
  <c r="I194" i="58"/>
  <c r="I201" i="58"/>
  <c r="I198" i="58"/>
  <c r="I109" i="58"/>
  <c r="I116" i="58"/>
  <c r="I108" i="58"/>
  <c r="I115" i="58"/>
  <c r="I107" i="58"/>
  <c r="I114" i="58"/>
  <c r="I112" i="58"/>
  <c r="I111" i="58"/>
  <c r="I106" i="58"/>
  <c r="I113" i="58"/>
  <c r="I110" i="58"/>
  <c r="I21" i="58"/>
  <c r="I28" i="58"/>
  <c r="I20" i="58"/>
  <c r="I27" i="58"/>
  <c r="I19" i="58"/>
  <c r="I26" i="58"/>
  <c r="I24" i="58"/>
  <c r="I23" i="58"/>
  <c r="I18" i="58"/>
  <c r="I25" i="58"/>
  <c r="I22" i="58"/>
  <c r="Q748" i="58"/>
  <c r="Q747" i="58"/>
  <c r="Q753" i="58"/>
  <c r="Q745" i="58"/>
  <c r="Q752" i="58"/>
  <c r="Q751" i="58"/>
  <c r="Q750" i="58"/>
  <c r="Q744" i="58"/>
  <c r="Q754" i="58"/>
  <c r="Q749" i="58"/>
  <c r="Q746" i="58"/>
  <c r="Q660" i="58"/>
  <c r="Q659" i="58"/>
  <c r="Q665" i="58"/>
  <c r="Q657" i="58"/>
  <c r="Q664" i="58"/>
  <c r="Q663" i="58"/>
  <c r="Q662" i="58"/>
  <c r="Q666" i="58"/>
  <c r="Q661" i="58"/>
  <c r="Q658" i="58"/>
  <c r="Q656" i="58"/>
  <c r="Q572" i="58"/>
  <c r="Q571" i="58"/>
  <c r="Q577" i="58"/>
  <c r="Q569" i="58"/>
  <c r="Q576" i="58"/>
  <c r="Q575" i="58"/>
  <c r="Q574" i="58"/>
  <c r="Q578" i="58"/>
  <c r="Q573" i="58"/>
  <c r="Q570" i="58"/>
  <c r="Q568" i="58"/>
  <c r="Q484" i="58"/>
  <c r="Q483" i="58"/>
  <c r="Q489" i="58"/>
  <c r="Q481" i="58"/>
  <c r="Q488" i="58"/>
  <c r="Q487" i="58"/>
  <c r="Q486" i="58"/>
  <c r="Q490" i="58"/>
  <c r="Q480" i="58"/>
  <c r="Q485" i="58"/>
  <c r="Q482" i="58"/>
  <c r="Q396" i="58"/>
  <c r="Q395" i="58"/>
  <c r="Q401" i="58"/>
  <c r="Q393" i="58"/>
  <c r="Q400" i="58"/>
  <c r="Q399" i="58"/>
  <c r="Q398" i="58"/>
  <c r="Q392" i="58"/>
  <c r="Q402" i="58"/>
  <c r="Q397" i="58"/>
  <c r="Q394" i="58"/>
  <c r="Q308" i="58"/>
  <c r="Q307" i="58"/>
  <c r="Q313" i="58"/>
  <c r="Q305" i="58"/>
  <c r="Q312" i="58"/>
  <c r="Q311" i="58"/>
  <c r="Q310" i="58"/>
  <c r="Q314" i="58"/>
  <c r="Q309" i="58"/>
  <c r="Q306" i="58"/>
  <c r="Q304" i="58"/>
  <c r="Q220" i="58"/>
  <c r="Q219" i="58"/>
  <c r="Q225" i="58"/>
  <c r="Q217" i="58"/>
  <c r="Q224" i="58"/>
  <c r="Q223" i="58"/>
  <c r="Q222" i="58"/>
  <c r="Q226" i="58"/>
  <c r="Q221" i="58"/>
  <c r="Q218" i="58"/>
  <c r="Q216" i="58"/>
  <c r="Q132" i="58"/>
  <c r="Q131" i="58"/>
  <c r="Q128" i="58"/>
  <c r="Q137" i="58"/>
  <c r="Q129" i="58"/>
  <c r="Q136" i="58"/>
  <c r="Q135" i="58"/>
  <c r="Q134" i="58"/>
  <c r="Q138" i="58"/>
  <c r="Q133" i="58"/>
  <c r="Q130" i="58"/>
  <c r="Q44" i="58"/>
  <c r="Q43" i="58"/>
  <c r="Q49" i="58"/>
  <c r="Q41" i="58"/>
  <c r="Q48" i="58"/>
  <c r="Q47" i="58"/>
  <c r="Q46" i="58"/>
  <c r="Q40" i="58"/>
  <c r="Q50" i="58"/>
  <c r="Q45" i="58"/>
  <c r="Q42" i="58"/>
  <c r="Y772" i="58"/>
  <c r="Y771" i="58"/>
  <c r="Y770" i="58"/>
  <c r="Y769" i="58"/>
  <c r="Y776" i="58"/>
  <c r="Y768" i="58"/>
  <c r="Y775" i="58"/>
  <c r="Y767" i="58"/>
  <c r="Y774" i="58"/>
  <c r="Y773" i="58"/>
  <c r="Y766" i="58"/>
  <c r="Y684" i="58"/>
  <c r="Y683" i="58"/>
  <c r="Y682" i="58"/>
  <c r="Y681" i="58"/>
  <c r="Y688" i="58"/>
  <c r="Y680" i="58"/>
  <c r="Y687" i="58"/>
  <c r="Y679" i="58"/>
  <c r="Y686" i="58"/>
  <c r="Y685" i="58"/>
  <c r="Y678" i="58"/>
  <c r="Y597" i="58"/>
  <c r="Y596" i="58"/>
  <c r="Y595" i="58"/>
  <c r="Y594" i="58"/>
  <c r="Y593" i="58"/>
  <c r="Y600" i="58"/>
  <c r="Y592" i="58"/>
  <c r="Y599" i="58"/>
  <c r="Y591" i="58"/>
  <c r="Y590" i="58"/>
  <c r="Y598" i="58"/>
  <c r="Y508" i="58"/>
  <c r="Y507" i="58"/>
  <c r="Y506" i="58"/>
  <c r="Y505" i="58"/>
  <c r="Y512" i="58"/>
  <c r="Y504" i="58"/>
  <c r="Y511" i="58"/>
  <c r="Y503" i="58"/>
  <c r="Y510" i="58"/>
  <c r="Y509" i="58"/>
  <c r="Y502" i="58"/>
  <c r="Y420" i="58"/>
  <c r="Y419" i="58"/>
  <c r="Y418" i="58"/>
  <c r="Y417" i="58"/>
  <c r="Y423" i="58"/>
  <c r="Y415" i="58"/>
  <c r="Y422" i="58"/>
  <c r="Y421" i="58"/>
  <c r="Y416" i="58"/>
  <c r="Y414" i="58"/>
  <c r="Y424" i="58"/>
  <c r="Y332" i="58"/>
  <c r="Y331" i="58"/>
  <c r="Y330" i="58"/>
  <c r="Y329" i="58"/>
  <c r="Y335" i="58"/>
  <c r="Y327" i="58"/>
  <c r="Y328" i="58"/>
  <c r="Y336" i="58"/>
  <c r="Y334" i="58"/>
  <c r="Y326" i="58"/>
  <c r="Y333" i="58"/>
  <c r="Y244" i="58"/>
  <c r="Y243" i="58"/>
  <c r="Y242" i="58"/>
  <c r="Y241" i="58"/>
  <c r="Y247" i="58"/>
  <c r="Y239" i="58"/>
  <c r="Y248" i="58"/>
  <c r="Y246" i="58"/>
  <c r="Y245" i="58"/>
  <c r="Y240" i="58"/>
  <c r="Y238" i="58"/>
  <c r="Y158" i="58"/>
  <c r="Y157" i="58"/>
  <c r="Y156" i="58"/>
  <c r="Y155" i="58"/>
  <c r="Y154" i="58"/>
  <c r="Y153" i="58"/>
  <c r="Y160" i="58"/>
  <c r="Y152" i="58"/>
  <c r="Y150" i="58"/>
  <c r="Y159" i="58"/>
  <c r="Y151" i="58"/>
  <c r="Y70" i="58"/>
  <c r="Y69" i="58"/>
  <c r="Y68" i="58"/>
  <c r="Y67" i="58"/>
  <c r="Y66" i="58"/>
  <c r="Y65" i="58"/>
  <c r="Y72" i="58"/>
  <c r="Y64" i="58"/>
  <c r="Y62" i="58"/>
  <c r="Y71" i="58"/>
  <c r="Y63" i="58"/>
  <c r="AG798" i="58"/>
  <c r="AG790" i="58"/>
  <c r="AG797" i="58"/>
  <c r="AG789" i="58"/>
  <c r="AG796" i="58"/>
  <c r="AG795" i="58"/>
  <c r="AG791" i="58"/>
  <c r="AG794" i="58"/>
  <c r="AG793" i="58"/>
  <c r="AG792" i="58"/>
  <c r="AG788" i="58"/>
  <c r="AG703" i="58"/>
  <c r="AG710" i="58"/>
  <c r="AG702" i="58"/>
  <c r="AG707" i="58"/>
  <c r="AG706" i="58"/>
  <c r="AG705" i="58"/>
  <c r="AG704" i="58"/>
  <c r="AG701" i="58"/>
  <c r="AG708" i="58"/>
  <c r="AG700" i="58"/>
  <c r="AG709" i="58"/>
  <c r="AG615" i="58"/>
  <c r="AG622" i="58"/>
  <c r="AG614" i="58"/>
  <c r="AG613" i="58"/>
  <c r="AG621" i="58"/>
  <c r="AG620" i="58"/>
  <c r="AG619" i="58"/>
  <c r="AG618" i="58"/>
  <c r="AG616" i="58"/>
  <c r="AG612" i="58"/>
  <c r="AG617" i="58"/>
  <c r="AG527" i="58"/>
  <c r="AG534" i="58"/>
  <c r="AG526" i="58"/>
  <c r="AG531" i="58"/>
  <c r="AG530" i="58"/>
  <c r="AG529" i="58"/>
  <c r="AG528" i="58"/>
  <c r="AG525" i="58"/>
  <c r="AG532" i="58"/>
  <c r="AG524" i="58"/>
  <c r="AG533" i="58"/>
  <c r="AG439" i="58"/>
  <c r="AG446" i="58"/>
  <c r="AG438" i="58"/>
  <c r="AG437" i="58"/>
  <c r="AG445" i="58"/>
  <c r="AG444" i="58"/>
  <c r="AG443" i="58"/>
  <c r="AG442" i="58"/>
  <c r="AG440" i="58"/>
  <c r="AG436" i="58"/>
  <c r="AG441" i="58"/>
  <c r="AG351" i="58"/>
  <c r="AG358" i="58"/>
  <c r="AG350" i="58"/>
  <c r="AG355" i="58"/>
  <c r="AG354" i="58"/>
  <c r="AG353" i="58"/>
  <c r="AG352" i="58"/>
  <c r="AG349" i="58"/>
  <c r="AG356" i="58"/>
  <c r="AG348" i="58"/>
  <c r="AG357" i="58"/>
  <c r="AG263" i="58"/>
  <c r="AG270" i="58"/>
  <c r="AG262" i="58"/>
  <c r="AG261" i="58"/>
  <c r="AG269" i="58"/>
  <c r="AG268" i="58"/>
  <c r="AG267" i="58"/>
  <c r="AG266" i="58"/>
  <c r="AG264" i="58"/>
  <c r="AG260" i="58"/>
  <c r="AG265" i="58"/>
  <c r="AG175" i="58"/>
  <c r="AG182" i="58"/>
  <c r="AG179" i="58"/>
  <c r="AG178" i="58"/>
  <c r="AG177" i="58"/>
  <c r="AG176" i="58"/>
  <c r="AG174" i="58"/>
  <c r="AG173" i="58"/>
  <c r="AG180" i="58"/>
  <c r="AG172" i="58"/>
  <c r="AG181" i="58"/>
  <c r="AG90" i="58"/>
  <c r="AG89" i="58"/>
  <c r="AG88" i="58"/>
  <c r="AG87" i="58"/>
  <c r="AG94" i="58"/>
  <c r="AG86" i="58"/>
  <c r="AG93" i="58"/>
  <c r="AG85" i="58"/>
  <c r="AG91" i="58"/>
  <c r="AG84" i="58"/>
  <c r="AG92" i="58"/>
  <c r="AO816" i="58"/>
  <c r="AO814" i="58"/>
  <c r="AO819" i="58"/>
  <c r="AO811" i="58"/>
  <c r="AO820" i="58"/>
  <c r="AO817" i="58"/>
  <c r="AO815" i="58"/>
  <c r="AO810" i="58"/>
  <c r="AO812" i="58"/>
  <c r="AO818" i="58"/>
  <c r="AO813" i="58"/>
  <c r="AO728" i="58"/>
  <c r="AO726" i="58"/>
  <c r="AO731" i="58"/>
  <c r="AO723" i="58"/>
  <c r="AO732" i="58"/>
  <c r="AO730" i="58"/>
  <c r="AO722" i="58"/>
  <c r="AO729" i="58"/>
  <c r="AO724" i="58"/>
  <c r="AO727" i="58"/>
  <c r="AO725" i="58"/>
  <c r="AO644" i="58"/>
  <c r="AO636" i="58"/>
  <c r="AO642" i="58"/>
  <c r="AO641" i="58"/>
  <c r="AO639" i="58"/>
  <c r="AO638" i="58"/>
  <c r="AO634" i="58"/>
  <c r="AO637" i="58"/>
  <c r="AO635" i="58"/>
  <c r="AO640" i="58"/>
  <c r="AO643" i="58"/>
  <c r="AO556" i="58"/>
  <c r="AO548" i="58"/>
  <c r="AO554" i="58"/>
  <c r="AO553" i="58"/>
  <c r="AO555" i="58"/>
  <c r="AO552" i="58"/>
  <c r="AO546" i="58"/>
  <c r="AO551" i="58"/>
  <c r="AO550" i="58"/>
  <c r="AO549" i="58"/>
  <c r="AO547" i="58"/>
  <c r="AO468" i="58"/>
  <c r="AO460" i="58"/>
  <c r="AO466" i="58"/>
  <c r="AO465" i="58"/>
  <c r="AO458" i="58"/>
  <c r="AO467" i="58"/>
  <c r="AO464" i="58"/>
  <c r="AO463" i="58"/>
  <c r="AO459" i="58"/>
  <c r="AO461" i="58"/>
  <c r="AO462" i="58"/>
  <c r="AO380" i="58"/>
  <c r="AO372" i="58"/>
  <c r="AO378" i="58"/>
  <c r="AO377" i="58"/>
  <c r="AO373" i="58"/>
  <c r="AO371" i="58"/>
  <c r="AO370" i="58"/>
  <c r="AO379" i="58"/>
  <c r="AO374" i="58"/>
  <c r="AO376" i="58"/>
  <c r="AO375" i="58"/>
  <c r="AO292" i="58"/>
  <c r="AO284" i="58"/>
  <c r="AO290" i="58"/>
  <c r="AO289" i="58"/>
  <c r="AO287" i="58"/>
  <c r="AO286" i="58"/>
  <c r="AO282" i="58"/>
  <c r="AO285" i="58"/>
  <c r="AO283" i="58"/>
  <c r="AO288" i="58"/>
  <c r="AO291" i="58"/>
  <c r="AO204" i="58"/>
  <c r="AO196" i="58"/>
  <c r="AO202" i="58"/>
  <c r="AO201" i="58"/>
  <c r="AO203" i="58"/>
  <c r="AO200" i="58"/>
  <c r="AO194" i="58"/>
  <c r="AO199" i="58"/>
  <c r="AO198" i="58"/>
  <c r="AO197" i="58"/>
  <c r="AO195" i="58"/>
  <c r="AO112" i="58"/>
  <c r="AO111" i="58"/>
  <c r="AO106" i="58"/>
  <c r="AO110" i="58"/>
  <c r="AO109" i="58"/>
  <c r="AO116" i="58"/>
  <c r="AO108" i="58"/>
  <c r="AO113" i="58"/>
  <c r="AO115" i="58"/>
  <c r="AO114" i="58"/>
  <c r="AO107" i="58"/>
  <c r="AO24" i="58"/>
  <c r="AO23" i="58"/>
  <c r="AO18" i="58"/>
  <c r="AO22" i="58"/>
  <c r="AO21" i="58"/>
  <c r="AO28" i="58"/>
  <c r="AO20" i="58"/>
  <c r="AO25" i="58"/>
  <c r="AO19" i="58"/>
  <c r="AO27" i="58"/>
  <c r="AO26" i="58"/>
  <c r="AW751" i="58"/>
  <c r="AW750" i="58"/>
  <c r="AW749" i="58"/>
  <c r="AW748" i="58"/>
  <c r="AW747" i="58"/>
  <c r="AW754" i="58"/>
  <c r="AW746" i="58"/>
  <c r="AW753" i="58"/>
  <c r="AW752" i="58"/>
  <c r="AW744" i="58"/>
  <c r="AW745" i="58"/>
  <c r="AW663" i="58"/>
  <c r="AW662" i="58"/>
  <c r="AW661" i="58"/>
  <c r="AW660" i="58"/>
  <c r="AW659" i="58"/>
  <c r="AW666" i="58"/>
  <c r="AW658" i="58"/>
  <c r="AW656" i="58"/>
  <c r="AW665" i="58"/>
  <c r="AW664" i="58"/>
  <c r="AW657" i="58"/>
  <c r="AW575" i="58"/>
  <c r="AW574" i="58"/>
  <c r="AW573" i="58"/>
  <c r="AW571" i="58"/>
  <c r="AW578" i="58"/>
  <c r="AW570" i="58"/>
  <c r="AW569" i="58"/>
  <c r="AW568" i="58"/>
  <c r="AW577" i="58"/>
  <c r="AW576" i="58"/>
  <c r="AW572" i="58"/>
  <c r="AW487" i="58"/>
  <c r="AW486" i="58"/>
  <c r="AW485" i="58"/>
  <c r="AW483" i="58"/>
  <c r="AW490" i="58"/>
  <c r="AW482" i="58"/>
  <c r="AW480" i="58"/>
  <c r="AW488" i="58"/>
  <c r="AW484" i="58"/>
  <c r="AW481" i="58"/>
  <c r="AW489" i="58"/>
  <c r="AW399" i="58"/>
  <c r="AW398" i="58"/>
  <c r="AW397" i="58"/>
  <c r="AW395" i="58"/>
  <c r="AW402" i="58"/>
  <c r="AW394" i="58"/>
  <c r="AW401" i="58"/>
  <c r="AW392" i="58"/>
  <c r="AW400" i="58"/>
  <c r="AW393" i="58"/>
  <c r="AW396" i="58"/>
  <c r="AW314" i="58"/>
  <c r="AW306" i="58"/>
  <c r="AW313" i="58"/>
  <c r="AW305" i="58"/>
  <c r="AW304" i="58"/>
  <c r="AW312" i="58"/>
  <c r="AW310" i="58"/>
  <c r="AW309" i="58"/>
  <c r="AW308" i="58"/>
  <c r="AW311" i="58"/>
  <c r="AW307" i="58"/>
  <c r="AW226" i="58"/>
  <c r="AW218" i="58"/>
  <c r="AW225" i="58"/>
  <c r="AW217" i="58"/>
  <c r="AW216" i="58"/>
  <c r="AW224" i="58"/>
  <c r="AW222" i="58"/>
  <c r="AW221" i="58"/>
  <c r="AW220" i="58"/>
  <c r="AW223" i="58"/>
  <c r="AW219" i="58"/>
  <c r="AW138" i="58"/>
  <c r="AW130" i="58"/>
  <c r="AW137" i="58"/>
  <c r="AW129" i="58"/>
  <c r="AW128" i="58"/>
  <c r="AW136" i="58"/>
  <c r="AW134" i="58"/>
  <c r="AW133" i="58"/>
  <c r="AW132" i="58"/>
  <c r="AW135" i="58"/>
  <c r="AW131" i="58"/>
  <c r="AW50" i="58"/>
  <c r="AW42" i="58"/>
  <c r="AW49" i="58"/>
  <c r="AW41" i="58"/>
  <c r="AW40" i="58"/>
  <c r="AW48" i="58"/>
  <c r="AW46" i="58"/>
  <c r="AW45" i="58"/>
  <c r="AW44" i="58"/>
  <c r="AW47" i="58"/>
  <c r="AW43" i="58"/>
  <c r="BE771" i="58"/>
  <c r="BE770" i="58"/>
  <c r="BE769" i="58"/>
  <c r="BE776" i="58"/>
  <c r="BE768" i="58"/>
  <c r="BE775" i="58"/>
  <c r="BE767" i="58"/>
  <c r="BE774" i="58"/>
  <c r="BE773" i="58"/>
  <c r="BE772" i="58"/>
  <c r="BE766" i="58"/>
  <c r="BE683" i="58"/>
  <c r="BE682" i="58"/>
  <c r="BE681" i="58"/>
  <c r="BE688" i="58"/>
  <c r="BE680" i="58"/>
  <c r="BE687" i="58"/>
  <c r="BE679" i="58"/>
  <c r="BE686" i="58"/>
  <c r="BE685" i="58"/>
  <c r="BE684" i="58"/>
  <c r="BE678" i="58"/>
  <c r="BE595" i="58"/>
  <c r="BE594" i="58"/>
  <c r="BE593" i="58"/>
  <c r="BE600" i="58"/>
  <c r="BE592" i="58"/>
  <c r="BE599" i="58"/>
  <c r="BE591" i="58"/>
  <c r="BE598" i="58"/>
  <c r="BE597" i="58"/>
  <c r="BE590" i="58"/>
  <c r="BE596" i="58"/>
  <c r="BE507" i="58"/>
  <c r="BE506" i="58"/>
  <c r="BE505" i="58"/>
  <c r="BE512" i="58"/>
  <c r="BE504" i="58"/>
  <c r="BE511" i="58"/>
  <c r="BE503" i="58"/>
  <c r="BE510" i="58"/>
  <c r="BE509" i="58"/>
  <c r="BE502" i="58"/>
  <c r="BE508" i="58"/>
  <c r="BE419" i="58"/>
  <c r="BE418" i="58"/>
  <c r="BE417" i="58"/>
  <c r="BE424" i="58"/>
  <c r="BE416" i="58"/>
  <c r="BE423" i="58"/>
  <c r="BE415" i="58"/>
  <c r="BE422" i="58"/>
  <c r="BE421" i="58"/>
  <c r="BE420" i="58"/>
  <c r="BE414" i="58"/>
  <c r="BE332" i="58"/>
  <c r="BE331" i="58"/>
  <c r="BE330" i="58"/>
  <c r="BE329" i="58"/>
  <c r="BE336" i="58"/>
  <c r="BE328" i="58"/>
  <c r="BE335" i="58"/>
  <c r="BE327" i="58"/>
  <c r="BE334" i="58"/>
  <c r="BE333" i="58"/>
  <c r="BE326" i="58"/>
  <c r="BE244" i="58"/>
  <c r="BE243" i="58"/>
  <c r="BE242" i="58"/>
  <c r="BE241" i="58"/>
  <c r="BE248" i="58"/>
  <c r="BE240" i="58"/>
  <c r="BE247" i="58"/>
  <c r="BE239" i="58"/>
  <c r="BE246" i="58"/>
  <c r="BE238" i="58"/>
  <c r="BE245" i="58"/>
  <c r="BE156" i="58"/>
  <c r="BE155" i="58"/>
  <c r="BE154" i="58"/>
  <c r="BE153" i="58"/>
  <c r="BE160" i="58"/>
  <c r="BE152" i="58"/>
  <c r="BE159" i="58"/>
  <c r="BE151" i="58"/>
  <c r="BE158" i="58"/>
  <c r="BE150" i="58"/>
  <c r="BE157" i="58"/>
  <c r="BE65" i="58"/>
  <c r="BE72" i="58"/>
  <c r="BE64" i="58"/>
  <c r="BE71" i="58"/>
  <c r="BE63" i="58"/>
  <c r="BE62" i="58"/>
  <c r="BE70" i="58"/>
  <c r="BE69" i="58"/>
  <c r="BE68" i="58"/>
  <c r="BE66" i="58"/>
  <c r="BE67" i="58"/>
  <c r="AG44" i="59"/>
  <c r="AG43" i="59"/>
  <c r="AG50" i="59"/>
  <c r="AG42" i="59"/>
  <c r="AG41" i="59"/>
  <c r="AG40" i="59"/>
  <c r="AG49" i="59"/>
  <c r="AG47" i="59"/>
  <c r="AG46" i="59"/>
  <c r="AG48" i="59"/>
  <c r="AG45" i="59"/>
  <c r="Q783" i="58"/>
  <c r="Q782" i="58"/>
  <c r="Q780" i="58"/>
  <c r="Q787" i="58"/>
  <c r="Q779" i="58"/>
  <c r="Q786" i="58"/>
  <c r="Q778" i="58"/>
  <c r="Q785" i="58"/>
  <c r="Q777" i="58"/>
  <c r="Q784" i="58"/>
  <c r="Q781" i="58"/>
  <c r="Y719" i="58"/>
  <c r="Y718" i="58"/>
  <c r="Y717" i="58"/>
  <c r="Y716" i="58"/>
  <c r="Y715" i="58"/>
  <c r="Y714" i="58"/>
  <c r="Y721" i="58"/>
  <c r="Y713" i="58"/>
  <c r="Y720" i="58"/>
  <c r="Y712" i="58"/>
  <c r="Y711" i="58"/>
  <c r="AG737" i="58"/>
  <c r="AG736" i="58"/>
  <c r="AG743" i="58"/>
  <c r="AG735" i="58"/>
  <c r="AG742" i="58"/>
  <c r="AG734" i="58"/>
  <c r="AG738" i="58"/>
  <c r="AG740" i="58"/>
  <c r="AG739" i="58"/>
  <c r="AG741" i="58"/>
  <c r="AG733" i="58"/>
  <c r="AG125" i="58"/>
  <c r="AG124" i="58"/>
  <c r="AG123" i="58"/>
  <c r="AG122" i="58"/>
  <c r="AG121" i="58"/>
  <c r="AG117" i="58"/>
  <c r="AG120" i="58"/>
  <c r="AG126" i="58"/>
  <c r="AG118" i="58"/>
  <c r="AG127" i="58"/>
  <c r="AG119" i="58"/>
  <c r="AO319" i="58"/>
  <c r="AO325" i="58"/>
  <c r="AO317" i="58"/>
  <c r="AO324" i="58"/>
  <c r="AO316" i="58"/>
  <c r="AO323" i="58"/>
  <c r="AO322" i="58"/>
  <c r="AO318" i="58"/>
  <c r="AO315" i="58"/>
  <c r="AO321" i="58"/>
  <c r="AO320" i="58"/>
  <c r="AW522" i="58"/>
  <c r="AW514" i="58"/>
  <c r="AW521" i="58"/>
  <c r="AW520" i="58"/>
  <c r="AW518" i="58"/>
  <c r="AW517" i="58"/>
  <c r="AW523" i="58"/>
  <c r="AW519" i="58"/>
  <c r="AW516" i="58"/>
  <c r="AW513" i="58"/>
  <c r="AW515" i="58"/>
  <c r="BE542" i="58"/>
  <c r="BE541" i="58"/>
  <c r="BE540" i="58"/>
  <c r="BE539" i="58"/>
  <c r="BE538" i="58"/>
  <c r="BE545" i="58"/>
  <c r="BE537" i="58"/>
  <c r="BE544" i="58"/>
  <c r="BE536" i="58"/>
  <c r="BE535" i="58"/>
  <c r="BE543" i="58"/>
  <c r="I802" i="58"/>
  <c r="I801" i="58"/>
  <c r="I799" i="58"/>
  <c r="I806" i="58"/>
  <c r="I809" i="58"/>
  <c r="I805" i="58"/>
  <c r="I808" i="58"/>
  <c r="I804" i="58"/>
  <c r="I807" i="58"/>
  <c r="I803" i="58"/>
  <c r="I800" i="58"/>
  <c r="I718" i="58"/>
  <c r="I717" i="58"/>
  <c r="I715" i="58"/>
  <c r="I714" i="58"/>
  <c r="I721" i="58"/>
  <c r="I713" i="58"/>
  <c r="I720" i="58"/>
  <c r="I712" i="58"/>
  <c r="I711" i="58"/>
  <c r="I719" i="58"/>
  <c r="I716" i="58"/>
  <c r="I627" i="58"/>
  <c r="I626" i="58"/>
  <c r="I633" i="58"/>
  <c r="I625" i="58"/>
  <c r="I632" i="58"/>
  <c r="I624" i="58"/>
  <c r="I631" i="58"/>
  <c r="I630" i="58"/>
  <c r="I629" i="58"/>
  <c r="I628" i="58"/>
  <c r="I623" i="58"/>
  <c r="I540" i="58"/>
  <c r="I539" i="58"/>
  <c r="I538" i="58"/>
  <c r="I544" i="58"/>
  <c r="I545" i="58"/>
  <c r="I537" i="58"/>
  <c r="I536" i="58"/>
  <c r="I543" i="58"/>
  <c r="I542" i="58"/>
  <c r="I541" i="58"/>
  <c r="I535" i="58"/>
  <c r="I452" i="58"/>
  <c r="I456" i="58"/>
  <c r="I451" i="58"/>
  <c r="I450" i="58"/>
  <c r="I457" i="58"/>
  <c r="I449" i="58"/>
  <c r="I455" i="58"/>
  <c r="I454" i="58"/>
  <c r="I447" i="58"/>
  <c r="I453" i="58"/>
  <c r="I448" i="58"/>
  <c r="I364" i="58"/>
  <c r="I363" i="58"/>
  <c r="I362" i="58"/>
  <c r="I369" i="58"/>
  <c r="I361" i="58"/>
  <c r="I367" i="58"/>
  <c r="I366" i="58"/>
  <c r="I359" i="58"/>
  <c r="I368" i="58"/>
  <c r="I365" i="58"/>
  <c r="I360" i="58"/>
  <c r="I276" i="58"/>
  <c r="I275" i="58"/>
  <c r="I274" i="58"/>
  <c r="I281" i="58"/>
  <c r="I273" i="58"/>
  <c r="I279" i="58"/>
  <c r="I278" i="58"/>
  <c r="I277" i="58"/>
  <c r="I272" i="58"/>
  <c r="I280" i="58"/>
  <c r="I271" i="58"/>
  <c r="I188" i="58"/>
  <c r="I183" i="58"/>
  <c r="I187" i="58"/>
  <c r="I186" i="58"/>
  <c r="I193" i="58"/>
  <c r="I185" i="58"/>
  <c r="I191" i="58"/>
  <c r="I190" i="58"/>
  <c r="I192" i="58"/>
  <c r="I189" i="58"/>
  <c r="I184" i="58"/>
  <c r="I100" i="58"/>
  <c r="I99" i="58"/>
  <c r="I98" i="58"/>
  <c r="I105" i="58"/>
  <c r="I97" i="58"/>
  <c r="I103" i="58"/>
  <c r="I102" i="58"/>
  <c r="I101" i="58"/>
  <c r="I95" i="58"/>
  <c r="I96" i="58"/>
  <c r="I104" i="58"/>
  <c r="Q8" i="58"/>
  <c r="Q17" i="58"/>
  <c r="Q9" i="58"/>
  <c r="Q16" i="58"/>
  <c r="Q14" i="58"/>
  <c r="Q13" i="58"/>
  <c r="Q12" i="58"/>
  <c r="Q7" i="58"/>
  <c r="Q11" i="58"/>
  <c r="Q15" i="58"/>
  <c r="Q10" i="58"/>
  <c r="Q739" i="58"/>
  <c r="Q738" i="58"/>
  <c r="Q736" i="58"/>
  <c r="Q733" i="58"/>
  <c r="Q743" i="58"/>
  <c r="Q735" i="58"/>
  <c r="Q742" i="58"/>
  <c r="Q734" i="58"/>
  <c r="Q741" i="58"/>
  <c r="Q737" i="58"/>
  <c r="Q740" i="58"/>
  <c r="Q651" i="58"/>
  <c r="Q650" i="58"/>
  <c r="Q648" i="58"/>
  <c r="Q645" i="58"/>
  <c r="Q655" i="58"/>
  <c r="Q647" i="58"/>
  <c r="Q654" i="58"/>
  <c r="Q646" i="58"/>
  <c r="Q653" i="58"/>
  <c r="Q652" i="58"/>
  <c r="Q649" i="58"/>
  <c r="Q563" i="58"/>
  <c r="Q562" i="58"/>
  <c r="Q560" i="58"/>
  <c r="Q557" i="58"/>
  <c r="Q567" i="58"/>
  <c r="Q559" i="58"/>
  <c r="Q566" i="58"/>
  <c r="Q558" i="58"/>
  <c r="Q565" i="58"/>
  <c r="Q561" i="58"/>
  <c r="Q564" i="58"/>
  <c r="Q475" i="58"/>
  <c r="Q474" i="58"/>
  <c r="Q472" i="58"/>
  <c r="Q469" i="58"/>
  <c r="Q479" i="58"/>
  <c r="Q471" i="58"/>
  <c r="Q478" i="58"/>
  <c r="Q470" i="58"/>
  <c r="Q477" i="58"/>
  <c r="Q476" i="58"/>
  <c r="Q473" i="58"/>
  <c r="Q387" i="58"/>
  <c r="Q386" i="58"/>
  <c r="Q384" i="58"/>
  <c r="Q381" i="58"/>
  <c r="Q391" i="58"/>
  <c r="Q383" i="58"/>
  <c r="Q390" i="58"/>
  <c r="Q382" i="58"/>
  <c r="Q389" i="58"/>
  <c r="Q385" i="58"/>
  <c r="Q388" i="58"/>
  <c r="Q299" i="58"/>
  <c r="Q298" i="58"/>
  <c r="Q296" i="58"/>
  <c r="Q293" i="58"/>
  <c r="Q303" i="58"/>
  <c r="Q295" i="58"/>
  <c r="Q302" i="58"/>
  <c r="Q294" i="58"/>
  <c r="Q301" i="58"/>
  <c r="Q300" i="58"/>
  <c r="Q297" i="58"/>
  <c r="Q211" i="58"/>
  <c r="Q210" i="58"/>
  <c r="Q208" i="58"/>
  <c r="Q205" i="58"/>
  <c r="Q215" i="58"/>
  <c r="Q207" i="58"/>
  <c r="Q214" i="58"/>
  <c r="Q206" i="58"/>
  <c r="Q213" i="58"/>
  <c r="Q209" i="58"/>
  <c r="Q212" i="58"/>
  <c r="Q123" i="58"/>
  <c r="Q122" i="58"/>
  <c r="Q120" i="58"/>
  <c r="Q127" i="58"/>
  <c r="Q119" i="58"/>
  <c r="Q126" i="58"/>
  <c r="Q118" i="58"/>
  <c r="Q125" i="58"/>
  <c r="Q117" i="58"/>
  <c r="Q124" i="58"/>
  <c r="Q121" i="58"/>
  <c r="Q35" i="58"/>
  <c r="Q34" i="58"/>
  <c r="Q32" i="58"/>
  <c r="Q29" i="58"/>
  <c r="Q39" i="58"/>
  <c r="Q31" i="58"/>
  <c r="Q38" i="58"/>
  <c r="Q30" i="58"/>
  <c r="Q37" i="58"/>
  <c r="Q33" i="58"/>
  <c r="Q36" i="58"/>
  <c r="Y763" i="58"/>
  <c r="Y762" i="58"/>
  <c r="Y761" i="58"/>
  <c r="Y760" i="58"/>
  <c r="Y759" i="58"/>
  <c r="Y758" i="58"/>
  <c r="Y765" i="58"/>
  <c r="Y757" i="58"/>
  <c r="Y755" i="58"/>
  <c r="Y764" i="58"/>
  <c r="Y756" i="58"/>
  <c r="Y675" i="58"/>
  <c r="Y674" i="58"/>
  <c r="Y673" i="58"/>
  <c r="Y672" i="58"/>
  <c r="Y671" i="58"/>
  <c r="Y670" i="58"/>
  <c r="Y677" i="58"/>
  <c r="Y669" i="58"/>
  <c r="Y667" i="58"/>
  <c r="Y676" i="58"/>
  <c r="Y668" i="58"/>
  <c r="Y588" i="58"/>
  <c r="Y587" i="58"/>
  <c r="Y586" i="58"/>
  <c r="Y585" i="58"/>
  <c r="Y584" i="58"/>
  <c r="Y583" i="58"/>
  <c r="Y582" i="58"/>
  <c r="Y589" i="58"/>
  <c r="Y581" i="58"/>
  <c r="Y580" i="58"/>
  <c r="Y579" i="58"/>
  <c r="Y499" i="58"/>
  <c r="Y498" i="58"/>
  <c r="Y497" i="58"/>
  <c r="Y496" i="58"/>
  <c r="Y495" i="58"/>
  <c r="Y494" i="58"/>
  <c r="Y501" i="58"/>
  <c r="Y500" i="58"/>
  <c r="Y493" i="58"/>
  <c r="Y492" i="58"/>
  <c r="Y491" i="58"/>
  <c r="Y411" i="58"/>
  <c r="Y410" i="58"/>
  <c r="Y409" i="58"/>
  <c r="Y408" i="58"/>
  <c r="Y406" i="58"/>
  <c r="Y413" i="58"/>
  <c r="Y412" i="58"/>
  <c r="Y407" i="58"/>
  <c r="Y405" i="58"/>
  <c r="Y403" i="58"/>
  <c r="Y404" i="58"/>
  <c r="Y323" i="58"/>
  <c r="Y322" i="58"/>
  <c r="Y321" i="58"/>
  <c r="Y320" i="58"/>
  <c r="Y318" i="58"/>
  <c r="Y325" i="58"/>
  <c r="Y324" i="58"/>
  <c r="Y319" i="58"/>
  <c r="Y317" i="58"/>
  <c r="Y316" i="58"/>
  <c r="Y315" i="58"/>
  <c r="Y235" i="58"/>
  <c r="Y234" i="58"/>
  <c r="Y233" i="58"/>
  <c r="Y232" i="58"/>
  <c r="Y230" i="58"/>
  <c r="Y236" i="58"/>
  <c r="Y231" i="58"/>
  <c r="Y229" i="58"/>
  <c r="Y228" i="58"/>
  <c r="Y227" i="58"/>
  <c r="Y237" i="58"/>
  <c r="Y149" i="58"/>
  <c r="Y141" i="58"/>
  <c r="Y148" i="58"/>
  <c r="Y140" i="58"/>
  <c r="Y147" i="58"/>
  <c r="Y146" i="58"/>
  <c r="Y145" i="58"/>
  <c r="Y144" i="58"/>
  <c r="Y143" i="58"/>
  <c r="Y142" i="58"/>
  <c r="Y139" i="58"/>
  <c r="Y61" i="58"/>
  <c r="Y53" i="58"/>
  <c r="Y60" i="58"/>
  <c r="Y52" i="58"/>
  <c r="Y59" i="58"/>
  <c r="Y58" i="58"/>
  <c r="Y57" i="58"/>
  <c r="Y56" i="58"/>
  <c r="Y55" i="58"/>
  <c r="Y54" i="58"/>
  <c r="Y51" i="58"/>
  <c r="AG781" i="58"/>
  <c r="AG780" i="58"/>
  <c r="AG787" i="58"/>
  <c r="AG779" i="58"/>
  <c r="AG786" i="58"/>
  <c r="AG778" i="58"/>
  <c r="AG782" i="58"/>
  <c r="AG785" i="58"/>
  <c r="AG784" i="58"/>
  <c r="AG777" i="58"/>
  <c r="AG783" i="58"/>
  <c r="AG694" i="58"/>
  <c r="AG693" i="58"/>
  <c r="AG696" i="58"/>
  <c r="AG689" i="58"/>
  <c r="AG695" i="58"/>
  <c r="AG692" i="58"/>
  <c r="AG691" i="58"/>
  <c r="AG690" i="58"/>
  <c r="AG699" i="58"/>
  <c r="AG697" i="58"/>
  <c r="AG698" i="58"/>
  <c r="AG606" i="58"/>
  <c r="AG605" i="58"/>
  <c r="AG602" i="58"/>
  <c r="AG601" i="58"/>
  <c r="AG611" i="58"/>
  <c r="AG610" i="58"/>
  <c r="AG609" i="58"/>
  <c r="AG608" i="58"/>
  <c r="AG607" i="58"/>
  <c r="AG603" i="58"/>
  <c r="AG604" i="58"/>
  <c r="AG518" i="58"/>
  <c r="AG517" i="58"/>
  <c r="AG520" i="58"/>
  <c r="AG513" i="58"/>
  <c r="AG519" i="58"/>
  <c r="AG516" i="58"/>
  <c r="AG515" i="58"/>
  <c r="AG514" i="58"/>
  <c r="AG523" i="58"/>
  <c r="AG521" i="58"/>
  <c r="AG522" i="58"/>
  <c r="AG430" i="58"/>
  <c r="AG429" i="58"/>
  <c r="AG426" i="58"/>
  <c r="AG425" i="58"/>
  <c r="AG435" i="58"/>
  <c r="AG434" i="58"/>
  <c r="AG433" i="58"/>
  <c r="AG432" i="58"/>
  <c r="AG431" i="58"/>
  <c r="AG427" i="58"/>
  <c r="AG428" i="58"/>
  <c r="AG342" i="58"/>
  <c r="AG341" i="58"/>
  <c r="AG344" i="58"/>
  <c r="AG337" i="58"/>
  <c r="AG343" i="58"/>
  <c r="AG340" i="58"/>
  <c r="AG339" i="58"/>
  <c r="AG338" i="58"/>
  <c r="AG347" i="58"/>
  <c r="AG345" i="58"/>
  <c r="AG346" i="58"/>
  <c r="AG254" i="58"/>
  <c r="AG253" i="58"/>
  <c r="AG250" i="58"/>
  <c r="AG249" i="58"/>
  <c r="AG259" i="58"/>
  <c r="AG258" i="58"/>
  <c r="AG257" i="58"/>
  <c r="AG256" i="58"/>
  <c r="AG255" i="58"/>
  <c r="AG251" i="58"/>
  <c r="AG252" i="58"/>
  <c r="AG169" i="58"/>
  <c r="AG161" i="58"/>
  <c r="AG168" i="58"/>
  <c r="AG167" i="58"/>
  <c r="AG166" i="58"/>
  <c r="AG165" i="58"/>
  <c r="AG164" i="58"/>
  <c r="AG170" i="58"/>
  <c r="AG162" i="58"/>
  <c r="AG171" i="58"/>
  <c r="AG163" i="58"/>
  <c r="AG81" i="58"/>
  <c r="AG73" i="58"/>
  <c r="AG80" i="58"/>
  <c r="AG79" i="58"/>
  <c r="AG78" i="58"/>
  <c r="AG77" i="58"/>
  <c r="AG76" i="58"/>
  <c r="AG82" i="58"/>
  <c r="AG74" i="58"/>
  <c r="AG83" i="58"/>
  <c r="AG75" i="58"/>
  <c r="AO807" i="58"/>
  <c r="AO805" i="58"/>
  <c r="AO802" i="58"/>
  <c r="AO806" i="58"/>
  <c r="AO803" i="58"/>
  <c r="AO801" i="58"/>
  <c r="AO809" i="58"/>
  <c r="AO808" i="58"/>
  <c r="AO804" i="58"/>
  <c r="AO800" i="58"/>
  <c r="AO799" i="58"/>
  <c r="AO719" i="58"/>
  <c r="AO717" i="58"/>
  <c r="AO714" i="58"/>
  <c r="AO721" i="58"/>
  <c r="AO718" i="58"/>
  <c r="AO716" i="58"/>
  <c r="AO720" i="58"/>
  <c r="AO715" i="58"/>
  <c r="AO713" i="58"/>
  <c r="AO711" i="58"/>
  <c r="AO712" i="58"/>
  <c r="AO627" i="58"/>
  <c r="AO633" i="58"/>
  <c r="AO625" i="58"/>
  <c r="AO632" i="58"/>
  <c r="AO624" i="58"/>
  <c r="AO626" i="58"/>
  <c r="AO623" i="58"/>
  <c r="AO631" i="58"/>
  <c r="AO628" i="58"/>
  <c r="AO630" i="58"/>
  <c r="AO629" i="58"/>
  <c r="AO539" i="58"/>
  <c r="AO545" i="58"/>
  <c r="AO537" i="58"/>
  <c r="AO544" i="58"/>
  <c r="AO536" i="58"/>
  <c r="AO541" i="58"/>
  <c r="AO540" i="58"/>
  <c r="AO538" i="58"/>
  <c r="AO535" i="58"/>
  <c r="AO542" i="58"/>
  <c r="AO543" i="58"/>
  <c r="AO451" i="58"/>
  <c r="AO457" i="58"/>
  <c r="AO449" i="58"/>
  <c r="AO456" i="58"/>
  <c r="AO448" i="58"/>
  <c r="AO455" i="58"/>
  <c r="AO454" i="58"/>
  <c r="AO453" i="58"/>
  <c r="AO447" i="58"/>
  <c r="AO452" i="58"/>
  <c r="AO450" i="58"/>
  <c r="AO363" i="58"/>
  <c r="AO369" i="58"/>
  <c r="AO361" i="58"/>
  <c r="AO368" i="58"/>
  <c r="AO360" i="58"/>
  <c r="AO367" i="58"/>
  <c r="AO359" i="58"/>
  <c r="AO366" i="58"/>
  <c r="AO365" i="58"/>
  <c r="AO364" i="58"/>
  <c r="AO362" i="58"/>
  <c r="AO275" i="58"/>
  <c r="AO281" i="58"/>
  <c r="AO273" i="58"/>
  <c r="AO280" i="58"/>
  <c r="AO272" i="58"/>
  <c r="AO274" i="58"/>
  <c r="AO271" i="58"/>
  <c r="AO279" i="58"/>
  <c r="AO276" i="58"/>
  <c r="AO278" i="58"/>
  <c r="AO277" i="58"/>
  <c r="AO187" i="58"/>
  <c r="AO193" i="58"/>
  <c r="AO185" i="58"/>
  <c r="AO192" i="58"/>
  <c r="AO184" i="58"/>
  <c r="AO189" i="58"/>
  <c r="AO188" i="58"/>
  <c r="AO186" i="58"/>
  <c r="AO183" i="58"/>
  <c r="AO190" i="58"/>
  <c r="AO191" i="58"/>
  <c r="AO103" i="58"/>
  <c r="AO102" i="58"/>
  <c r="AO101" i="58"/>
  <c r="AO95" i="58"/>
  <c r="AO100" i="58"/>
  <c r="AO99" i="58"/>
  <c r="AO104" i="58"/>
  <c r="AO96" i="58"/>
  <c r="AO105" i="58"/>
  <c r="AO98" i="58"/>
  <c r="AO97" i="58"/>
  <c r="AW15" i="58"/>
  <c r="AW14" i="58"/>
  <c r="AW7" i="58"/>
  <c r="AW13" i="58"/>
  <c r="AW11" i="58"/>
  <c r="AW10" i="58"/>
  <c r="AW17" i="58"/>
  <c r="AW9" i="58"/>
  <c r="AW16" i="58"/>
  <c r="AW12" i="58"/>
  <c r="AW8" i="58"/>
  <c r="AW742" i="58"/>
  <c r="AW734" i="58"/>
  <c r="AW741" i="58"/>
  <c r="AW740" i="58"/>
  <c r="AW739" i="58"/>
  <c r="AW738" i="58"/>
  <c r="AW737" i="58"/>
  <c r="AW733" i="58"/>
  <c r="AW736" i="58"/>
  <c r="AW735" i="58"/>
  <c r="AW743" i="58"/>
  <c r="AW654" i="58"/>
  <c r="AW646" i="58"/>
  <c r="AW653" i="58"/>
  <c r="AW652" i="58"/>
  <c r="AW651" i="58"/>
  <c r="AW650" i="58"/>
  <c r="AW649" i="58"/>
  <c r="AW648" i="58"/>
  <c r="AW647" i="58"/>
  <c r="AW645" i="58"/>
  <c r="AW655" i="58"/>
  <c r="AW566" i="58"/>
  <c r="AW558" i="58"/>
  <c r="AW565" i="58"/>
  <c r="AW564" i="58"/>
  <c r="AW562" i="58"/>
  <c r="AW561" i="58"/>
  <c r="AW567" i="58"/>
  <c r="AW563" i="58"/>
  <c r="AW557" i="58"/>
  <c r="AW559" i="58"/>
  <c r="AW560" i="58"/>
  <c r="AW478" i="58"/>
  <c r="AW470" i="58"/>
  <c r="AW477" i="58"/>
  <c r="AW476" i="58"/>
  <c r="AW474" i="58"/>
  <c r="AW473" i="58"/>
  <c r="AW475" i="58"/>
  <c r="AW472" i="58"/>
  <c r="AW471" i="58"/>
  <c r="AW469" i="58"/>
  <c r="AW479" i="58"/>
  <c r="AW390" i="58"/>
  <c r="AW382" i="58"/>
  <c r="AW389" i="58"/>
  <c r="AW388" i="58"/>
  <c r="AW386" i="58"/>
  <c r="AW385" i="58"/>
  <c r="AW383" i="58"/>
  <c r="AW381" i="58"/>
  <c r="AW391" i="58"/>
  <c r="AW387" i="58"/>
  <c r="AW384" i="58"/>
  <c r="AW297" i="58"/>
  <c r="AW296" i="58"/>
  <c r="AW303" i="58"/>
  <c r="AW295" i="58"/>
  <c r="AW293" i="58"/>
  <c r="AW301" i="58"/>
  <c r="AW300" i="58"/>
  <c r="AW299" i="58"/>
  <c r="AW302" i="58"/>
  <c r="AW298" i="58"/>
  <c r="AW294" i="58"/>
  <c r="AW209" i="58"/>
  <c r="AW208" i="58"/>
  <c r="AW215" i="58"/>
  <c r="AW207" i="58"/>
  <c r="AW205" i="58"/>
  <c r="AW213" i="58"/>
  <c r="AW212" i="58"/>
  <c r="AW211" i="58"/>
  <c r="AW206" i="58"/>
  <c r="AW210" i="58"/>
  <c r="AW214" i="58"/>
  <c r="AW121" i="58"/>
  <c r="AW120" i="58"/>
  <c r="AW127" i="58"/>
  <c r="AW119" i="58"/>
  <c r="AW117" i="58"/>
  <c r="AW125" i="58"/>
  <c r="AW124" i="58"/>
  <c r="AW123" i="58"/>
  <c r="AW126" i="58"/>
  <c r="AW122" i="58"/>
  <c r="AW118" i="58"/>
  <c r="AW33" i="58"/>
  <c r="AW32" i="58"/>
  <c r="AW39" i="58"/>
  <c r="AW31" i="58"/>
  <c r="AW29" i="58"/>
  <c r="AW37" i="58"/>
  <c r="AW36" i="58"/>
  <c r="AW35" i="58"/>
  <c r="AW30" i="58"/>
  <c r="AW38" i="58"/>
  <c r="AW34" i="58"/>
  <c r="BE762" i="58"/>
  <c r="BE761" i="58"/>
  <c r="BE760" i="58"/>
  <c r="BE759" i="58"/>
  <c r="BE758" i="58"/>
  <c r="BE765" i="58"/>
  <c r="BE757" i="58"/>
  <c r="BE764" i="58"/>
  <c r="BE756" i="58"/>
  <c r="BE763" i="58"/>
  <c r="BE755" i="58"/>
  <c r="BE674" i="58"/>
  <c r="BE673" i="58"/>
  <c r="BE672" i="58"/>
  <c r="BE671" i="58"/>
  <c r="BE670" i="58"/>
  <c r="BE677" i="58"/>
  <c r="BE669" i="58"/>
  <c r="BE676" i="58"/>
  <c r="BE668" i="58"/>
  <c r="BE675" i="58"/>
  <c r="BE667" i="58"/>
  <c r="BE586" i="58"/>
  <c r="BE585" i="58"/>
  <c r="BE584" i="58"/>
  <c r="BE583" i="58"/>
  <c r="BE582" i="58"/>
  <c r="BE589" i="58"/>
  <c r="BE581" i="58"/>
  <c r="BE588" i="58"/>
  <c r="BE580" i="58"/>
  <c r="BE579" i="58"/>
  <c r="BE587" i="58"/>
  <c r="BE498" i="58"/>
  <c r="BE497" i="58"/>
  <c r="BE496" i="58"/>
  <c r="BE495" i="58"/>
  <c r="BE494" i="58"/>
  <c r="BE501" i="58"/>
  <c r="BE493" i="58"/>
  <c r="BE500" i="58"/>
  <c r="BE492" i="58"/>
  <c r="BE491" i="58"/>
  <c r="BE499" i="58"/>
  <c r="BE410" i="58"/>
  <c r="BE409" i="58"/>
  <c r="BE408" i="58"/>
  <c r="BE407" i="58"/>
  <c r="BE406" i="58"/>
  <c r="BE413" i="58"/>
  <c r="BE405" i="58"/>
  <c r="BE412" i="58"/>
  <c r="BE404" i="58"/>
  <c r="BE411" i="58"/>
  <c r="BE403" i="58"/>
  <c r="BE323" i="58"/>
  <c r="BE322" i="58"/>
  <c r="BE321" i="58"/>
  <c r="BE320" i="58"/>
  <c r="BE319" i="58"/>
  <c r="BE318" i="58"/>
  <c r="BE325" i="58"/>
  <c r="BE317" i="58"/>
  <c r="BE324" i="58"/>
  <c r="BE315" i="58"/>
  <c r="BE316" i="58"/>
  <c r="BE235" i="58"/>
  <c r="BE234" i="58"/>
  <c r="BE233" i="58"/>
  <c r="BE232" i="58"/>
  <c r="BE231" i="58"/>
  <c r="BE230" i="58"/>
  <c r="BE237" i="58"/>
  <c r="BE229" i="58"/>
  <c r="BE227" i="58"/>
  <c r="BE236" i="58"/>
  <c r="BE228" i="58"/>
  <c r="BE147" i="58"/>
  <c r="BE146" i="58"/>
  <c r="BE145" i="58"/>
  <c r="BE144" i="58"/>
  <c r="BE143" i="58"/>
  <c r="BE142" i="58"/>
  <c r="BE149" i="58"/>
  <c r="BE141" i="58"/>
  <c r="BE140" i="58"/>
  <c r="BE139" i="58"/>
  <c r="BE148" i="58"/>
  <c r="BE56" i="58"/>
  <c r="BE55" i="58"/>
  <c r="BE54" i="58"/>
  <c r="BE61" i="58"/>
  <c r="BE53" i="58"/>
  <c r="BE51" i="58"/>
  <c r="BE60" i="58"/>
  <c r="BE52" i="58"/>
  <c r="BE59" i="58"/>
  <c r="BE57" i="58"/>
  <c r="BE58" i="58"/>
  <c r="I762" i="58"/>
  <c r="I761" i="58"/>
  <c r="I759" i="58"/>
  <c r="I758" i="58"/>
  <c r="I765" i="58"/>
  <c r="I757" i="58"/>
  <c r="I764" i="58"/>
  <c r="I756" i="58"/>
  <c r="I760" i="58"/>
  <c r="I755" i="58"/>
  <c r="I763" i="58"/>
  <c r="I232" i="58"/>
  <c r="I231" i="58"/>
  <c r="I230" i="58"/>
  <c r="I237" i="58"/>
  <c r="I229" i="58"/>
  <c r="I227" i="58"/>
  <c r="I235" i="58"/>
  <c r="I234" i="58"/>
  <c r="I228" i="58"/>
  <c r="I236" i="58"/>
  <c r="I233" i="58"/>
  <c r="Q431" i="58"/>
  <c r="Q430" i="58"/>
  <c r="Q428" i="58"/>
  <c r="Q435" i="58"/>
  <c r="Q427" i="58"/>
  <c r="Q434" i="58"/>
  <c r="Q426" i="58"/>
  <c r="Q433" i="58"/>
  <c r="Q425" i="58"/>
  <c r="Q432" i="58"/>
  <c r="Q429" i="58"/>
  <c r="Y631" i="58"/>
  <c r="Y630" i="58"/>
  <c r="Y629" i="58"/>
  <c r="Y628" i="58"/>
  <c r="Y627" i="58"/>
  <c r="Y626" i="58"/>
  <c r="Y633" i="58"/>
  <c r="Y625" i="58"/>
  <c r="Y632" i="58"/>
  <c r="Y624" i="58"/>
  <c r="Y623" i="58"/>
  <c r="AG650" i="58"/>
  <c r="AG649" i="58"/>
  <c r="AG648" i="58"/>
  <c r="AG647" i="58"/>
  <c r="AG646" i="58"/>
  <c r="AG655" i="58"/>
  <c r="AG654" i="58"/>
  <c r="AG645" i="58"/>
  <c r="AG653" i="58"/>
  <c r="AG651" i="58"/>
  <c r="AG652" i="58"/>
  <c r="AO763" i="58"/>
  <c r="AO761" i="58"/>
  <c r="AO758" i="58"/>
  <c r="AO764" i="58"/>
  <c r="AO760" i="58"/>
  <c r="AO759" i="58"/>
  <c r="AO765" i="58"/>
  <c r="AO762" i="58"/>
  <c r="AO757" i="58"/>
  <c r="AO756" i="58"/>
  <c r="AO755" i="58"/>
  <c r="AO149" i="58"/>
  <c r="AO148" i="58"/>
  <c r="AO147" i="58"/>
  <c r="AO146" i="58"/>
  <c r="AO145" i="58"/>
  <c r="AO144" i="58"/>
  <c r="AO143" i="58"/>
  <c r="AO140" i="58"/>
  <c r="AO142" i="58"/>
  <c r="AO139" i="58"/>
  <c r="AO141" i="58"/>
  <c r="AW434" i="58"/>
  <c r="AW426" i="58"/>
  <c r="AW433" i="58"/>
  <c r="AW432" i="58"/>
  <c r="AW430" i="58"/>
  <c r="AW429" i="58"/>
  <c r="AW428" i="58"/>
  <c r="AW427" i="58"/>
  <c r="AW435" i="58"/>
  <c r="AW425" i="58"/>
  <c r="AW431" i="58"/>
  <c r="BE806" i="58"/>
  <c r="BE805" i="58"/>
  <c r="BE804" i="58"/>
  <c r="BE803" i="58"/>
  <c r="BE802" i="58"/>
  <c r="BE809" i="58"/>
  <c r="BE801" i="58"/>
  <c r="BE808" i="58"/>
  <c r="BE800" i="58"/>
  <c r="BE799" i="58"/>
  <c r="BE807" i="58"/>
  <c r="BE366" i="58"/>
  <c r="BE365" i="58"/>
  <c r="BE364" i="58"/>
  <c r="BE363" i="58"/>
  <c r="BE362" i="58"/>
  <c r="BE369" i="58"/>
  <c r="BE361" i="58"/>
  <c r="BE368" i="58"/>
  <c r="BE360" i="58"/>
  <c r="BE359" i="58"/>
  <c r="BE367" i="58"/>
  <c r="I797" i="58"/>
  <c r="I789" i="58"/>
  <c r="I796" i="58"/>
  <c r="I794" i="58"/>
  <c r="I793" i="58"/>
  <c r="I792" i="58"/>
  <c r="I791" i="58"/>
  <c r="I795" i="58"/>
  <c r="I790" i="58"/>
  <c r="I788" i="58"/>
  <c r="I798" i="58"/>
  <c r="I619" i="58"/>
  <c r="I612" i="58"/>
  <c r="I615" i="58"/>
  <c r="I618" i="58"/>
  <c r="I617" i="58"/>
  <c r="I616" i="58"/>
  <c r="I622" i="58"/>
  <c r="I614" i="58"/>
  <c r="I621" i="58"/>
  <c r="I613" i="58"/>
  <c r="I620" i="58"/>
  <c r="I443" i="58"/>
  <c r="I436" i="58"/>
  <c r="I442" i="58"/>
  <c r="I441" i="58"/>
  <c r="I440" i="58"/>
  <c r="I439" i="58"/>
  <c r="I446" i="58"/>
  <c r="I438" i="58"/>
  <c r="I445" i="58"/>
  <c r="I437" i="58"/>
  <c r="I444" i="58"/>
  <c r="I355" i="58"/>
  <c r="I348" i="58"/>
  <c r="I354" i="58"/>
  <c r="I353" i="58"/>
  <c r="I352" i="58"/>
  <c r="I358" i="58"/>
  <c r="I350" i="58"/>
  <c r="I357" i="58"/>
  <c r="I349" i="58"/>
  <c r="I356" i="58"/>
  <c r="I351" i="58"/>
  <c r="I267" i="58"/>
  <c r="I260" i="58"/>
  <c r="I266" i="58"/>
  <c r="I265" i="58"/>
  <c r="I264" i="58"/>
  <c r="I270" i="58"/>
  <c r="I262" i="58"/>
  <c r="I269" i="58"/>
  <c r="I261" i="58"/>
  <c r="I263" i="58"/>
  <c r="I268" i="58"/>
  <c r="I179" i="58"/>
  <c r="I178" i="58"/>
  <c r="I177" i="58"/>
  <c r="I176" i="58"/>
  <c r="I182" i="58"/>
  <c r="I174" i="58"/>
  <c r="I181" i="58"/>
  <c r="I173" i="58"/>
  <c r="I175" i="58"/>
  <c r="I172" i="58"/>
  <c r="I180" i="58"/>
  <c r="I91" i="58"/>
  <c r="I84" i="58"/>
  <c r="I90" i="58"/>
  <c r="I89" i="58"/>
  <c r="I88" i="58"/>
  <c r="I94" i="58"/>
  <c r="I86" i="58"/>
  <c r="I93" i="58"/>
  <c r="I85" i="58"/>
  <c r="I92" i="58"/>
  <c r="I87" i="58"/>
  <c r="Q818" i="58"/>
  <c r="Q817" i="58"/>
  <c r="Q815" i="58"/>
  <c r="Q814" i="58"/>
  <c r="Q810" i="58"/>
  <c r="Q813" i="58"/>
  <c r="Q820" i="58"/>
  <c r="Q812" i="58"/>
  <c r="Q819" i="58"/>
  <c r="Q816" i="58"/>
  <c r="Q811" i="58"/>
  <c r="Q730" i="58"/>
  <c r="Q729" i="58"/>
  <c r="Q727" i="58"/>
  <c r="Q726" i="58"/>
  <c r="Q722" i="58"/>
  <c r="Q725" i="58"/>
  <c r="Q732" i="58"/>
  <c r="Q724" i="58"/>
  <c r="Q731" i="58"/>
  <c r="Q728" i="58"/>
  <c r="Q723" i="58"/>
  <c r="Q642" i="58"/>
  <c r="Q641" i="58"/>
  <c r="Q639" i="58"/>
  <c r="Q638" i="58"/>
  <c r="Q634" i="58"/>
  <c r="Q637" i="58"/>
  <c r="Q644" i="58"/>
  <c r="Q636" i="58"/>
  <c r="Q643" i="58"/>
  <c r="Q640" i="58"/>
  <c r="Q635" i="58"/>
  <c r="Q554" i="58"/>
  <c r="Q553" i="58"/>
  <c r="Q551" i="58"/>
  <c r="Q550" i="58"/>
  <c r="Q546" i="58"/>
  <c r="Q549" i="58"/>
  <c r="Q556" i="58"/>
  <c r="Q548" i="58"/>
  <c r="Q555" i="58"/>
  <c r="Q552" i="58"/>
  <c r="Q547" i="58"/>
  <c r="Q466" i="58"/>
  <c r="Q465" i="58"/>
  <c r="Q463" i="58"/>
  <c r="Q462" i="58"/>
  <c r="Q458" i="58"/>
  <c r="Q461" i="58"/>
  <c r="Q468" i="58"/>
  <c r="Q460" i="58"/>
  <c r="Q467" i="58"/>
  <c r="Q464" i="58"/>
  <c r="Q459" i="58"/>
  <c r="Q378" i="58"/>
  <c r="Q377" i="58"/>
  <c r="Q375" i="58"/>
  <c r="Q374" i="58"/>
  <c r="Q370" i="58"/>
  <c r="Q373" i="58"/>
  <c r="Q380" i="58"/>
  <c r="Q372" i="58"/>
  <c r="Q379" i="58"/>
  <c r="Q376" i="58"/>
  <c r="Q371" i="58"/>
  <c r="Q290" i="58"/>
  <c r="Q289" i="58"/>
  <c r="Q287" i="58"/>
  <c r="Q286" i="58"/>
  <c r="Q282" i="58"/>
  <c r="Q285" i="58"/>
  <c r="Q292" i="58"/>
  <c r="Q284" i="58"/>
  <c r="Q291" i="58"/>
  <c r="Q288" i="58"/>
  <c r="Q283" i="58"/>
  <c r="Q202" i="58"/>
  <c r="Q201" i="58"/>
  <c r="Q199" i="58"/>
  <c r="Q198" i="58"/>
  <c r="Q194" i="58"/>
  <c r="Q197" i="58"/>
  <c r="Q204" i="58"/>
  <c r="Q196" i="58"/>
  <c r="Q203" i="58"/>
  <c r="Q200" i="58"/>
  <c r="Q195" i="58"/>
  <c r="Q114" i="58"/>
  <c r="Q113" i="58"/>
  <c r="Q111" i="58"/>
  <c r="Q110" i="58"/>
  <c r="Q106" i="58"/>
  <c r="Q109" i="58"/>
  <c r="Q116" i="58"/>
  <c r="Q108" i="58"/>
  <c r="Q115" i="58"/>
  <c r="Q112" i="58"/>
  <c r="Q107" i="58"/>
  <c r="Q26" i="58"/>
  <c r="Q25" i="58"/>
  <c r="Q23" i="58"/>
  <c r="Q22" i="58"/>
  <c r="Q18" i="58"/>
  <c r="Q21" i="58"/>
  <c r="Q28" i="58"/>
  <c r="Q20" i="58"/>
  <c r="Q27" i="58"/>
  <c r="Q24" i="58"/>
  <c r="Q19" i="58"/>
  <c r="Y754" i="58"/>
  <c r="Y746" i="58"/>
  <c r="Y753" i="58"/>
  <c r="Y745" i="58"/>
  <c r="Y752" i="58"/>
  <c r="Y751" i="58"/>
  <c r="Y750" i="58"/>
  <c r="Y749" i="58"/>
  <c r="Y748" i="58"/>
  <c r="Y744" i="58"/>
  <c r="Y747" i="58"/>
  <c r="Y666" i="58"/>
  <c r="Y658" i="58"/>
  <c r="Y665" i="58"/>
  <c r="Y657" i="58"/>
  <c r="Y664" i="58"/>
  <c r="Y663" i="58"/>
  <c r="Y662" i="58"/>
  <c r="Y661" i="58"/>
  <c r="Y660" i="58"/>
  <c r="Y659" i="58"/>
  <c r="Y656" i="58"/>
  <c r="Y578" i="58"/>
  <c r="Y570" i="58"/>
  <c r="Y577" i="58"/>
  <c r="Y569" i="58"/>
  <c r="Y576" i="58"/>
  <c r="Y575" i="58"/>
  <c r="Y574" i="58"/>
  <c r="Y573" i="58"/>
  <c r="Y568" i="58"/>
  <c r="Y572" i="58"/>
  <c r="Y571" i="58"/>
  <c r="Y490" i="58"/>
  <c r="Y482" i="58"/>
  <c r="Y489" i="58"/>
  <c r="Y481" i="58"/>
  <c r="Y488" i="58"/>
  <c r="Y487" i="58"/>
  <c r="Y486" i="58"/>
  <c r="Y485" i="58"/>
  <c r="Y483" i="58"/>
  <c r="Y480" i="58"/>
  <c r="Y484" i="58"/>
  <c r="Y402" i="58"/>
  <c r="Y394" i="58"/>
  <c r="Y401" i="58"/>
  <c r="Y393" i="58"/>
  <c r="Y400" i="58"/>
  <c r="Y399" i="58"/>
  <c r="Y397" i="58"/>
  <c r="Y398" i="58"/>
  <c r="Y392" i="58"/>
  <c r="Y396" i="58"/>
  <c r="Y395" i="58"/>
  <c r="Y314" i="58"/>
  <c r="Y306" i="58"/>
  <c r="Y313" i="58"/>
  <c r="Y305" i="58"/>
  <c r="Y312" i="58"/>
  <c r="Y311" i="58"/>
  <c r="Y309" i="58"/>
  <c r="Y307" i="58"/>
  <c r="Y304" i="58"/>
  <c r="Y310" i="58"/>
  <c r="Y308" i="58"/>
  <c r="Y226" i="58"/>
  <c r="Y218" i="58"/>
  <c r="Y225" i="58"/>
  <c r="Y217" i="58"/>
  <c r="Y224" i="58"/>
  <c r="Y223" i="58"/>
  <c r="Y221" i="58"/>
  <c r="Y216" i="58"/>
  <c r="Y222" i="58"/>
  <c r="Y220" i="58"/>
  <c r="Y219" i="58"/>
  <c r="Y132" i="58"/>
  <c r="Y128" i="58"/>
  <c r="Y131" i="58"/>
  <c r="Y138" i="58"/>
  <c r="Y130" i="58"/>
  <c r="Y137" i="58"/>
  <c r="Y129" i="58"/>
  <c r="Y136" i="58"/>
  <c r="Y135" i="58"/>
  <c r="Y134" i="58"/>
  <c r="Y133" i="58"/>
  <c r="Y44" i="58"/>
  <c r="Y40" i="58"/>
  <c r="Y43" i="58"/>
  <c r="Y50" i="58"/>
  <c r="Y42" i="58"/>
  <c r="Y49" i="58"/>
  <c r="Y41" i="58"/>
  <c r="Y48" i="58"/>
  <c r="Y47" i="58"/>
  <c r="Y46" i="58"/>
  <c r="Y45" i="58"/>
  <c r="AG772" i="58"/>
  <c r="AG771" i="58"/>
  <c r="AG770" i="58"/>
  <c r="AG769" i="58"/>
  <c r="AG773" i="58"/>
  <c r="AG775" i="58"/>
  <c r="AG774" i="58"/>
  <c r="AG766" i="58"/>
  <c r="AG768" i="58"/>
  <c r="AG767" i="58"/>
  <c r="AG776" i="58"/>
  <c r="AG685" i="58"/>
  <c r="AG684" i="58"/>
  <c r="AG683" i="58"/>
  <c r="AG682" i="58"/>
  <c r="AG678" i="58"/>
  <c r="AG681" i="58"/>
  <c r="AG680" i="58"/>
  <c r="AG679" i="58"/>
  <c r="AG688" i="58"/>
  <c r="AG686" i="58"/>
  <c r="AG687" i="58"/>
  <c r="AG597" i="58"/>
  <c r="AG596" i="58"/>
  <c r="AG591" i="58"/>
  <c r="AG600" i="58"/>
  <c r="AG590" i="58"/>
  <c r="AG599" i="58"/>
  <c r="AG598" i="58"/>
  <c r="AG595" i="58"/>
  <c r="AG594" i="58"/>
  <c r="AG592" i="58"/>
  <c r="AG593" i="58"/>
  <c r="AG509" i="58"/>
  <c r="AG508" i="58"/>
  <c r="AG507" i="58"/>
  <c r="AG506" i="58"/>
  <c r="AG502" i="58"/>
  <c r="AG505" i="58"/>
  <c r="AG504" i="58"/>
  <c r="AG503" i="58"/>
  <c r="AG512" i="58"/>
  <c r="AG510" i="58"/>
  <c r="AG511" i="58"/>
  <c r="AG421" i="58"/>
  <c r="AG420" i="58"/>
  <c r="AG415" i="58"/>
  <c r="AG424" i="58"/>
  <c r="AG414" i="58"/>
  <c r="AG423" i="58"/>
  <c r="AG422" i="58"/>
  <c r="AG419" i="58"/>
  <c r="AG418" i="58"/>
  <c r="AG416" i="58"/>
  <c r="AG417" i="58"/>
  <c r="AG333" i="58"/>
  <c r="AG332" i="58"/>
  <c r="AG331" i="58"/>
  <c r="AG330" i="58"/>
  <c r="AG326" i="58"/>
  <c r="AG329" i="58"/>
  <c r="AG328" i="58"/>
  <c r="AG327" i="58"/>
  <c r="AG336" i="58"/>
  <c r="AG334" i="58"/>
  <c r="AG335" i="58"/>
  <c r="AG245" i="58"/>
  <c r="AG244" i="58"/>
  <c r="AG239" i="58"/>
  <c r="AG248" i="58"/>
  <c r="AG238" i="58"/>
  <c r="AG247" i="58"/>
  <c r="AG246" i="58"/>
  <c r="AG243" i="58"/>
  <c r="AG242" i="58"/>
  <c r="AG240" i="58"/>
  <c r="AG241" i="58"/>
  <c r="AG160" i="58"/>
  <c r="AG152" i="58"/>
  <c r="AG159" i="58"/>
  <c r="AG151" i="58"/>
  <c r="AG150" i="58"/>
  <c r="AG158" i="58"/>
  <c r="AG157" i="58"/>
  <c r="AG156" i="58"/>
  <c r="AG155" i="58"/>
  <c r="AG153" i="58"/>
  <c r="AG154" i="58"/>
  <c r="AG72" i="58"/>
  <c r="AG64" i="58"/>
  <c r="AG71" i="58"/>
  <c r="AG63" i="58"/>
  <c r="AG62" i="58"/>
  <c r="AG70" i="58"/>
  <c r="AG69" i="58"/>
  <c r="AG68" i="58"/>
  <c r="AG67" i="58"/>
  <c r="AG65" i="58"/>
  <c r="AG66" i="58"/>
  <c r="AO798" i="58"/>
  <c r="AO790" i="58"/>
  <c r="AO796" i="58"/>
  <c r="AO793" i="58"/>
  <c r="AO792" i="58"/>
  <c r="AO789" i="58"/>
  <c r="AO797" i="58"/>
  <c r="AO788" i="58"/>
  <c r="AO791" i="58"/>
  <c r="AO795" i="58"/>
  <c r="AO794" i="58"/>
  <c r="AO710" i="58"/>
  <c r="AO702" i="58"/>
  <c r="AO708" i="58"/>
  <c r="AO705" i="58"/>
  <c r="AO707" i="58"/>
  <c r="AO704" i="58"/>
  <c r="AO703" i="58"/>
  <c r="AO700" i="58"/>
  <c r="AO709" i="58"/>
  <c r="AO701" i="58"/>
  <c r="AO706" i="58"/>
  <c r="AO618" i="58"/>
  <c r="AO616" i="58"/>
  <c r="AO615" i="58"/>
  <c r="AO622" i="58"/>
  <c r="AO621" i="58"/>
  <c r="AO620" i="58"/>
  <c r="AO612" i="58"/>
  <c r="AO619" i="58"/>
  <c r="AO613" i="58"/>
  <c r="AO617" i="58"/>
  <c r="AO614" i="58"/>
  <c r="AO530" i="58"/>
  <c r="AO528" i="58"/>
  <c r="AO527" i="58"/>
  <c r="AO526" i="58"/>
  <c r="AO525" i="58"/>
  <c r="AO534" i="58"/>
  <c r="AO524" i="58"/>
  <c r="AO533" i="58"/>
  <c r="AO529" i="58"/>
  <c r="AO532" i="58"/>
  <c r="AO531" i="58"/>
  <c r="AO442" i="58"/>
  <c r="AO440" i="58"/>
  <c r="AO439" i="58"/>
  <c r="AO443" i="58"/>
  <c r="AO441" i="58"/>
  <c r="AO438" i="58"/>
  <c r="AO437" i="58"/>
  <c r="AO436" i="58"/>
  <c r="AO444" i="58"/>
  <c r="AO446" i="58"/>
  <c r="AO445" i="58"/>
  <c r="AO354" i="58"/>
  <c r="AO352" i="58"/>
  <c r="AO351" i="58"/>
  <c r="AO357" i="58"/>
  <c r="AO356" i="58"/>
  <c r="AO355" i="58"/>
  <c r="AO353" i="58"/>
  <c r="AO348" i="58"/>
  <c r="AO350" i="58"/>
  <c r="AO358" i="58"/>
  <c r="AO349" i="58"/>
  <c r="AO266" i="58"/>
  <c r="AO264" i="58"/>
  <c r="AO263" i="58"/>
  <c r="AO270" i="58"/>
  <c r="AO269" i="58"/>
  <c r="AO268" i="58"/>
  <c r="AO260" i="58"/>
  <c r="AO267" i="58"/>
  <c r="AO261" i="58"/>
  <c r="AO265" i="58"/>
  <c r="AO262" i="58"/>
  <c r="AO178" i="58"/>
  <c r="AO176" i="58"/>
  <c r="AO175" i="58"/>
  <c r="AO174" i="58"/>
  <c r="AO173" i="58"/>
  <c r="AO182" i="58"/>
  <c r="AO172" i="58"/>
  <c r="AO181" i="58"/>
  <c r="AO177" i="58"/>
  <c r="AO180" i="58"/>
  <c r="AO179" i="58"/>
  <c r="AO94" i="58"/>
  <c r="AO86" i="58"/>
  <c r="AO93" i="58"/>
  <c r="AO85" i="58"/>
  <c r="AO92" i="58"/>
  <c r="AO91" i="58"/>
  <c r="AO84" i="58"/>
  <c r="AO90" i="58"/>
  <c r="AO87" i="58"/>
  <c r="AO89" i="58"/>
  <c r="AO88" i="58"/>
  <c r="AW813" i="58"/>
  <c r="AW820" i="58"/>
  <c r="AW812" i="58"/>
  <c r="AW819" i="58"/>
  <c r="AW811" i="58"/>
  <c r="AW818" i="58"/>
  <c r="AW817" i="58"/>
  <c r="AW816" i="58"/>
  <c r="AW815" i="58"/>
  <c r="AW810" i="58"/>
  <c r="AW814" i="58"/>
  <c r="AW725" i="58"/>
  <c r="AW732" i="58"/>
  <c r="AW724" i="58"/>
  <c r="AW731" i="58"/>
  <c r="AW723" i="58"/>
  <c r="AW730" i="58"/>
  <c r="AW729" i="58"/>
  <c r="AW728" i="58"/>
  <c r="AW727" i="58"/>
  <c r="AW722" i="58"/>
  <c r="AW726" i="58"/>
  <c r="AW637" i="58"/>
  <c r="AW644" i="58"/>
  <c r="AW636" i="58"/>
  <c r="AW643" i="58"/>
  <c r="AW635" i="58"/>
  <c r="AW642" i="58"/>
  <c r="AW641" i="58"/>
  <c r="AW640" i="58"/>
  <c r="AW639" i="58"/>
  <c r="AW638" i="58"/>
  <c r="AW634" i="58"/>
  <c r="AW549" i="58"/>
  <c r="AW556" i="58"/>
  <c r="AW548" i="58"/>
  <c r="AW555" i="58"/>
  <c r="AW547" i="58"/>
  <c r="AW553" i="58"/>
  <c r="AW552" i="58"/>
  <c r="AW554" i="58"/>
  <c r="AW551" i="58"/>
  <c r="AW550" i="58"/>
  <c r="AW546" i="58"/>
  <c r="AW461" i="58"/>
  <c r="AW468" i="58"/>
  <c r="AW460" i="58"/>
  <c r="AW467" i="58"/>
  <c r="AW459" i="58"/>
  <c r="AW465" i="58"/>
  <c r="AW464" i="58"/>
  <c r="AW463" i="58"/>
  <c r="AW462" i="58"/>
  <c r="AW458" i="58"/>
  <c r="AW466" i="58"/>
  <c r="AW373" i="58"/>
  <c r="AW380" i="58"/>
  <c r="AW372" i="58"/>
  <c r="AW379" i="58"/>
  <c r="AW371" i="58"/>
  <c r="AW377" i="58"/>
  <c r="AW376" i="58"/>
  <c r="AW378" i="58"/>
  <c r="AW375" i="58"/>
  <c r="AW374" i="58"/>
  <c r="AW370" i="58"/>
  <c r="AW288" i="58"/>
  <c r="AW287" i="58"/>
  <c r="AW286" i="58"/>
  <c r="AW292" i="58"/>
  <c r="AW284" i="58"/>
  <c r="AW291" i="58"/>
  <c r="AW283" i="58"/>
  <c r="AW290" i="58"/>
  <c r="AW282" i="58"/>
  <c r="AW289" i="58"/>
  <c r="AW285" i="58"/>
  <c r="AW200" i="58"/>
  <c r="AW199" i="58"/>
  <c r="AW198" i="58"/>
  <c r="AW204" i="58"/>
  <c r="AW196" i="58"/>
  <c r="AW203" i="58"/>
  <c r="AW195" i="58"/>
  <c r="AW202" i="58"/>
  <c r="AW201" i="58"/>
  <c r="AW197" i="58"/>
  <c r="AW194" i="58"/>
  <c r="AW112" i="58"/>
  <c r="AW111" i="58"/>
  <c r="AW110" i="58"/>
  <c r="AW116" i="58"/>
  <c r="AW108" i="58"/>
  <c r="AW115" i="58"/>
  <c r="AW107" i="58"/>
  <c r="AW114" i="58"/>
  <c r="AW106" i="58"/>
  <c r="AW113" i="58"/>
  <c r="AW109" i="58"/>
  <c r="AW24" i="58"/>
  <c r="AW23" i="58"/>
  <c r="AW22" i="58"/>
  <c r="AW28" i="58"/>
  <c r="AW20" i="58"/>
  <c r="AW27" i="58"/>
  <c r="AW19" i="58"/>
  <c r="AW26" i="58"/>
  <c r="AW25" i="58"/>
  <c r="AW21" i="58"/>
  <c r="AW18" i="58"/>
  <c r="BE753" i="58"/>
  <c r="BE745" i="58"/>
  <c r="BE752" i="58"/>
  <c r="BE751" i="58"/>
  <c r="BE750" i="58"/>
  <c r="BE749" i="58"/>
  <c r="BE748" i="58"/>
  <c r="BE747" i="58"/>
  <c r="BE754" i="58"/>
  <c r="BE746" i="58"/>
  <c r="BE744" i="58"/>
  <c r="BE665" i="58"/>
  <c r="BE657" i="58"/>
  <c r="BE664" i="58"/>
  <c r="BE663" i="58"/>
  <c r="BE662" i="58"/>
  <c r="BE661" i="58"/>
  <c r="BE660" i="58"/>
  <c r="BE659" i="58"/>
  <c r="BE666" i="58"/>
  <c r="BE658" i="58"/>
  <c r="BE656" i="58"/>
  <c r="BE577" i="58"/>
  <c r="BE569" i="58"/>
  <c r="BE576" i="58"/>
  <c r="BE575" i="58"/>
  <c r="BE574" i="58"/>
  <c r="BE573" i="58"/>
  <c r="BE572" i="58"/>
  <c r="BE571" i="58"/>
  <c r="BE568" i="58"/>
  <c r="BE570" i="58"/>
  <c r="BE578" i="58"/>
  <c r="BE489" i="58"/>
  <c r="BE481" i="58"/>
  <c r="BE488" i="58"/>
  <c r="BE487" i="58"/>
  <c r="BE486" i="58"/>
  <c r="BE485" i="58"/>
  <c r="BE484" i="58"/>
  <c r="BE483" i="58"/>
  <c r="BE490" i="58"/>
  <c r="BE482" i="58"/>
  <c r="BE480" i="58"/>
  <c r="BE401" i="58"/>
  <c r="BE393" i="58"/>
  <c r="BE400" i="58"/>
  <c r="BE399" i="58"/>
  <c r="BE398" i="58"/>
  <c r="BE397" i="58"/>
  <c r="BE396" i="58"/>
  <c r="BE395" i="58"/>
  <c r="BE402" i="58"/>
  <c r="BE394" i="58"/>
  <c r="BE392" i="58"/>
  <c r="BE314" i="58"/>
  <c r="BE306" i="58"/>
  <c r="BE313" i="58"/>
  <c r="BE305" i="58"/>
  <c r="BE312" i="58"/>
  <c r="BE311" i="58"/>
  <c r="BE310" i="58"/>
  <c r="BE309" i="58"/>
  <c r="BE308" i="58"/>
  <c r="BE304" i="58"/>
  <c r="BE307" i="58"/>
  <c r="BE226" i="58"/>
  <c r="BE218" i="58"/>
  <c r="BE225" i="58"/>
  <c r="BE217" i="58"/>
  <c r="BE224" i="58"/>
  <c r="BE223" i="58"/>
  <c r="BE222" i="58"/>
  <c r="BE221" i="58"/>
  <c r="BE220" i="58"/>
  <c r="BE216" i="58"/>
  <c r="BE219" i="58"/>
  <c r="BE138" i="58"/>
  <c r="BE130" i="58"/>
  <c r="BE137" i="58"/>
  <c r="BE129" i="58"/>
  <c r="BE136" i="58"/>
  <c r="BE135" i="58"/>
  <c r="BE134" i="58"/>
  <c r="BE133" i="58"/>
  <c r="BE132" i="58"/>
  <c r="BE131" i="58"/>
  <c r="BE128" i="58"/>
  <c r="BE47" i="58"/>
  <c r="BE46" i="58"/>
  <c r="BE45" i="58"/>
  <c r="BE44" i="58"/>
  <c r="BE43" i="58"/>
  <c r="BE40" i="58"/>
  <c r="BE50" i="58"/>
  <c r="BE42" i="58"/>
  <c r="BE48" i="58"/>
  <c r="BE49" i="58"/>
  <c r="BE41" i="58"/>
  <c r="I408" i="58"/>
  <c r="I407" i="58"/>
  <c r="I406" i="58"/>
  <c r="I413" i="58"/>
  <c r="I405" i="58"/>
  <c r="I403" i="58"/>
  <c r="I411" i="58"/>
  <c r="I410" i="58"/>
  <c r="I412" i="58"/>
  <c r="I404" i="58"/>
  <c r="I409" i="58"/>
  <c r="I56" i="58"/>
  <c r="I55" i="58"/>
  <c r="I54" i="58"/>
  <c r="I61" i="58"/>
  <c r="I53" i="58"/>
  <c r="I51" i="58"/>
  <c r="I59" i="58"/>
  <c r="I58" i="58"/>
  <c r="I52" i="58"/>
  <c r="I60" i="58"/>
  <c r="I57" i="58"/>
  <c r="Q255" i="58"/>
  <c r="Q254" i="58"/>
  <c r="Q252" i="58"/>
  <c r="Q259" i="58"/>
  <c r="Q251" i="58"/>
  <c r="Q258" i="58"/>
  <c r="Q250" i="58"/>
  <c r="Q257" i="58"/>
  <c r="Q256" i="58"/>
  <c r="Q249" i="58"/>
  <c r="Q253" i="58"/>
  <c r="Y455" i="58"/>
  <c r="Y454" i="58"/>
  <c r="Y453" i="58"/>
  <c r="Y452" i="58"/>
  <c r="Y451" i="58"/>
  <c r="Y450" i="58"/>
  <c r="Y448" i="58"/>
  <c r="Y447" i="58"/>
  <c r="Y457" i="58"/>
  <c r="Y456" i="58"/>
  <c r="Y449" i="58"/>
  <c r="AG562" i="58"/>
  <c r="AG561" i="58"/>
  <c r="AG566" i="58"/>
  <c r="AG565" i="58"/>
  <c r="AG564" i="58"/>
  <c r="AG563" i="58"/>
  <c r="AG560" i="58"/>
  <c r="AG557" i="58"/>
  <c r="AG559" i="58"/>
  <c r="AG567" i="58"/>
  <c r="AG558" i="58"/>
  <c r="AO675" i="58"/>
  <c r="AO673" i="58"/>
  <c r="AO670" i="58"/>
  <c r="AO676" i="58"/>
  <c r="AO674" i="58"/>
  <c r="AO672" i="58"/>
  <c r="AO671" i="58"/>
  <c r="AO669" i="58"/>
  <c r="AO668" i="58"/>
  <c r="AO677" i="58"/>
  <c r="AO667" i="58"/>
  <c r="AW786" i="58"/>
  <c r="AW778" i="58"/>
  <c r="AW785" i="58"/>
  <c r="AW784" i="58"/>
  <c r="AW783" i="58"/>
  <c r="AW782" i="58"/>
  <c r="AW781" i="58"/>
  <c r="AW787" i="58"/>
  <c r="AW780" i="58"/>
  <c r="AW777" i="58"/>
  <c r="AW779" i="58"/>
  <c r="AW165" i="58"/>
  <c r="AW164" i="58"/>
  <c r="AW171" i="58"/>
  <c r="AW163" i="58"/>
  <c r="AW169" i="58"/>
  <c r="AW168" i="58"/>
  <c r="AW167" i="58"/>
  <c r="AW161" i="58"/>
  <c r="AW170" i="58"/>
  <c r="AW166" i="58"/>
  <c r="AW162" i="58"/>
  <c r="BE454" i="58"/>
  <c r="BE453" i="58"/>
  <c r="BE452" i="58"/>
  <c r="BE451" i="58"/>
  <c r="BE450" i="58"/>
  <c r="BE457" i="58"/>
  <c r="BE449" i="58"/>
  <c r="BE456" i="58"/>
  <c r="BE448" i="58"/>
  <c r="BE447" i="58"/>
  <c r="BE455" i="58"/>
  <c r="AG88" i="59"/>
  <c r="AG84" i="59"/>
  <c r="AG87" i="59"/>
  <c r="AG94" i="59"/>
  <c r="AG86" i="59"/>
  <c r="AG93" i="59"/>
  <c r="AG85" i="59"/>
  <c r="AG91" i="59"/>
  <c r="AG90" i="59"/>
  <c r="AG92" i="59"/>
  <c r="AG89" i="59"/>
  <c r="AG78" i="59"/>
  <c r="AG79" i="59"/>
  <c r="AG73" i="59"/>
  <c r="AG80" i="59"/>
  <c r="AG81" i="59"/>
  <c r="AG75" i="59"/>
  <c r="AG83" i="59"/>
  <c r="AG76" i="59"/>
  <c r="AG82" i="59"/>
  <c r="AG74" i="59"/>
  <c r="AG77" i="59"/>
  <c r="I709" i="58"/>
  <c r="I701" i="58"/>
  <c r="I708" i="58"/>
  <c r="I706" i="58"/>
  <c r="I705" i="58"/>
  <c r="I704" i="58"/>
  <c r="I703" i="58"/>
  <c r="I700" i="58"/>
  <c r="I710" i="58"/>
  <c r="I707" i="58"/>
  <c r="I702" i="58"/>
  <c r="I531" i="58"/>
  <c r="I524" i="58"/>
  <c r="I527" i="58"/>
  <c r="I530" i="58"/>
  <c r="I529" i="58"/>
  <c r="I528" i="58"/>
  <c r="I534" i="58"/>
  <c r="I526" i="58"/>
  <c r="I533" i="58"/>
  <c r="I525" i="58"/>
  <c r="I532" i="58"/>
  <c r="AG62" i="59"/>
  <c r="AG70" i="59"/>
  <c r="AG69" i="59"/>
  <c r="AG68" i="59"/>
  <c r="AG67" i="59"/>
  <c r="AG65" i="59"/>
  <c r="AG72" i="59"/>
  <c r="AG64" i="59"/>
  <c r="AG66" i="59"/>
  <c r="AG63" i="59"/>
  <c r="AG71" i="59"/>
  <c r="I780" i="58"/>
  <c r="I787" i="58"/>
  <c r="I779" i="58"/>
  <c r="I785" i="58"/>
  <c r="I784" i="58"/>
  <c r="I783" i="58"/>
  <c r="I782" i="58"/>
  <c r="I778" i="58"/>
  <c r="I786" i="58"/>
  <c r="I777" i="58"/>
  <c r="I781" i="58"/>
  <c r="I692" i="58"/>
  <c r="I699" i="58"/>
  <c r="I691" i="58"/>
  <c r="I697" i="58"/>
  <c r="I696" i="58"/>
  <c r="I695" i="58"/>
  <c r="I694" i="58"/>
  <c r="I690" i="58"/>
  <c r="I689" i="58"/>
  <c r="I698" i="58"/>
  <c r="I693" i="58"/>
  <c r="I610" i="58"/>
  <c r="I602" i="58"/>
  <c r="I609" i="58"/>
  <c r="I601" i="58"/>
  <c r="I608" i="58"/>
  <c r="I607" i="58"/>
  <c r="I606" i="58"/>
  <c r="I605" i="58"/>
  <c r="I604" i="58"/>
  <c r="I603" i="58"/>
  <c r="I611" i="58"/>
  <c r="I522" i="58"/>
  <c r="I514" i="58"/>
  <c r="I518" i="58"/>
  <c r="I521" i="58"/>
  <c r="I513" i="58"/>
  <c r="I520" i="58"/>
  <c r="I519" i="58"/>
  <c r="I517" i="58"/>
  <c r="I516" i="58"/>
  <c r="I523" i="58"/>
  <c r="I515" i="58"/>
  <c r="I434" i="58"/>
  <c r="I426" i="58"/>
  <c r="I433" i="58"/>
  <c r="I425" i="58"/>
  <c r="I432" i="58"/>
  <c r="I431" i="58"/>
  <c r="I429" i="58"/>
  <c r="I428" i="58"/>
  <c r="I435" i="58"/>
  <c r="I427" i="58"/>
  <c r="I430" i="58"/>
  <c r="I346" i="58"/>
  <c r="I338" i="58"/>
  <c r="I345" i="58"/>
  <c r="I337" i="58"/>
  <c r="I344" i="58"/>
  <c r="I343" i="58"/>
  <c r="I341" i="58"/>
  <c r="I340" i="58"/>
  <c r="I347" i="58"/>
  <c r="I342" i="58"/>
  <c r="I339" i="58"/>
  <c r="I258" i="58"/>
  <c r="I250" i="58"/>
  <c r="I257" i="58"/>
  <c r="I249" i="58"/>
  <c r="I256" i="58"/>
  <c r="I255" i="58"/>
  <c r="I253" i="58"/>
  <c r="I252" i="58"/>
  <c r="I251" i="58"/>
  <c r="I259" i="58"/>
  <c r="I254" i="58"/>
  <c r="I170" i="58"/>
  <c r="I162" i="58"/>
  <c r="I169" i="58"/>
  <c r="I161" i="58"/>
  <c r="I168" i="58"/>
  <c r="I167" i="58"/>
  <c r="I165" i="58"/>
  <c r="I164" i="58"/>
  <c r="I171" i="58"/>
  <c r="I166" i="58"/>
  <c r="I163" i="58"/>
  <c r="I82" i="58"/>
  <c r="I74" i="58"/>
  <c r="I81" i="58"/>
  <c r="I73" i="58"/>
  <c r="I80" i="58"/>
  <c r="I79" i="58"/>
  <c r="I77" i="58"/>
  <c r="I76" i="58"/>
  <c r="I83" i="58"/>
  <c r="I75" i="58"/>
  <c r="I78" i="58"/>
  <c r="Q809" i="58"/>
  <c r="Q801" i="58"/>
  <c r="Q808" i="58"/>
  <c r="Q800" i="58"/>
  <c r="Q806" i="58"/>
  <c r="Q805" i="58"/>
  <c r="Q804" i="58"/>
  <c r="Q799" i="58"/>
  <c r="Q803" i="58"/>
  <c r="Q807" i="58"/>
  <c r="Q802" i="58"/>
  <c r="Q721" i="58"/>
  <c r="Q713" i="58"/>
  <c r="Q720" i="58"/>
  <c r="Q712" i="58"/>
  <c r="Q718" i="58"/>
  <c r="Q717" i="58"/>
  <c r="Q716" i="58"/>
  <c r="Q711" i="58"/>
  <c r="Q715" i="58"/>
  <c r="Q719" i="58"/>
  <c r="Q714" i="58"/>
  <c r="Q633" i="58"/>
  <c r="Q625" i="58"/>
  <c r="Q632" i="58"/>
  <c r="Q624" i="58"/>
  <c r="Q630" i="58"/>
  <c r="Q629" i="58"/>
  <c r="Q628" i="58"/>
  <c r="Q623" i="58"/>
  <c r="Q627" i="58"/>
  <c r="Q631" i="58"/>
  <c r="Q626" i="58"/>
  <c r="Q545" i="58"/>
  <c r="Q537" i="58"/>
  <c r="Q544" i="58"/>
  <c r="Q536" i="58"/>
  <c r="Q542" i="58"/>
  <c r="Q541" i="58"/>
  <c r="Q540" i="58"/>
  <c r="Q535" i="58"/>
  <c r="Q539" i="58"/>
  <c r="Q543" i="58"/>
  <c r="Q538" i="58"/>
  <c r="Q457" i="58"/>
  <c r="Q449" i="58"/>
  <c r="Q456" i="58"/>
  <c r="Q448" i="58"/>
  <c r="Q454" i="58"/>
  <c r="Q453" i="58"/>
  <c r="Q452" i="58"/>
  <c r="Q447" i="58"/>
  <c r="Q451" i="58"/>
  <c r="Q455" i="58"/>
  <c r="Q450" i="58"/>
  <c r="Q369" i="58"/>
  <c r="Q361" i="58"/>
  <c r="Q368" i="58"/>
  <c r="Q360" i="58"/>
  <c r="Q366" i="58"/>
  <c r="Q365" i="58"/>
  <c r="Q364" i="58"/>
  <c r="Q359" i="58"/>
  <c r="Q363" i="58"/>
  <c r="Q367" i="58"/>
  <c r="Q362" i="58"/>
  <c r="Q281" i="58"/>
  <c r="Q273" i="58"/>
  <c r="Q280" i="58"/>
  <c r="Q272" i="58"/>
  <c r="Q278" i="58"/>
  <c r="Q277" i="58"/>
  <c r="Q276" i="58"/>
  <c r="Q271" i="58"/>
  <c r="Q275" i="58"/>
  <c r="Q279" i="58"/>
  <c r="Q274" i="58"/>
  <c r="Q193" i="58"/>
  <c r="Q185" i="58"/>
  <c r="Q192" i="58"/>
  <c r="Q184" i="58"/>
  <c r="Q190" i="58"/>
  <c r="Q189" i="58"/>
  <c r="Q188" i="58"/>
  <c r="Q183" i="58"/>
  <c r="Q187" i="58"/>
  <c r="Q191" i="58"/>
  <c r="Q186" i="58"/>
  <c r="Q105" i="58"/>
  <c r="Q97" i="58"/>
  <c r="Q104" i="58"/>
  <c r="Q96" i="58"/>
  <c r="Q102" i="58"/>
  <c r="Q101" i="58"/>
  <c r="Q100" i="58"/>
  <c r="Q95" i="58"/>
  <c r="Q99" i="58"/>
  <c r="Q103" i="58"/>
  <c r="Q98" i="58"/>
  <c r="Y17" i="58"/>
  <c r="Y9" i="58"/>
  <c r="Y16" i="58"/>
  <c r="Y8" i="58"/>
  <c r="Y15" i="58"/>
  <c r="Y14" i="58"/>
  <c r="Y7" i="58"/>
  <c r="Y13" i="58"/>
  <c r="Y12" i="58"/>
  <c r="Y11" i="58"/>
  <c r="Y10" i="58"/>
  <c r="Y737" i="58"/>
  <c r="Y736" i="58"/>
  <c r="Y743" i="58"/>
  <c r="Y735" i="58"/>
  <c r="Y742" i="58"/>
  <c r="Y734" i="58"/>
  <c r="Y741" i="58"/>
  <c r="Y740" i="58"/>
  <c r="Y739" i="58"/>
  <c r="Y733" i="58"/>
  <c r="Y738" i="58"/>
  <c r="Y649" i="58"/>
  <c r="Y648" i="58"/>
  <c r="Y655" i="58"/>
  <c r="Y647" i="58"/>
  <c r="Y654" i="58"/>
  <c r="Y646" i="58"/>
  <c r="Y653" i="58"/>
  <c r="Y652" i="58"/>
  <c r="Y651" i="58"/>
  <c r="Y650" i="58"/>
  <c r="Y645" i="58"/>
  <c r="Y561" i="58"/>
  <c r="Y560" i="58"/>
  <c r="Y567" i="58"/>
  <c r="Y559" i="58"/>
  <c r="Y566" i="58"/>
  <c r="Y558" i="58"/>
  <c r="Y565" i="58"/>
  <c r="Y564" i="58"/>
  <c r="Y557" i="58"/>
  <c r="Y563" i="58"/>
  <c r="Y562" i="58"/>
  <c r="Y473" i="58"/>
  <c r="Y472" i="58"/>
  <c r="Y479" i="58"/>
  <c r="Y471" i="58"/>
  <c r="Y478" i="58"/>
  <c r="Y470" i="58"/>
  <c r="Y477" i="58"/>
  <c r="Y476" i="58"/>
  <c r="Y475" i="58"/>
  <c r="Y469" i="58"/>
  <c r="Y474" i="58"/>
  <c r="Y385" i="58"/>
  <c r="Y384" i="58"/>
  <c r="Y391" i="58"/>
  <c r="Y383" i="58"/>
  <c r="Y390" i="58"/>
  <c r="Y382" i="58"/>
  <c r="Y388" i="58"/>
  <c r="Y381" i="58"/>
  <c r="Y389" i="58"/>
  <c r="Y387" i="58"/>
  <c r="Y386" i="58"/>
  <c r="Y297" i="58"/>
  <c r="Y296" i="58"/>
  <c r="Y303" i="58"/>
  <c r="Y295" i="58"/>
  <c r="Y302" i="58"/>
  <c r="Y294" i="58"/>
  <c r="Y300" i="58"/>
  <c r="Y301" i="58"/>
  <c r="Y293" i="58"/>
  <c r="Y299" i="58"/>
  <c r="Y298" i="58"/>
  <c r="Y209" i="58"/>
  <c r="Y208" i="58"/>
  <c r="Y215" i="58"/>
  <c r="Y207" i="58"/>
  <c r="Y214" i="58"/>
  <c r="Y206" i="58"/>
  <c r="Y212" i="58"/>
  <c r="Y211" i="58"/>
  <c r="Y210" i="58"/>
  <c r="Y205" i="58"/>
  <c r="Y213" i="58"/>
  <c r="Y123" i="58"/>
  <c r="Y122" i="58"/>
  <c r="Y117" i="58"/>
  <c r="Y121" i="58"/>
  <c r="Y120" i="58"/>
  <c r="Y127" i="58"/>
  <c r="Y119" i="58"/>
  <c r="Y126" i="58"/>
  <c r="Y118" i="58"/>
  <c r="Y125" i="58"/>
  <c r="Y124" i="58"/>
  <c r="Y35" i="58"/>
  <c r="Y34" i="58"/>
  <c r="Y29" i="58"/>
  <c r="Y33" i="58"/>
  <c r="Y32" i="58"/>
  <c r="Y39" i="58"/>
  <c r="Y31" i="58"/>
  <c r="Y38" i="58"/>
  <c r="Y30" i="58"/>
  <c r="Y37" i="58"/>
  <c r="Y36" i="58"/>
  <c r="AG763" i="58"/>
  <c r="AG762" i="58"/>
  <c r="AG761" i="58"/>
  <c r="AG760" i="58"/>
  <c r="AG764" i="58"/>
  <c r="AG756" i="58"/>
  <c r="AG765" i="58"/>
  <c r="AG759" i="58"/>
  <c r="AG755" i="58"/>
  <c r="AG758" i="58"/>
  <c r="AG757" i="58"/>
  <c r="AG676" i="58"/>
  <c r="AG668" i="58"/>
  <c r="AG675" i="58"/>
  <c r="AG672" i="58"/>
  <c r="AG671" i="58"/>
  <c r="AG670" i="58"/>
  <c r="AG667" i="58"/>
  <c r="AG669" i="58"/>
  <c r="AG677" i="58"/>
  <c r="AG673" i="58"/>
  <c r="AG674" i="58"/>
  <c r="AG588" i="58"/>
  <c r="AG580" i="58"/>
  <c r="AG587" i="58"/>
  <c r="AG589" i="58"/>
  <c r="AG586" i="58"/>
  <c r="AG579" i="58"/>
  <c r="AG585" i="58"/>
  <c r="AG584" i="58"/>
  <c r="AG583" i="58"/>
  <c r="AG581" i="58"/>
  <c r="AG582" i="58"/>
  <c r="AG500" i="58"/>
  <c r="AG492" i="58"/>
  <c r="AG499" i="58"/>
  <c r="AG496" i="58"/>
  <c r="AG495" i="58"/>
  <c r="AG494" i="58"/>
  <c r="AG491" i="58"/>
  <c r="AG493" i="58"/>
  <c r="AG501" i="58"/>
  <c r="AG497" i="58"/>
  <c r="AG498" i="58"/>
  <c r="AG412" i="58"/>
  <c r="AG404" i="58"/>
  <c r="AG411" i="58"/>
  <c r="AG413" i="58"/>
  <c r="AG410" i="58"/>
  <c r="AG403" i="58"/>
  <c r="AG409" i="58"/>
  <c r="AG408" i="58"/>
  <c r="AG407" i="58"/>
  <c r="AG405" i="58"/>
  <c r="AG406" i="58"/>
  <c r="AG324" i="58"/>
  <c r="AG316" i="58"/>
  <c r="AG323" i="58"/>
  <c r="AG320" i="58"/>
  <c r="AG319" i="58"/>
  <c r="AG318" i="58"/>
  <c r="AG315" i="58"/>
  <c r="AG317" i="58"/>
  <c r="AG325" i="58"/>
  <c r="AG321" i="58"/>
  <c r="AG322" i="58"/>
  <c r="AG236" i="58"/>
  <c r="AG228" i="58"/>
  <c r="AG235" i="58"/>
  <c r="AG237" i="58"/>
  <c r="AG234" i="58"/>
  <c r="AG227" i="58"/>
  <c r="AG233" i="58"/>
  <c r="AG232" i="58"/>
  <c r="AG231" i="58"/>
  <c r="AG229" i="58"/>
  <c r="AG230" i="58"/>
  <c r="AG143" i="58"/>
  <c r="AG142" i="58"/>
  <c r="AG149" i="58"/>
  <c r="AG141" i="58"/>
  <c r="AG139" i="58"/>
  <c r="AG148" i="58"/>
  <c r="AG140" i="58"/>
  <c r="AG147" i="58"/>
  <c r="AG146" i="58"/>
  <c r="AG144" i="58"/>
  <c r="AG145" i="58"/>
  <c r="AG55" i="58"/>
  <c r="AG54" i="58"/>
  <c r="AG61" i="58"/>
  <c r="AG53" i="58"/>
  <c r="AG51" i="58"/>
  <c r="AG60" i="58"/>
  <c r="AG52" i="58"/>
  <c r="AG59" i="58"/>
  <c r="AG58" i="58"/>
  <c r="AG56" i="58"/>
  <c r="AG57" i="58"/>
  <c r="AO781" i="58"/>
  <c r="AO787" i="58"/>
  <c r="AO779" i="58"/>
  <c r="AO784" i="58"/>
  <c r="AO778" i="58"/>
  <c r="AO786" i="58"/>
  <c r="AO785" i="58"/>
  <c r="AO783" i="58"/>
  <c r="AO777" i="58"/>
  <c r="AO782" i="58"/>
  <c r="AO780" i="58"/>
  <c r="AO693" i="58"/>
  <c r="AO699" i="58"/>
  <c r="AO691" i="58"/>
  <c r="AO696" i="58"/>
  <c r="AO694" i="58"/>
  <c r="AO690" i="58"/>
  <c r="AO697" i="58"/>
  <c r="AO695" i="58"/>
  <c r="AO692" i="58"/>
  <c r="AO689" i="58"/>
  <c r="AO698" i="58"/>
  <c r="AO609" i="58"/>
  <c r="AO607" i="58"/>
  <c r="AO606" i="58"/>
  <c r="AO611" i="58"/>
  <c r="AO610" i="58"/>
  <c r="AO608" i="58"/>
  <c r="AO605" i="58"/>
  <c r="AO604" i="58"/>
  <c r="AO601" i="58"/>
  <c r="AO603" i="58"/>
  <c r="AO602" i="58"/>
  <c r="AO521" i="58"/>
  <c r="AO519" i="58"/>
  <c r="AO518" i="58"/>
  <c r="AO514" i="58"/>
  <c r="AO523" i="58"/>
  <c r="AO522" i="58"/>
  <c r="AO520" i="58"/>
  <c r="AO513" i="58"/>
  <c r="AO515" i="58"/>
  <c r="AO517" i="58"/>
  <c r="AO516" i="58"/>
  <c r="AO433" i="58"/>
  <c r="AO431" i="58"/>
  <c r="AO430" i="58"/>
  <c r="AO428" i="58"/>
  <c r="AO427" i="58"/>
  <c r="AO426" i="58"/>
  <c r="AO435" i="58"/>
  <c r="AO425" i="58"/>
  <c r="AO429" i="58"/>
  <c r="AO434" i="58"/>
  <c r="AO432" i="58"/>
  <c r="AO345" i="58"/>
  <c r="AO343" i="58"/>
  <c r="AO342" i="58"/>
  <c r="AO344" i="58"/>
  <c r="AO341" i="58"/>
  <c r="AO340" i="58"/>
  <c r="AO339" i="58"/>
  <c r="AO338" i="58"/>
  <c r="AO337" i="58"/>
  <c r="AO346" i="58"/>
  <c r="AO347" i="58"/>
  <c r="AO257" i="58"/>
  <c r="AO255" i="58"/>
  <c r="AO254" i="58"/>
  <c r="AO259" i="58"/>
  <c r="AO258" i="58"/>
  <c r="AO256" i="58"/>
  <c r="AO253" i="58"/>
  <c r="AO252" i="58"/>
  <c r="AO249" i="58"/>
  <c r="AO251" i="58"/>
  <c r="AO250" i="58"/>
  <c r="AO169" i="58"/>
  <c r="AO167" i="58"/>
  <c r="AO166" i="58"/>
  <c r="AO162" i="58"/>
  <c r="AO171" i="58"/>
  <c r="AO170" i="58"/>
  <c r="AO168" i="58"/>
  <c r="AO161" i="58"/>
  <c r="AO163" i="58"/>
  <c r="AO165" i="58"/>
  <c r="AO164" i="58"/>
  <c r="AO77" i="58"/>
  <c r="AO76" i="58"/>
  <c r="AO83" i="58"/>
  <c r="AO75" i="58"/>
  <c r="AO82" i="58"/>
  <c r="AO74" i="58"/>
  <c r="AO81" i="58"/>
  <c r="AO73" i="58"/>
  <c r="AO78" i="58"/>
  <c r="AO80" i="58"/>
  <c r="AO79" i="58"/>
  <c r="AW804" i="58"/>
  <c r="AW803" i="58"/>
  <c r="AW802" i="58"/>
  <c r="AW809" i="58"/>
  <c r="AW801" i="58"/>
  <c r="AW808" i="58"/>
  <c r="AW800" i="58"/>
  <c r="AW807" i="58"/>
  <c r="AW806" i="58"/>
  <c r="AW799" i="58"/>
  <c r="AW805" i="58"/>
  <c r="AW716" i="58"/>
  <c r="AW715" i="58"/>
  <c r="AW714" i="58"/>
  <c r="AW721" i="58"/>
  <c r="AW713" i="58"/>
  <c r="AW720" i="58"/>
  <c r="AW712" i="58"/>
  <c r="AW719" i="58"/>
  <c r="AW718" i="58"/>
  <c r="AW717" i="58"/>
  <c r="AW711" i="58"/>
  <c r="AW628" i="58"/>
  <c r="AW627" i="58"/>
  <c r="AW626" i="58"/>
  <c r="AW633" i="58"/>
  <c r="AW625" i="58"/>
  <c r="AW632" i="58"/>
  <c r="AW624" i="58"/>
  <c r="AW631" i="58"/>
  <c r="AW630" i="58"/>
  <c r="AW623" i="58"/>
  <c r="AW629" i="58"/>
  <c r="AW540" i="58"/>
  <c r="AW539" i="58"/>
  <c r="AW538" i="58"/>
  <c r="AW544" i="58"/>
  <c r="AW536" i="58"/>
  <c r="AW543" i="58"/>
  <c r="AW545" i="58"/>
  <c r="AW542" i="58"/>
  <c r="AW541" i="58"/>
  <c r="AW535" i="58"/>
  <c r="AW537" i="58"/>
  <c r="AW452" i="58"/>
  <c r="AW451" i="58"/>
  <c r="AW450" i="58"/>
  <c r="AW456" i="58"/>
  <c r="AW448" i="58"/>
  <c r="AW455" i="58"/>
  <c r="AW453" i="58"/>
  <c r="AW449" i="58"/>
  <c r="AW447" i="58"/>
  <c r="AW457" i="58"/>
  <c r="AW454" i="58"/>
  <c r="AW364" i="58"/>
  <c r="AW363" i="58"/>
  <c r="AW362" i="58"/>
  <c r="AW368" i="58"/>
  <c r="AW360" i="58"/>
  <c r="AW367" i="58"/>
  <c r="AW369" i="58"/>
  <c r="AW359" i="58"/>
  <c r="AW366" i="58"/>
  <c r="AW365" i="58"/>
  <c r="AW361" i="58"/>
  <c r="AW279" i="58"/>
  <c r="AW278" i="58"/>
  <c r="AW277" i="58"/>
  <c r="AW275" i="58"/>
  <c r="AW271" i="58"/>
  <c r="AW274" i="58"/>
  <c r="AW281" i="58"/>
  <c r="AW273" i="58"/>
  <c r="AW276" i="58"/>
  <c r="AW272" i="58"/>
  <c r="AW280" i="58"/>
  <c r="AW191" i="58"/>
  <c r="AW190" i="58"/>
  <c r="AW189" i="58"/>
  <c r="AW187" i="58"/>
  <c r="AW183" i="58"/>
  <c r="AW186" i="58"/>
  <c r="AW193" i="58"/>
  <c r="AW185" i="58"/>
  <c r="AW192" i="58"/>
  <c r="AW188" i="58"/>
  <c r="AW184" i="58"/>
  <c r="AW103" i="58"/>
  <c r="AW102" i="58"/>
  <c r="AW101" i="58"/>
  <c r="AW99" i="58"/>
  <c r="AW95" i="58"/>
  <c r="AW98" i="58"/>
  <c r="AW105" i="58"/>
  <c r="AW97" i="58"/>
  <c r="AW100" i="58"/>
  <c r="AW96" i="58"/>
  <c r="AW104" i="58"/>
  <c r="BE12" i="58"/>
  <c r="BE11" i="58"/>
  <c r="BE10" i="58"/>
  <c r="BE17" i="58"/>
  <c r="BE9" i="58"/>
  <c r="BE16" i="58"/>
  <c r="BE8" i="58"/>
  <c r="BE15" i="58"/>
  <c r="BE13" i="58"/>
  <c r="BE14" i="58"/>
  <c r="BE7" i="58"/>
  <c r="BE736" i="58"/>
  <c r="BE743" i="58"/>
  <c r="BE735" i="58"/>
  <c r="BE742" i="58"/>
  <c r="BE734" i="58"/>
  <c r="BE741" i="58"/>
  <c r="BE740" i="58"/>
  <c r="BE739" i="58"/>
  <c r="BE738" i="58"/>
  <c r="BE737" i="58"/>
  <c r="BE733" i="58"/>
  <c r="BE648" i="58"/>
  <c r="BE655" i="58"/>
  <c r="BE647" i="58"/>
  <c r="BE654" i="58"/>
  <c r="BE646" i="58"/>
  <c r="BE653" i="58"/>
  <c r="BE652" i="58"/>
  <c r="BE651" i="58"/>
  <c r="BE650" i="58"/>
  <c r="BE645" i="58"/>
  <c r="BE649" i="58"/>
  <c r="BE560" i="58"/>
  <c r="BE567" i="58"/>
  <c r="BE559" i="58"/>
  <c r="BE566" i="58"/>
  <c r="BE558" i="58"/>
  <c r="BE565" i="58"/>
  <c r="BE564" i="58"/>
  <c r="BE563" i="58"/>
  <c r="BE562" i="58"/>
  <c r="BE561" i="58"/>
  <c r="BE557" i="58"/>
  <c r="BE472" i="58"/>
  <c r="BE479" i="58"/>
  <c r="BE471" i="58"/>
  <c r="BE478" i="58"/>
  <c r="BE470" i="58"/>
  <c r="BE477" i="58"/>
  <c r="BE476" i="58"/>
  <c r="BE475" i="58"/>
  <c r="BE474" i="58"/>
  <c r="BE473" i="58"/>
  <c r="BE469" i="58"/>
  <c r="BE384" i="58"/>
  <c r="BE391" i="58"/>
  <c r="BE383" i="58"/>
  <c r="BE390" i="58"/>
  <c r="BE382" i="58"/>
  <c r="BE389" i="58"/>
  <c r="BE388" i="58"/>
  <c r="BE387" i="58"/>
  <c r="BE386" i="58"/>
  <c r="BE385" i="58"/>
  <c r="BE381" i="58"/>
  <c r="BE297" i="58"/>
  <c r="BE296" i="58"/>
  <c r="BE303" i="58"/>
  <c r="BE295" i="58"/>
  <c r="BE302" i="58"/>
  <c r="BE294" i="58"/>
  <c r="BE301" i="58"/>
  <c r="BE300" i="58"/>
  <c r="BE299" i="58"/>
  <c r="BE293" i="58"/>
  <c r="BE298" i="58"/>
  <c r="BE209" i="58"/>
  <c r="BE208" i="58"/>
  <c r="BE215" i="58"/>
  <c r="BE207" i="58"/>
  <c r="BE214" i="58"/>
  <c r="BE206" i="58"/>
  <c r="BE213" i="58"/>
  <c r="BE212" i="58"/>
  <c r="BE211" i="58"/>
  <c r="BE210" i="58"/>
  <c r="BE205" i="58"/>
  <c r="BE121" i="58"/>
  <c r="BE120" i="58"/>
  <c r="BE127" i="58"/>
  <c r="BE119" i="58"/>
  <c r="BE126" i="58"/>
  <c r="BE118" i="58"/>
  <c r="BE125" i="58"/>
  <c r="BE124" i="58"/>
  <c r="BE123" i="58"/>
  <c r="BE122" i="58"/>
  <c r="BE117" i="58"/>
  <c r="BE38" i="58"/>
  <c r="BE30" i="58"/>
  <c r="BE37" i="58"/>
  <c r="BE36" i="58"/>
  <c r="BE35" i="58"/>
  <c r="BE34" i="58"/>
  <c r="BE33" i="58"/>
  <c r="BE29" i="58"/>
  <c r="BE39" i="58"/>
  <c r="BE31" i="58"/>
  <c r="BE32" i="58"/>
  <c r="I584" i="58"/>
  <c r="I588" i="58"/>
  <c r="I583" i="58"/>
  <c r="I582" i="58"/>
  <c r="I589" i="58"/>
  <c r="I581" i="58"/>
  <c r="I579" i="58"/>
  <c r="I580" i="58"/>
  <c r="I587" i="58"/>
  <c r="I586" i="58"/>
  <c r="I585" i="58"/>
  <c r="Q695" i="58"/>
  <c r="Q694" i="58"/>
  <c r="Q692" i="58"/>
  <c r="Q699" i="58"/>
  <c r="Q691" i="58"/>
  <c r="Q698" i="58"/>
  <c r="Q690" i="58"/>
  <c r="Q697" i="58"/>
  <c r="Q696" i="58"/>
  <c r="Q693" i="58"/>
  <c r="Q689" i="58"/>
  <c r="Q167" i="58"/>
  <c r="Q166" i="58"/>
  <c r="Q164" i="58"/>
  <c r="Q171" i="58"/>
  <c r="Q163" i="58"/>
  <c r="Q170" i="58"/>
  <c r="Q162" i="58"/>
  <c r="Q169" i="58"/>
  <c r="Q168" i="58"/>
  <c r="Q165" i="58"/>
  <c r="Q161" i="58"/>
  <c r="Y367" i="58"/>
  <c r="Y366" i="58"/>
  <c r="Y365" i="58"/>
  <c r="Y364" i="58"/>
  <c r="Y362" i="58"/>
  <c r="Y369" i="58"/>
  <c r="Y368" i="58"/>
  <c r="Y359" i="58"/>
  <c r="Y363" i="58"/>
  <c r="Y361" i="58"/>
  <c r="Y360" i="58"/>
  <c r="AG11" i="58"/>
  <c r="AG10" i="58"/>
  <c r="AG17" i="58"/>
  <c r="AG9" i="58"/>
  <c r="AG16" i="58"/>
  <c r="AG8" i="58"/>
  <c r="AG15" i="58"/>
  <c r="AG14" i="58"/>
  <c r="AG12" i="58"/>
  <c r="AG7" i="58"/>
  <c r="AG13" i="58"/>
  <c r="AG210" i="58"/>
  <c r="AG209" i="58"/>
  <c r="AG214" i="58"/>
  <c r="AG213" i="58"/>
  <c r="AG212" i="58"/>
  <c r="AG211" i="58"/>
  <c r="AG208" i="58"/>
  <c r="AG205" i="58"/>
  <c r="AG207" i="58"/>
  <c r="AG215" i="58"/>
  <c r="AG206" i="58"/>
  <c r="AO407" i="58"/>
  <c r="AO413" i="58"/>
  <c r="AO405" i="58"/>
  <c r="AO412" i="58"/>
  <c r="AO404" i="58"/>
  <c r="AO411" i="58"/>
  <c r="AO410" i="58"/>
  <c r="AO409" i="58"/>
  <c r="AO408" i="58"/>
  <c r="AO406" i="58"/>
  <c r="AO403" i="58"/>
  <c r="AW610" i="58"/>
  <c r="AW602" i="58"/>
  <c r="AW609" i="58"/>
  <c r="AW608" i="58"/>
  <c r="AW606" i="58"/>
  <c r="AW605" i="58"/>
  <c r="AW611" i="58"/>
  <c r="AW604" i="58"/>
  <c r="AW603" i="58"/>
  <c r="AW601" i="58"/>
  <c r="AW607" i="58"/>
  <c r="BE630" i="58"/>
  <c r="BE629" i="58"/>
  <c r="BE628" i="58"/>
  <c r="BE627" i="58"/>
  <c r="BE626" i="58"/>
  <c r="BE633" i="58"/>
  <c r="BE625" i="58"/>
  <c r="BE632" i="58"/>
  <c r="BE624" i="58"/>
  <c r="BE631" i="58"/>
  <c r="BE623" i="58"/>
  <c r="AG61" i="59"/>
  <c r="AG53" i="59"/>
  <c r="AG60" i="59"/>
  <c r="AG52" i="59"/>
  <c r="AG58" i="59"/>
  <c r="AG59" i="59"/>
  <c r="AG51" i="59"/>
  <c r="AG56" i="59"/>
  <c r="AG55" i="59"/>
  <c r="AG54" i="59"/>
  <c r="AG57" i="59"/>
  <c r="I771" i="58"/>
  <c r="I770" i="58"/>
  <c r="I776" i="58"/>
  <c r="I768" i="58"/>
  <c r="I775" i="58"/>
  <c r="I767" i="58"/>
  <c r="I774" i="58"/>
  <c r="I773" i="58"/>
  <c r="I766" i="58"/>
  <c r="I772" i="58"/>
  <c r="I769" i="58"/>
  <c r="I683" i="58"/>
  <c r="I682" i="58"/>
  <c r="I688" i="58"/>
  <c r="I680" i="58"/>
  <c r="I687" i="58"/>
  <c r="I679" i="58"/>
  <c r="I686" i="58"/>
  <c r="I685" i="58"/>
  <c r="I684" i="58"/>
  <c r="I681" i="58"/>
  <c r="I678" i="58"/>
  <c r="I593" i="58"/>
  <c r="I600" i="58"/>
  <c r="I592" i="58"/>
  <c r="I599" i="58"/>
  <c r="I591" i="58"/>
  <c r="I590" i="58"/>
  <c r="I597" i="58"/>
  <c r="I598" i="58"/>
  <c r="I596" i="58"/>
  <c r="I595" i="58"/>
  <c r="I594" i="58"/>
  <c r="I505" i="58"/>
  <c r="I512" i="58"/>
  <c r="I504" i="58"/>
  <c r="I511" i="58"/>
  <c r="I503" i="58"/>
  <c r="I502" i="58"/>
  <c r="I510" i="58"/>
  <c r="I509" i="58"/>
  <c r="I508" i="58"/>
  <c r="I507" i="58"/>
  <c r="I506" i="58"/>
  <c r="I417" i="58"/>
  <c r="I424" i="58"/>
  <c r="I416" i="58"/>
  <c r="I423" i="58"/>
  <c r="I415" i="58"/>
  <c r="I414" i="58"/>
  <c r="I422" i="58"/>
  <c r="I420" i="58"/>
  <c r="I419" i="58"/>
  <c r="I418" i="58"/>
  <c r="I421" i="58"/>
  <c r="I329" i="58"/>
  <c r="I336" i="58"/>
  <c r="I328" i="58"/>
  <c r="I335" i="58"/>
  <c r="I327" i="58"/>
  <c r="I326" i="58"/>
  <c r="I334" i="58"/>
  <c r="I332" i="58"/>
  <c r="I331" i="58"/>
  <c r="I333" i="58"/>
  <c r="I330" i="58"/>
  <c r="I241" i="58"/>
  <c r="I248" i="58"/>
  <c r="I240" i="58"/>
  <c r="I247" i="58"/>
  <c r="I239" i="58"/>
  <c r="I238" i="58"/>
  <c r="I246" i="58"/>
  <c r="I244" i="58"/>
  <c r="I243" i="58"/>
  <c r="I242" i="58"/>
  <c r="I245" i="58"/>
  <c r="I153" i="58"/>
  <c r="I160" i="58"/>
  <c r="I152" i="58"/>
  <c r="I159" i="58"/>
  <c r="I151" i="58"/>
  <c r="I150" i="58"/>
  <c r="I158" i="58"/>
  <c r="I156" i="58"/>
  <c r="I155" i="58"/>
  <c r="I157" i="58"/>
  <c r="I154" i="58"/>
  <c r="I65" i="58"/>
  <c r="I72" i="58"/>
  <c r="I64" i="58"/>
  <c r="I71" i="58"/>
  <c r="I63" i="58"/>
  <c r="I62" i="58"/>
  <c r="I70" i="58"/>
  <c r="I68" i="58"/>
  <c r="I67" i="58"/>
  <c r="I66" i="58"/>
  <c r="I69" i="58"/>
  <c r="Q792" i="58"/>
  <c r="Q791" i="58"/>
  <c r="Q797" i="58"/>
  <c r="Q789" i="58"/>
  <c r="Q796" i="58"/>
  <c r="Q795" i="58"/>
  <c r="Q794" i="58"/>
  <c r="Q788" i="58"/>
  <c r="Q798" i="58"/>
  <c r="Q793" i="58"/>
  <c r="Q790" i="58"/>
  <c r="Q704" i="58"/>
  <c r="Q703" i="58"/>
  <c r="Q709" i="58"/>
  <c r="Q701" i="58"/>
  <c r="Q708" i="58"/>
  <c r="Q707" i="58"/>
  <c r="Q706" i="58"/>
  <c r="Q700" i="58"/>
  <c r="Q702" i="58"/>
  <c r="Q710" i="58"/>
  <c r="Q705" i="58"/>
  <c r="Q616" i="58"/>
  <c r="Q615" i="58"/>
  <c r="Q621" i="58"/>
  <c r="Q613" i="58"/>
  <c r="Q620" i="58"/>
  <c r="Q619" i="58"/>
  <c r="Q618" i="58"/>
  <c r="Q612" i="58"/>
  <c r="Q622" i="58"/>
  <c r="Q617" i="58"/>
  <c r="Q614" i="58"/>
  <c r="Q528" i="58"/>
  <c r="Q527" i="58"/>
  <c r="Q533" i="58"/>
  <c r="Q525" i="58"/>
  <c r="Q532" i="58"/>
  <c r="Q531" i="58"/>
  <c r="Q530" i="58"/>
  <c r="Q524" i="58"/>
  <c r="Q526" i="58"/>
  <c r="Q534" i="58"/>
  <c r="Q529" i="58"/>
  <c r="Q440" i="58"/>
  <c r="Q439" i="58"/>
  <c r="Q445" i="58"/>
  <c r="Q437" i="58"/>
  <c r="Q444" i="58"/>
  <c r="Q443" i="58"/>
  <c r="Q442" i="58"/>
  <c r="Q436" i="58"/>
  <c r="Q446" i="58"/>
  <c r="Q441" i="58"/>
  <c r="Q438" i="58"/>
  <c r="Q352" i="58"/>
  <c r="Q351" i="58"/>
  <c r="Q357" i="58"/>
  <c r="Q349" i="58"/>
  <c r="Q356" i="58"/>
  <c r="Q355" i="58"/>
  <c r="Q354" i="58"/>
  <c r="Q348" i="58"/>
  <c r="Q350" i="58"/>
  <c r="Q358" i="58"/>
  <c r="Q353" i="58"/>
  <c r="Q264" i="58"/>
  <c r="Q263" i="58"/>
  <c r="Q269" i="58"/>
  <c r="Q261" i="58"/>
  <c r="Q268" i="58"/>
  <c r="Q267" i="58"/>
  <c r="Q266" i="58"/>
  <c r="Q260" i="58"/>
  <c r="Q270" i="58"/>
  <c r="Q265" i="58"/>
  <c r="Q262" i="58"/>
  <c r="Q176" i="58"/>
  <c r="Q175" i="58"/>
  <c r="Q181" i="58"/>
  <c r="Q173" i="58"/>
  <c r="Q180" i="58"/>
  <c r="Q179" i="58"/>
  <c r="Q178" i="58"/>
  <c r="Q172" i="58"/>
  <c r="Q174" i="58"/>
  <c r="Q182" i="58"/>
  <c r="Q177" i="58"/>
  <c r="Q88" i="58"/>
  <c r="Q87" i="58"/>
  <c r="Q93" i="58"/>
  <c r="Q85" i="58"/>
  <c r="Q92" i="58"/>
  <c r="Q91" i="58"/>
  <c r="Q90" i="58"/>
  <c r="Q84" i="58"/>
  <c r="Q94" i="58"/>
  <c r="Q89" i="58"/>
  <c r="Q86" i="58"/>
  <c r="Y815" i="58"/>
  <c r="Y814" i="58"/>
  <c r="Y813" i="58"/>
  <c r="Y820" i="58"/>
  <c r="Y812" i="58"/>
  <c r="Y819" i="58"/>
  <c r="Y811" i="58"/>
  <c r="Y818" i="58"/>
  <c r="Y817" i="58"/>
  <c r="Y810" i="58"/>
  <c r="Y816" i="58"/>
  <c r="Y728" i="58"/>
  <c r="Y727" i="58"/>
  <c r="Y726" i="58"/>
  <c r="Y725" i="58"/>
  <c r="Y732" i="58"/>
  <c r="Y724" i="58"/>
  <c r="Y731" i="58"/>
  <c r="Y723" i="58"/>
  <c r="Y730" i="58"/>
  <c r="Y729" i="58"/>
  <c r="Y722" i="58"/>
  <c r="Y640" i="58"/>
  <c r="Y639" i="58"/>
  <c r="Y638" i="58"/>
  <c r="Y637" i="58"/>
  <c r="Y644" i="58"/>
  <c r="Y636" i="58"/>
  <c r="Y643" i="58"/>
  <c r="Y635" i="58"/>
  <c r="Y642" i="58"/>
  <c r="Y641" i="58"/>
  <c r="Y634" i="58"/>
  <c r="Y552" i="58"/>
  <c r="Y551" i="58"/>
  <c r="Y550" i="58"/>
  <c r="Y549" i="58"/>
  <c r="Y556" i="58"/>
  <c r="Y548" i="58"/>
  <c r="Y555" i="58"/>
  <c r="Y547" i="58"/>
  <c r="Y553" i="58"/>
  <c r="Y546" i="58"/>
  <c r="Y554" i="58"/>
  <c r="Y464" i="58"/>
  <c r="Y463" i="58"/>
  <c r="Y462" i="58"/>
  <c r="Y461" i="58"/>
  <c r="Y468" i="58"/>
  <c r="Y460" i="58"/>
  <c r="Y467" i="58"/>
  <c r="Y459" i="58"/>
  <c r="Y458" i="58"/>
  <c r="Y466" i="58"/>
  <c r="Y465" i="58"/>
  <c r="Y376" i="58"/>
  <c r="Y375" i="58"/>
  <c r="Y374" i="58"/>
  <c r="Y373" i="58"/>
  <c r="Y379" i="58"/>
  <c r="Y371" i="58"/>
  <c r="Y377" i="58"/>
  <c r="Y372" i="58"/>
  <c r="Y370" i="58"/>
  <c r="Y380" i="58"/>
  <c r="Y378" i="58"/>
  <c r="Y288" i="58"/>
  <c r="Y287" i="58"/>
  <c r="Y286" i="58"/>
  <c r="Y285" i="58"/>
  <c r="Y291" i="58"/>
  <c r="Y283" i="58"/>
  <c r="Y282" i="58"/>
  <c r="Y292" i="58"/>
  <c r="Y290" i="58"/>
  <c r="Y289" i="58"/>
  <c r="Y284" i="58"/>
  <c r="Y200" i="58"/>
  <c r="Y199" i="58"/>
  <c r="Y198" i="58"/>
  <c r="Y197" i="58"/>
  <c r="Y203" i="58"/>
  <c r="Y195" i="58"/>
  <c r="Y204" i="58"/>
  <c r="Y194" i="58"/>
  <c r="Y202" i="58"/>
  <c r="Y201" i="58"/>
  <c r="Y196" i="58"/>
  <c r="Y114" i="58"/>
  <c r="Y113" i="58"/>
  <c r="Y112" i="58"/>
  <c r="Y106" i="58"/>
  <c r="Y111" i="58"/>
  <c r="Y110" i="58"/>
  <c r="Y109" i="58"/>
  <c r="Y116" i="58"/>
  <c r="Y108" i="58"/>
  <c r="Y115" i="58"/>
  <c r="Y107" i="58"/>
  <c r="Y26" i="58"/>
  <c r="Y25" i="58"/>
  <c r="Y24" i="58"/>
  <c r="Y18" i="58"/>
  <c r="Y23" i="58"/>
  <c r="Y22" i="58"/>
  <c r="Y21" i="58"/>
  <c r="Y28" i="58"/>
  <c r="Y20" i="58"/>
  <c r="Y19" i="58"/>
  <c r="Y27" i="58"/>
  <c r="AG754" i="58"/>
  <c r="AG746" i="58"/>
  <c r="AG753" i="58"/>
  <c r="AG745" i="58"/>
  <c r="AG752" i="58"/>
  <c r="AG751" i="58"/>
  <c r="AG747" i="58"/>
  <c r="AG748" i="58"/>
  <c r="AG744" i="58"/>
  <c r="AG749" i="58"/>
  <c r="AG750" i="58"/>
  <c r="AG659" i="58"/>
  <c r="AG666" i="58"/>
  <c r="AG658" i="58"/>
  <c r="AG661" i="58"/>
  <c r="AG660" i="58"/>
  <c r="AG657" i="58"/>
  <c r="AG656" i="58"/>
  <c r="AG665" i="58"/>
  <c r="AG664" i="58"/>
  <c r="AG662" i="58"/>
  <c r="AG663" i="58"/>
  <c r="AG571" i="58"/>
  <c r="AG578" i="58"/>
  <c r="AG570" i="58"/>
  <c r="AG577" i="58"/>
  <c r="AG576" i="58"/>
  <c r="AG575" i="58"/>
  <c r="AG574" i="58"/>
  <c r="AG568" i="58"/>
  <c r="AG573" i="58"/>
  <c r="AG572" i="58"/>
  <c r="AG569" i="58"/>
  <c r="AG483" i="58"/>
  <c r="AG490" i="58"/>
  <c r="AG482" i="58"/>
  <c r="AG485" i="58"/>
  <c r="AG484" i="58"/>
  <c r="AG481" i="58"/>
  <c r="AG480" i="58"/>
  <c r="AG489" i="58"/>
  <c r="AG488" i="58"/>
  <c r="AG486" i="58"/>
  <c r="AG487" i="58"/>
  <c r="AG395" i="58"/>
  <c r="AG402" i="58"/>
  <c r="AG394" i="58"/>
  <c r="AG401" i="58"/>
  <c r="AG400" i="58"/>
  <c r="AG399" i="58"/>
  <c r="AG398" i="58"/>
  <c r="AG392" i="58"/>
  <c r="AG397" i="58"/>
  <c r="AG396" i="58"/>
  <c r="AG393" i="58"/>
  <c r="AG307" i="58"/>
  <c r="AG314" i="58"/>
  <c r="AG306" i="58"/>
  <c r="AG309" i="58"/>
  <c r="AG308" i="58"/>
  <c r="AG305" i="58"/>
  <c r="AG304" i="58"/>
  <c r="AG313" i="58"/>
  <c r="AG312" i="58"/>
  <c r="AG310" i="58"/>
  <c r="AG311" i="58"/>
  <c r="AG219" i="58"/>
  <c r="AG226" i="58"/>
  <c r="AG218" i="58"/>
  <c r="AG225" i="58"/>
  <c r="AG224" i="58"/>
  <c r="AG223" i="58"/>
  <c r="AG222" i="58"/>
  <c r="AG216" i="58"/>
  <c r="AG221" i="58"/>
  <c r="AG220" i="58"/>
  <c r="AG217" i="58"/>
  <c r="AG134" i="58"/>
  <c r="AG133" i="58"/>
  <c r="AG132" i="58"/>
  <c r="AG131" i="58"/>
  <c r="AG128" i="58"/>
  <c r="AG138" i="58"/>
  <c r="AG130" i="58"/>
  <c r="AG137" i="58"/>
  <c r="AG129" i="58"/>
  <c r="AG135" i="58"/>
  <c r="AG136" i="58"/>
  <c r="AG46" i="58"/>
  <c r="AG45" i="58"/>
  <c r="AG44" i="58"/>
  <c r="AG43" i="58"/>
  <c r="AG40" i="58"/>
  <c r="AG50" i="58"/>
  <c r="AG42" i="58"/>
  <c r="AG49" i="58"/>
  <c r="AG41" i="58"/>
  <c r="AG47" i="58"/>
  <c r="AG48" i="58"/>
  <c r="AO772" i="58"/>
  <c r="AO770" i="58"/>
  <c r="AO775" i="58"/>
  <c r="AO767" i="58"/>
  <c r="AO774" i="58"/>
  <c r="AO773" i="58"/>
  <c r="AO776" i="58"/>
  <c r="AO768" i="58"/>
  <c r="AO771" i="58"/>
  <c r="AO769" i="58"/>
  <c r="AO766" i="58"/>
  <c r="AO684" i="58"/>
  <c r="AO682" i="58"/>
  <c r="AO687" i="58"/>
  <c r="AO679" i="58"/>
  <c r="AO680" i="58"/>
  <c r="AO688" i="58"/>
  <c r="AO686" i="58"/>
  <c r="AO685" i="58"/>
  <c r="AO683" i="58"/>
  <c r="AO681" i="58"/>
  <c r="AO678" i="58"/>
  <c r="AO600" i="58"/>
  <c r="AO592" i="58"/>
  <c r="AO598" i="58"/>
  <c r="AO597" i="58"/>
  <c r="AO596" i="58"/>
  <c r="AO595" i="58"/>
  <c r="AO594" i="58"/>
  <c r="AO593" i="58"/>
  <c r="AO591" i="58"/>
  <c r="AO599" i="58"/>
  <c r="AO590" i="58"/>
  <c r="AO512" i="58"/>
  <c r="AO504" i="58"/>
  <c r="AO510" i="58"/>
  <c r="AO509" i="58"/>
  <c r="AO511" i="58"/>
  <c r="AO508" i="58"/>
  <c r="AO507" i="58"/>
  <c r="AO506" i="58"/>
  <c r="AO505" i="58"/>
  <c r="AO503" i="58"/>
  <c r="AO502" i="58"/>
  <c r="AO424" i="58"/>
  <c r="AO416" i="58"/>
  <c r="AO422" i="58"/>
  <c r="AO421" i="58"/>
  <c r="AO415" i="58"/>
  <c r="AO423" i="58"/>
  <c r="AO420" i="58"/>
  <c r="AO417" i="58"/>
  <c r="AO419" i="58"/>
  <c r="AO418" i="58"/>
  <c r="AO414" i="58"/>
  <c r="AO336" i="58"/>
  <c r="AO328" i="58"/>
  <c r="AO334" i="58"/>
  <c r="AO333" i="58"/>
  <c r="AO330" i="58"/>
  <c r="AO329" i="58"/>
  <c r="AO327" i="58"/>
  <c r="AO331" i="58"/>
  <c r="AO335" i="58"/>
  <c r="AO332" i="58"/>
  <c r="AO326" i="58"/>
  <c r="AO248" i="58"/>
  <c r="AO240" i="58"/>
  <c r="AO246" i="58"/>
  <c r="AO245" i="58"/>
  <c r="AO244" i="58"/>
  <c r="AO243" i="58"/>
  <c r="AO242" i="58"/>
  <c r="AO241" i="58"/>
  <c r="AO239" i="58"/>
  <c r="AO247" i="58"/>
  <c r="AO238" i="58"/>
  <c r="AO160" i="58"/>
  <c r="AO158" i="58"/>
  <c r="AO157" i="58"/>
  <c r="AO159" i="58"/>
  <c r="AO156" i="58"/>
  <c r="AO155" i="58"/>
  <c r="AO154" i="58"/>
  <c r="AO151" i="58"/>
  <c r="AO153" i="58"/>
  <c r="AO152" i="58"/>
  <c r="AO150" i="58"/>
  <c r="AO68" i="58"/>
  <c r="AO67" i="58"/>
  <c r="AO66" i="58"/>
  <c r="AO65" i="58"/>
  <c r="AO72" i="58"/>
  <c r="AO64" i="58"/>
  <c r="AO69" i="58"/>
  <c r="AO71" i="58"/>
  <c r="AO63" i="58"/>
  <c r="AO70" i="58"/>
  <c r="AO62" i="58"/>
  <c r="AW795" i="58"/>
  <c r="AW794" i="58"/>
  <c r="AW793" i="58"/>
  <c r="AW792" i="58"/>
  <c r="AW791" i="58"/>
  <c r="AW798" i="58"/>
  <c r="AW790" i="58"/>
  <c r="AW789" i="58"/>
  <c r="AW788" i="58"/>
  <c r="AW797" i="58"/>
  <c r="AW796" i="58"/>
  <c r="AW707" i="58"/>
  <c r="AW706" i="58"/>
  <c r="AW705" i="58"/>
  <c r="AW704" i="58"/>
  <c r="AW703" i="58"/>
  <c r="AW710" i="58"/>
  <c r="AW702" i="58"/>
  <c r="AW709" i="58"/>
  <c r="AW701" i="58"/>
  <c r="AW700" i="58"/>
  <c r="AW708" i="58"/>
  <c r="AW619" i="58"/>
  <c r="AW618" i="58"/>
  <c r="AW617" i="58"/>
  <c r="AW615" i="58"/>
  <c r="AW622" i="58"/>
  <c r="AW614" i="58"/>
  <c r="AW616" i="58"/>
  <c r="AW613" i="58"/>
  <c r="AW612" i="58"/>
  <c r="AW621" i="58"/>
  <c r="AW620" i="58"/>
  <c r="AW531" i="58"/>
  <c r="AW530" i="58"/>
  <c r="AW529" i="58"/>
  <c r="AW527" i="58"/>
  <c r="AW534" i="58"/>
  <c r="AW526" i="58"/>
  <c r="AW533" i="58"/>
  <c r="AW532" i="58"/>
  <c r="AW524" i="58"/>
  <c r="AW528" i="58"/>
  <c r="AW525" i="58"/>
  <c r="AW443" i="58"/>
  <c r="AW442" i="58"/>
  <c r="AW441" i="58"/>
  <c r="AW439" i="58"/>
  <c r="AW446" i="58"/>
  <c r="AW438" i="58"/>
  <c r="AW445" i="58"/>
  <c r="AW440" i="58"/>
  <c r="AW437" i="58"/>
  <c r="AW436" i="58"/>
  <c r="AW444" i="58"/>
  <c r="AW355" i="58"/>
  <c r="AW354" i="58"/>
  <c r="AW353" i="58"/>
  <c r="AW351" i="58"/>
  <c r="AW358" i="58"/>
  <c r="AW350" i="58"/>
  <c r="AW357" i="58"/>
  <c r="AW356" i="58"/>
  <c r="AW352" i="58"/>
  <c r="AW348" i="58"/>
  <c r="AW349" i="58"/>
  <c r="AW270" i="58"/>
  <c r="AW262" i="58"/>
  <c r="AW269" i="58"/>
  <c r="AW261" i="58"/>
  <c r="AW268" i="58"/>
  <c r="AW266" i="58"/>
  <c r="AW265" i="58"/>
  <c r="AW260" i="58"/>
  <c r="AW264" i="58"/>
  <c r="AW267" i="58"/>
  <c r="AW263" i="58"/>
  <c r="AW182" i="58"/>
  <c r="AW174" i="58"/>
  <c r="AW181" i="58"/>
  <c r="AW173" i="58"/>
  <c r="AW180" i="58"/>
  <c r="AW178" i="58"/>
  <c r="AW177" i="58"/>
  <c r="AW172" i="58"/>
  <c r="AW176" i="58"/>
  <c r="AW179" i="58"/>
  <c r="AW175" i="58"/>
  <c r="AW94" i="58"/>
  <c r="AW86" i="58"/>
  <c r="AW93" i="58"/>
  <c r="AW85" i="58"/>
  <c r="AW92" i="58"/>
  <c r="AW90" i="58"/>
  <c r="AW89" i="58"/>
  <c r="AW84" i="58"/>
  <c r="AW88" i="58"/>
  <c r="AW91" i="58"/>
  <c r="AW87" i="58"/>
  <c r="BE815" i="58"/>
  <c r="BE814" i="58"/>
  <c r="BE813" i="58"/>
  <c r="BE820" i="58"/>
  <c r="BE812" i="58"/>
  <c r="BE819" i="58"/>
  <c r="BE811" i="58"/>
  <c r="BE818" i="58"/>
  <c r="BE817" i="58"/>
  <c r="BE816" i="58"/>
  <c r="BE810" i="58"/>
  <c r="BE727" i="58"/>
  <c r="BE726" i="58"/>
  <c r="BE725" i="58"/>
  <c r="BE732" i="58"/>
  <c r="BE724" i="58"/>
  <c r="BE731" i="58"/>
  <c r="BE723" i="58"/>
  <c r="BE730" i="58"/>
  <c r="BE729" i="58"/>
  <c r="BE728" i="58"/>
  <c r="BE722" i="58"/>
  <c r="BE639" i="58"/>
  <c r="BE638" i="58"/>
  <c r="BE637" i="58"/>
  <c r="BE644" i="58"/>
  <c r="BE636" i="58"/>
  <c r="BE643" i="58"/>
  <c r="BE635" i="58"/>
  <c r="BE642" i="58"/>
  <c r="BE641" i="58"/>
  <c r="BE640" i="58"/>
  <c r="BE634" i="58"/>
  <c r="BE551" i="58"/>
  <c r="BE550" i="58"/>
  <c r="BE549" i="58"/>
  <c r="BE556" i="58"/>
  <c r="BE548" i="58"/>
  <c r="BE555" i="58"/>
  <c r="BE547" i="58"/>
  <c r="BE554" i="58"/>
  <c r="BE553" i="58"/>
  <c r="BE552" i="58"/>
  <c r="BE546" i="58"/>
  <c r="BE463" i="58"/>
  <c r="BE462" i="58"/>
  <c r="BE461" i="58"/>
  <c r="BE468" i="58"/>
  <c r="BE460" i="58"/>
  <c r="BE467" i="58"/>
  <c r="BE459" i="58"/>
  <c r="BE466" i="58"/>
  <c r="BE465" i="58"/>
  <c r="BE464" i="58"/>
  <c r="BE458" i="58"/>
  <c r="BE375" i="58"/>
  <c r="BE374" i="58"/>
  <c r="BE373" i="58"/>
  <c r="BE380" i="58"/>
  <c r="BE372" i="58"/>
  <c r="BE379" i="58"/>
  <c r="BE371" i="58"/>
  <c r="BE378" i="58"/>
  <c r="BE377" i="58"/>
  <c r="BE376" i="58"/>
  <c r="BE370" i="58"/>
  <c r="BE288" i="58"/>
  <c r="BE287" i="58"/>
  <c r="BE286" i="58"/>
  <c r="BE285" i="58"/>
  <c r="BE292" i="58"/>
  <c r="BE284" i="58"/>
  <c r="BE291" i="58"/>
  <c r="BE283" i="58"/>
  <c r="BE290" i="58"/>
  <c r="BE289" i="58"/>
  <c r="BE282" i="58"/>
  <c r="BE200" i="58"/>
  <c r="BE199" i="58"/>
  <c r="BE198" i="58"/>
  <c r="BE197" i="58"/>
  <c r="BE204" i="58"/>
  <c r="BE196" i="58"/>
  <c r="BE203" i="58"/>
  <c r="BE195" i="58"/>
  <c r="BE202" i="58"/>
  <c r="BE201" i="58"/>
  <c r="BE194" i="58"/>
  <c r="BE112" i="58"/>
  <c r="BE111" i="58"/>
  <c r="BE110" i="58"/>
  <c r="BE109" i="58"/>
  <c r="BE116" i="58"/>
  <c r="BE108" i="58"/>
  <c r="BE115" i="58"/>
  <c r="BE107" i="58"/>
  <c r="BE114" i="58"/>
  <c r="BE113" i="58"/>
  <c r="BE106" i="58"/>
  <c r="BE21" i="58"/>
  <c r="BE28" i="58"/>
  <c r="BE20" i="58"/>
  <c r="BE27" i="58"/>
  <c r="BE19" i="58"/>
  <c r="BE26" i="58"/>
  <c r="BE25" i="58"/>
  <c r="BE24" i="58"/>
  <c r="BE22" i="58"/>
  <c r="BE23" i="58"/>
  <c r="BE18" i="58"/>
  <c r="AG11" i="59"/>
  <c r="AG16" i="59"/>
  <c r="AG13" i="59"/>
  <c r="AG15" i="59"/>
  <c r="AG12" i="59"/>
  <c r="AG17" i="59"/>
  <c r="AG14" i="59"/>
  <c r="I26" i="59"/>
  <c r="I25" i="59"/>
  <c r="I24" i="59"/>
  <c r="I23" i="59"/>
  <c r="I22" i="59"/>
  <c r="I19" i="59"/>
  <c r="I21" i="59"/>
  <c r="I18" i="59"/>
  <c r="I28" i="59"/>
  <c r="I20" i="59"/>
  <c r="I27" i="59"/>
  <c r="I15" i="59"/>
  <c r="I8" i="59"/>
  <c r="I14" i="59"/>
  <c r="I11" i="59"/>
  <c r="I13" i="59"/>
  <c r="I12" i="59"/>
  <c r="I10" i="59"/>
  <c r="I17" i="59"/>
  <c r="I9" i="59"/>
  <c r="I87" i="59"/>
  <c r="I94" i="59"/>
  <c r="I86" i="59"/>
  <c r="I93" i="59"/>
  <c r="I85" i="59"/>
  <c r="I91" i="59"/>
  <c r="I92" i="59"/>
  <c r="I84" i="59"/>
  <c r="I88" i="59"/>
  <c r="I90" i="59"/>
  <c r="I89" i="59"/>
  <c r="I44" i="59"/>
  <c r="I43" i="59"/>
  <c r="I50" i="59"/>
  <c r="I42" i="59"/>
  <c r="I49" i="59"/>
  <c r="I41" i="59"/>
  <c r="I40" i="59"/>
  <c r="I48" i="59"/>
  <c r="I47" i="59"/>
  <c r="I45" i="59"/>
  <c r="I46" i="59"/>
  <c r="I79" i="59"/>
  <c r="I73" i="59"/>
  <c r="I78" i="59"/>
  <c r="I83" i="59"/>
  <c r="I77" i="59"/>
  <c r="I76" i="59"/>
  <c r="I75" i="59"/>
  <c r="I80" i="59"/>
  <c r="I82" i="59"/>
  <c r="I74" i="59"/>
  <c r="I81" i="59"/>
  <c r="I35" i="59"/>
  <c r="I34" i="59"/>
  <c r="I31" i="59"/>
  <c r="I36" i="59"/>
  <c r="I33" i="59"/>
  <c r="I39" i="59"/>
  <c r="I29" i="59"/>
  <c r="I32" i="59"/>
  <c r="I38" i="59"/>
  <c r="I30" i="59"/>
  <c r="I37" i="59"/>
  <c r="I70" i="59"/>
  <c r="I69" i="59"/>
  <c r="I62" i="59"/>
  <c r="I68" i="59"/>
  <c r="I66" i="59"/>
  <c r="I63" i="59"/>
  <c r="I67" i="59"/>
  <c r="I65" i="59"/>
  <c r="I72" i="59"/>
  <c r="I64" i="59"/>
  <c r="I71" i="59"/>
  <c r="I61" i="59"/>
  <c r="I53" i="59"/>
  <c r="I54" i="59"/>
  <c r="I60" i="59"/>
  <c r="I52" i="59"/>
  <c r="I57" i="59"/>
  <c r="I59" i="59"/>
  <c r="I51" i="59"/>
  <c r="I58" i="59"/>
  <c r="I56" i="59"/>
  <c r="I55" i="59"/>
  <c r="H10" i="56" l="1"/>
  <c r="G10" i="56"/>
  <c r="Y40" i="59" l="1"/>
  <c r="Q18" i="59"/>
  <c r="AO16" i="59" l="1"/>
  <c r="AO8" i="59"/>
  <c r="AO7" i="59"/>
  <c r="AO15" i="59"/>
  <c r="AO14" i="59"/>
  <c r="AO13" i="59"/>
  <c r="AO11" i="59"/>
  <c r="AO10" i="59"/>
  <c r="AO9" i="59"/>
  <c r="AO17" i="59"/>
  <c r="AO12" i="59"/>
  <c r="BE14" i="59"/>
  <c r="BE13" i="59"/>
  <c r="BE12" i="59"/>
  <c r="BE11" i="59"/>
  <c r="BE9" i="59"/>
  <c r="BE17" i="59"/>
  <c r="BE8" i="59"/>
  <c r="BE16" i="59"/>
  <c r="BE10" i="59"/>
  <c r="BE15" i="59"/>
  <c r="BE7" i="59"/>
  <c r="AO87" i="59"/>
  <c r="AO94" i="59"/>
  <c r="AO86" i="59"/>
  <c r="AO84" i="59"/>
  <c r="AO93" i="59"/>
  <c r="AO85" i="59"/>
  <c r="AO92" i="59"/>
  <c r="AO90" i="59"/>
  <c r="AO89" i="59"/>
  <c r="AO91" i="59"/>
  <c r="AO88" i="59"/>
  <c r="AW93" i="59"/>
  <c r="AW85" i="59"/>
  <c r="AW92" i="59"/>
  <c r="AW91" i="59"/>
  <c r="AW90" i="59"/>
  <c r="AW88" i="59"/>
  <c r="AW87" i="59"/>
  <c r="AW86" i="59"/>
  <c r="AW94" i="59"/>
  <c r="AW84" i="59"/>
  <c r="AW89" i="59"/>
  <c r="BE91" i="59"/>
  <c r="BE90" i="59"/>
  <c r="BE89" i="59"/>
  <c r="BE88" i="59"/>
  <c r="BE94" i="59"/>
  <c r="BE86" i="59"/>
  <c r="BE93" i="59"/>
  <c r="BE85" i="59"/>
  <c r="BE87" i="59"/>
  <c r="BE92" i="59"/>
  <c r="BE84" i="59"/>
  <c r="AW14" i="59"/>
  <c r="AW13" i="59"/>
  <c r="AW12" i="59"/>
  <c r="AW11" i="59"/>
  <c r="AW17" i="59"/>
  <c r="AW9" i="59"/>
  <c r="AW7" i="59"/>
  <c r="AW16" i="59"/>
  <c r="AW8" i="59"/>
  <c r="AW15" i="59"/>
  <c r="AW10" i="59"/>
  <c r="AO78" i="59"/>
  <c r="AO77" i="59"/>
  <c r="AO76" i="59"/>
  <c r="AO73" i="59"/>
  <c r="AO83" i="59"/>
  <c r="AO75" i="59"/>
  <c r="AO81" i="59"/>
  <c r="AO80" i="59"/>
  <c r="AO74" i="59"/>
  <c r="AO79" i="59"/>
  <c r="AO82" i="59"/>
  <c r="AW76" i="59"/>
  <c r="AW73" i="59"/>
  <c r="AW83" i="59"/>
  <c r="AW75" i="59"/>
  <c r="AW82" i="59"/>
  <c r="AW74" i="59"/>
  <c r="AW81" i="59"/>
  <c r="AW79" i="59"/>
  <c r="AW78" i="59"/>
  <c r="AW80" i="59"/>
  <c r="AW77" i="59"/>
  <c r="BE83" i="59"/>
  <c r="BE75" i="59"/>
  <c r="BE82" i="59"/>
  <c r="BE74" i="59"/>
  <c r="BE73" i="59"/>
  <c r="BE81" i="59"/>
  <c r="BE80" i="59"/>
  <c r="BE78" i="59"/>
  <c r="BE77" i="59"/>
  <c r="BE79" i="59"/>
  <c r="BE76" i="59"/>
  <c r="AO69" i="59"/>
  <c r="AO68" i="59"/>
  <c r="AO67" i="59"/>
  <c r="AO66" i="59"/>
  <c r="AO62" i="59"/>
  <c r="AO72" i="59"/>
  <c r="AO64" i="59"/>
  <c r="AO71" i="59"/>
  <c r="AO63" i="59"/>
  <c r="AO70" i="59"/>
  <c r="AO65" i="59"/>
  <c r="AW67" i="59"/>
  <c r="AW66" i="59"/>
  <c r="AW62" i="59"/>
  <c r="AW65" i="59"/>
  <c r="AW72" i="59"/>
  <c r="AW64" i="59"/>
  <c r="AW70" i="59"/>
  <c r="AW69" i="59"/>
  <c r="AW71" i="59"/>
  <c r="AW68" i="59"/>
  <c r="AW63" i="59"/>
  <c r="BE66" i="59"/>
  <c r="BE65" i="59"/>
  <c r="BE72" i="59"/>
  <c r="BE64" i="59"/>
  <c r="BE62" i="59"/>
  <c r="BE71" i="59"/>
  <c r="BE63" i="59"/>
  <c r="BE69" i="59"/>
  <c r="BE68" i="59"/>
  <c r="BE67" i="59"/>
  <c r="BE70" i="59"/>
  <c r="AO60" i="59"/>
  <c r="AO52" i="59"/>
  <c r="AO59" i="59"/>
  <c r="AO58" i="59"/>
  <c r="AO57" i="59"/>
  <c r="AO55" i="59"/>
  <c r="AO54" i="59"/>
  <c r="AO61" i="59"/>
  <c r="AO56" i="59"/>
  <c r="AO51" i="59"/>
  <c r="AO53" i="59"/>
  <c r="AW58" i="59"/>
  <c r="AW57" i="59"/>
  <c r="AW56" i="59"/>
  <c r="AW51" i="59"/>
  <c r="AW55" i="59"/>
  <c r="AW61" i="59"/>
  <c r="AW53" i="59"/>
  <c r="AW60" i="59"/>
  <c r="AW52" i="59"/>
  <c r="AW54" i="59"/>
  <c r="AW59" i="59"/>
  <c r="BE57" i="59"/>
  <c r="BE56" i="59"/>
  <c r="BE55" i="59"/>
  <c r="BE54" i="59"/>
  <c r="BE51" i="59"/>
  <c r="BE60" i="59"/>
  <c r="BE52" i="59"/>
  <c r="BE59" i="59"/>
  <c r="BE61" i="59"/>
  <c r="BE58" i="59"/>
  <c r="BE53" i="59"/>
  <c r="AO43" i="59"/>
  <c r="AO50" i="59"/>
  <c r="AO42" i="59"/>
  <c r="AO49" i="59"/>
  <c r="AO41" i="59"/>
  <c r="AO48" i="59"/>
  <c r="AO46" i="59"/>
  <c r="AO40" i="59"/>
  <c r="AO45" i="59"/>
  <c r="AO44" i="59"/>
  <c r="AO47" i="59"/>
  <c r="AW49" i="59"/>
  <c r="AW41" i="59"/>
  <c r="AW48" i="59"/>
  <c r="AW47" i="59"/>
  <c r="AW46" i="59"/>
  <c r="AW40" i="59"/>
  <c r="AW44" i="59"/>
  <c r="AW43" i="59"/>
  <c r="AW50" i="59"/>
  <c r="AW45" i="59"/>
  <c r="AW42" i="59"/>
  <c r="BE48" i="59"/>
  <c r="BE40" i="59"/>
  <c r="BE47" i="59"/>
  <c r="BE46" i="59"/>
  <c r="BE45" i="59"/>
  <c r="BE43" i="59"/>
  <c r="BE50" i="59"/>
  <c r="BE42" i="59"/>
  <c r="BE41" i="59"/>
  <c r="BE49" i="59"/>
  <c r="BE44" i="59"/>
  <c r="AO34" i="59"/>
  <c r="AO33" i="59"/>
  <c r="AO32" i="59"/>
  <c r="AO39" i="59"/>
  <c r="AO31" i="59"/>
  <c r="AO37" i="59"/>
  <c r="AO36" i="59"/>
  <c r="AO29" i="59"/>
  <c r="AO35" i="59"/>
  <c r="AO30" i="59"/>
  <c r="AO38" i="59"/>
  <c r="AW32" i="59"/>
  <c r="AW39" i="59"/>
  <c r="AW31" i="59"/>
  <c r="AW38" i="59"/>
  <c r="AW30" i="59"/>
  <c r="AW37" i="59"/>
  <c r="AW35" i="59"/>
  <c r="AW34" i="59"/>
  <c r="AW29" i="59"/>
  <c r="AW36" i="59"/>
  <c r="AW33" i="59"/>
  <c r="BE32" i="59"/>
  <c r="BE39" i="59"/>
  <c r="BE31" i="59"/>
  <c r="BE38" i="59"/>
  <c r="BE30" i="59"/>
  <c r="BE37" i="59"/>
  <c r="BE35" i="59"/>
  <c r="BE34" i="59"/>
  <c r="BE33" i="59"/>
  <c r="BE36" i="59"/>
  <c r="BE29" i="59"/>
  <c r="AO25" i="59"/>
  <c r="AO24" i="59"/>
  <c r="AO23" i="59"/>
  <c r="AO22" i="59"/>
  <c r="AO28" i="59"/>
  <c r="AO20" i="59"/>
  <c r="AO27" i="59"/>
  <c r="AO19" i="59"/>
  <c r="AO18" i="59"/>
  <c r="AO26" i="59"/>
  <c r="AO21" i="59"/>
  <c r="AW23" i="59"/>
  <c r="AW22" i="59"/>
  <c r="AW21" i="59"/>
  <c r="AW28" i="59"/>
  <c r="AW20" i="59"/>
  <c r="AW26" i="59"/>
  <c r="AW18" i="59"/>
  <c r="AW25" i="59"/>
  <c r="AW24" i="59"/>
  <c r="AW27" i="59"/>
  <c r="AW19" i="59"/>
  <c r="BE23" i="59"/>
  <c r="BE22" i="59"/>
  <c r="BE21" i="59"/>
  <c r="BE28" i="59"/>
  <c r="BE20" i="59"/>
  <c r="BE26" i="59"/>
  <c r="BE18" i="59"/>
  <c r="BE25" i="59"/>
  <c r="BE19" i="59"/>
  <c r="BE27" i="59"/>
  <c r="BE24" i="59"/>
  <c r="Q33" i="59"/>
  <c r="Q32" i="59"/>
  <c r="Q37" i="59"/>
  <c r="Q39" i="59"/>
  <c r="Q31" i="59"/>
  <c r="Q34" i="59"/>
  <c r="Q38" i="59"/>
  <c r="Q30" i="59"/>
  <c r="Q36" i="59"/>
  <c r="Q29" i="59"/>
  <c r="Q35" i="59"/>
  <c r="Y49" i="59"/>
  <c r="Y41" i="59"/>
  <c r="Y48" i="59"/>
  <c r="Y47" i="59"/>
  <c r="Y46" i="59"/>
  <c r="Y45" i="59"/>
  <c r="Y44" i="59"/>
  <c r="Y50" i="59"/>
  <c r="Y43" i="59"/>
  <c r="Y42" i="59"/>
  <c r="Y58" i="59"/>
  <c r="Y57" i="59"/>
  <c r="Y56" i="59"/>
  <c r="Y55" i="59"/>
  <c r="Y51" i="59"/>
  <c r="Y54" i="59"/>
  <c r="Y61" i="59"/>
  <c r="Y53" i="59"/>
  <c r="Y60" i="59"/>
  <c r="Y52" i="59"/>
  <c r="Y59" i="59"/>
  <c r="Q22" i="59"/>
  <c r="Q24" i="59"/>
  <c r="Q21" i="59"/>
  <c r="Q23" i="59"/>
  <c r="Q20" i="59"/>
  <c r="Q19" i="59"/>
  <c r="Q25" i="59"/>
  <c r="Q28" i="59"/>
  <c r="Q27" i="59"/>
  <c r="Q26" i="59"/>
  <c r="Q50" i="59"/>
  <c r="Q42" i="59"/>
  <c r="Q49" i="59"/>
  <c r="Q41" i="59"/>
  <c r="Q48" i="59"/>
  <c r="Q46" i="59"/>
  <c r="Q47" i="59"/>
  <c r="Q43" i="59"/>
  <c r="Q45" i="59"/>
  <c r="Q44" i="59"/>
  <c r="Q40" i="59"/>
  <c r="Q14" i="59"/>
  <c r="Q13" i="59"/>
  <c r="Q12" i="59"/>
  <c r="Q7" i="59"/>
  <c r="Q11" i="59"/>
  <c r="Q10" i="59"/>
  <c r="Q17" i="59"/>
  <c r="Q9" i="59"/>
  <c r="Q16" i="59"/>
  <c r="Q8" i="59"/>
  <c r="Q15" i="59"/>
  <c r="Y32" i="59"/>
  <c r="Y39" i="59"/>
  <c r="Y31" i="59"/>
  <c r="Y38" i="59"/>
  <c r="Y30" i="59"/>
  <c r="Y37" i="59"/>
  <c r="Y36" i="59"/>
  <c r="Y35" i="59"/>
  <c r="Y29" i="59"/>
  <c r="Y34" i="59"/>
  <c r="Y33" i="59"/>
  <c r="Y14" i="59"/>
  <c r="Y13" i="59"/>
  <c r="Y12" i="59"/>
  <c r="Y7" i="59"/>
  <c r="Y11" i="59"/>
  <c r="Y10" i="59"/>
  <c r="Y17" i="59"/>
  <c r="Y9" i="59"/>
  <c r="Y16" i="59"/>
  <c r="Y8" i="59"/>
  <c r="Y15" i="59"/>
  <c r="Y23" i="59"/>
  <c r="Y22" i="59"/>
  <c r="Y21" i="59"/>
  <c r="Y28" i="59"/>
  <c r="Y20" i="59"/>
  <c r="Y27" i="59"/>
  <c r="Y19" i="59"/>
  <c r="Y26" i="59"/>
  <c r="Y24" i="59"/>
  <c r="Y25" i="59"/>
  <c r="Y18" i="59"/>
  <c r="Q77" i="59"/>
  <c r="Q76" i="59"/>
  <c r="Q83" i="59"/>
  <c r="Q75" i="59"/>
  <c r="Q81" i="59"/>
  <c r="Q82" i="59"/>
  <c r="Q74" i="59"/>
  <c r="Q73" i="59"/>
  <c r="Q78" i="59"/>
  <c r="Q80" i="59"/>
  <c r="Q79" i="59"/>
  <c r="Q68" i="59"/>
  <c r="Q67" i="59"/>
  <c r="Q66" i="59"/>
  <c r="Q62" i="59"/>
  <c r="Q65" i="59"/>
  <c r="Q72" i="59"/>
  <c r="Q64" i="59"/>
  <c r="Q71" i="59"/>
  <c r="Q63" i="59"/>
  <c r="Q69" i="59"/>
  <c r="Q70" i="59"/>
  <c r="Y76" i="59"/>
  <c r="Y83" i="59"/>
  <c r="Y75" i="59"/>
  <c r="Y73" i="59"/>
  <c r="Y82" i="59"/>
  <c r="Y74" i="59"/>
  <c r="Y81" i="59"/>
  <c r="Y80" i="59"/>
  <c r="Y77" i="59"/>
  <c r="Y79" i="59"/>
  <c r="Y78" i="59"/>
  <c r="Q94" i="59"/>
  <c r="Q86" i="59"/>
  <c r="Q93" i="59"/>
  <c r="Q85" i="59"/>
  <c r="Q90" i="59"/>
  <c r="Q92" i="59"/>
  <c r="Q84" i="59"/>
  <c r="Q91" i="59"/>
  <c r="Q89" i="59"/>
  <c r="Q88" i="59"/>
  <c r="Q87" i="59"/>
  <c r="Y93" i="59"/>
  <c r="Y85" i="59"/>
  <c r="Y84" i="59"/>
  <c r="Y92" i="59"/>
  <c r="Y91" i="59"/>
  <c r="Y90" i="59"/>
  <c r="Y89" i="59"/>
  <c r="Y88" i="59"/>
  <c r="Y94" i="59"/>
  <c r="Y87" i="59"/>
  <c r="Y86" i="59"/>
  <c r="Q59" i="59"/>
  <c r="Q58" i="59"/>
  <c r="Q60" i="59"/>
  <c r="Q57" i="59"/>
  <c r="Q56" i="59"/>
  <c r="Q55" i="59"/>
  <c r="Q54" i="59"/>
  <c r="Q51" i="59"/>
  <c r="Q61" i="59"/>
  <c r="Q53" i="59"/>
  <c r="Q52" i="59"/>
  <c r="Y67" i="59"/>
  <c r="Y66" i="59"/>
  <c r="Y65" i="59"/>
  <c r="Y62" i="59"/>
  <c r="Y72" i="59"/>
  <c r="Y64" i="59"/>
  <c r="Y71" i="59"/>
  <c r="Y63" i="59"/>
  <c r="Y70" i="59"/>
  <c r="Y69" i="59"/>
  <c r="Y68" i="59"/>
  <c r="L44" i="19"/>
  <c r="H11" i="20"/>
  <c r="L11" i="20"/>
  <c r="K11" i="20"/>
  <c r="H10" i="20"/>
  <c r="L10" i="20"/>
  <c r="K10" i="20"/>
  <c r="K9" i="20"/>
  <c r="H9" i="20"/>
  <c r="L9" i="20"/>
  <c r="L8" i="20"/>
  <c r="K8" i="20"/>
  <c r="H8" i="20"/>
  <c r="L7" i="20"/>
  <c r="H7" i="20"/>
  <c r="K7" i="20"/>
  <c r="L6" i="20"/>
  <c r="K6" i="20"/>
  <c r="H6" i="20"/>
  <c r="H44" i="19" l="1"/>
  <c r="K44" i="19"/>
  <c r="K13" i="20"/>
  <c r="H13" i="20"/>
  <c r="L13" i="20"/>
  <c r="H12" i="20"/>
  <c r="P6" i="20" s="1"/>
  <c r="O6" i="20" s="1"/>
  <c r="K12" i="20"/>
  <c r="V6" i="20" s="1"/>
  <c r="L12" i="20"/>
  <c r="X9" i="20" s="1"/>
  <c r="K17" i="19"/>
  <c r="H17" i="19"/>
  <c r="L17" i="19"/>
  <c r="L63" i="19"/>
  <c r="K63" i="19"/>
  <c r="H63" i="19"/>
  <c r="L31" i="19"/>
  <c r="K31" i="19"/>
  <c r="H31" i="19"/>
  <c r="K74" i="19"/>
  <c r="H74" i="19"/>
  <c r="L74" i="19"/>
  <c r="H66" i="19"/>
  <c r="K66" i="19"/>
  <c r="L66" i="19"/>
  <c r="K18" i="19"/>
  <c r="H18" i="19"/>
  <c r="L18" i="19"/>
  <c r="K75" i="19"/>
  <c r="H75" i="19"/>
  <c r="L75" i="19"/>
  <c r="K43" i="19"/>
  <c r="H43" i="19"/>
  <c r="L43" i="19"/>
  <c r="K11" i="19"/>
  <c r="H11" i="19"/>
  <c r="L11" i="19"/>
  <c r="K10" i="19"/>
  <c r="H10" i="19"/>
  <c r="L10" i="19"/>
  <c r="H72" i="19"/>
  <c r="L72" i="19"/>
  <c r="K72" i="19"/>
  <c r="H40" i="19"/>
  <c r="L40" i="19"/>
  <c r="K40" i="19"/>
  <c r="H8" i="19"/>
  <c r="L8" i="19"/>
  <c r="K8" i="19"/>
  <c r="K78" i="19"/>
  <c r="L78" i="19"/>
  <c r="H78" i="19"/>
  <c r="K46" i="19"/>
  <c r="L46" i="19"/>
  <c r="H46" i="19"/>
  <c r="K14" i="19"/>
  <c r="L14" i="19"/>
  <c r="H14" i="19"/>
  <c r="H77" i="19"/>
  <c r="L77" i="19"/>
  <c r="K77" i="19"/>
  <c r="L45" i="19"/>
  <c r="H45" i="19"/>
  <c r="K45" i="19"/>
  <c r="L13" i="19"/>
  <c r="H13" i="19"/>
  <c r="K13" i="19"/>
  <c r="L28" i="19"/>
  <c r="K28" i="19"/>
  <c r="H28" i="19"/>
  <c r="L52" i="19"/>
  <c r="K52" i="19"/>
  <c r="H52" i="19"/>
  <c r="K49" i="19"/>
  <c r="H49" i="19"/>
  <c r="L49" i="19"/>
  <c r="L68" i="19"/>
  <c r="K68" i="19"/>
  <c r="H68" i="19"/>
  <c r="L55" i="19"/>
  <c r="K55" i="19"/>
  <c r="H55" i="19"/>
  <c r="L23" i="19"/>
  <c r="K23" i="19"/>
  <c r="H23" i="19"/>
  <c r="K26" i="19"/>
  <c r="H26" i="19"/>
  <c r="L26" i="19"/>
  <c r="K34" i="19"/>
  <c r="H34" i="19"/>
  <c r="L34" i="19"/>
  <c r="K67" i="19"/>
  <c r="H67" i="19"/>
  <c r="L67" i="19"/>
  <c r="K35" i="19"/>
  <c r="H35" i="19"/>
  <c r="L35" i="19"/>
  <c r="H64" i="19"/>
  <c r="L64" i="19"/>
  <c r="K64" i="19"/>
  <c r="H32" i="19"/>
  <c r="L32" i="19"/>
  <c r="K32" i="19"/>
  <c r="L70" i="19"/>
  <c r="K70" i="19"/>
  <c r="H70" i="19"/>
  <c r="L38" i="19"/>
  <c r="H38" i="19"/>
  <c r="K38" i="19"/>
  <c r="K6" i="19"/>
  <c r="H6" i="19"/>
  <c r="L6" i="19"/>
  <c r="L69" i="19"/>
  <c r="H69" i="19"/>
  <c r="K69" i="19"/>
  <c r="H37" i="19"/>
  <c r="L37" i="19"/>
  <c r="K37" i="19"/>
  <c r="H42" i="19"/>
  <c r="K42" i="19"/>
  <c r="L42" i="19"/>
  <c r="K73" i="19"/>
  <c r="H73" i="19"/>
  <c r="L73" i="19"/>
  <c r="K41" i="19"/>
  <c r="H41" i="19"/>
  <c r="L41" i="19"/>
  <c r="L79" i="19"/>
  <c r="K79" i="19"/>
  <c r="H79" i="19"/>
  <c r="L47" i="19"/>
  <c r="K47" i="19"/>
  <c r="H47" i="19"/>
  <c r="L15" i="19"/>
  <c r="K15" i="19"/>
  <c r="H15" i="19"/>
  <c r="K59" i="19"/>
  <c r="H59" i="19"/>
  <c r="L59" i="19"/>
  <c r="K27" i="19"/>
  <c r="H27" i="19"/>
  <c r="L27" i="19"/>
  <c r="H56" i="19"/>
  <c r="L56" i="19"/>
  <c r="K56" i="19"/>
  <c r="H24" i="19"/>
  <c r="L24" i="19"/>
  <c r="K24" i="19"/>
  <c r="L62" i="19"/>
  <c r="K62" i="19"/>
  <c r="H62" i="19"/>
  <c r="L30" i="19"/>
  <c r="K30" i="19"/>
  <c r="H30" i="19"/>
  <c r="L61" i="19"/>
  <c r="H61" i="19"/>
  <c r="K61" i="19"/>
  <c r="L29" i="19"/>
  <c r="K29" i="19"/>
  <c r="H29" i="19"/>
  <c r="K9" i="19"/>
  <c r="H9" i="19"/>
  <c r="L9" i="19"/>
  <c r="K65" i="19"/>
  <c r="H65" i="19"/>
  <c r="L65" i="19"/>
  <c r="K33" i="19"/>
  <c r="L33" i="19"/>
  <c r="H33" i="19"/>
  <c r="K50" i="19"/>
  <c r="H50" i="19"/>
  <c r="L50" i="19"/>
  <c r="L71" i="19"/>
  <c r="K71" i="19"/>
  <c r="H71" i="19"/>
  <c r="L39" i="19"/>
  <c r="K39" i="19"/>
  <c r="H39" i="19"/>
  <c r="L7" i="19"/>
  <c r="K7" i="19"/>
  <c r="H7" i="19"/>
  <c r="L12" i="19"/>
  <c r="K12" i="19"/>
  <c r="H12" i="19"/>
  <c r="L20" i="19"/>
  <c r="K20" i="19"/>
  <c r="H20" i="19"/>
  <c r="K58" i="19"/>
  <c r="H58" i="19"/>
  <c r="L58" i="19"/>
  <c r="L36" i="19"/>
  <c r="K36" i="19"/>
  <c r="H36" i="19"/>
  <c r="K51" i="19"/>
  <c r="H51" i="19"/>
  <c r="L51" i="19"/>
  <c r="K19" i="19"/>
  <c r="H19" i="19"/>
  <c r="L19" i="19"/>
  <c r="L60" i="19"/>
  <c r="K60" i="19"/>
  <c r="H60" i="19"/>
  <c r="H48" i="19"/>
  <c r="L48" i="19"/>
  <c r="K48" i="19"/>
  <c r="H16" i="19"/>
  <c r="L16" i="19"/>
  <c r="K16" i="19"/>
  <c r="L76" i="19"/>
  <c r="H76" i="19"/>
  <c r="K76" i="19"/>
  <c r="L54" i="19"/>
  <c r="K54" i="19"/>
  <c r="H54" i="19"/>
  <c r="L22" i="19"/>
  <c r="K22" i="19"/>
  <c r="H22" i="19"/>
  <c r="L53" i="19"/>
  <c r="K53" i="19"/>
  <c r="H53" i="19"/>
  <c r="L21" i="19"/>
  <c r="K21" i="19"/>
  <c r="H21" i="19"/>
  <c r="K57" i="19"/>
  <c r="L57" i="19"/>
  <c r="H57" i="19"/>
  <c r="K25" i="19"/>
  <c r="H25" i="19"/>
  <c r="L25" i="19"/>
  <c r="J11" i="54"/>
  <c r="K11" i="54"/>
  <c r="J12" i="54"/>
  <c r="K12" i="54"/>
  <c r="J13" i="54"/>
  <c r="K13" i="54"/>
  <c r="X13" i="20" l="1"/>
  <c r="X6" i="20"/>
  <c r="X7" i="20"/>
  <c r="X11" i="20"/>
  <c r="X10" i="20"/>
  <c r="X8" i="20"/>
  <c r="X12" i="20"/>
  <c r="K10" i="57"/>
  <c r="J10" i="57"/>
  <c r="BL94" i="59"/>
  <c r="BK94" i="59"/>
  <c r="BL93" i="59"/>
  <c r="BK93" i="59"/>
  <c r="BL92" i="59"/>
  <c r="BK92" i="59"/>
  <c r="BL91" i="59"/>
  <c r="BK91" i="59"/>
  <c r="BL90" i="59"/>
  <c r="BK90" i="59"/>
  <c r="BL89" i="59"/>
  <c r="BK89" i="59"/>
  <c r="BL88" i="59"/>
  <c r="BK88" i="59"/>
  <c r="BL87" i="59"/>
  <c r="BK87" i="59"/>
  <c r="BL86" i="59"/>
  <c r="BK86" i="59"/>
  <c r="BL85" i="59"/>
  <c r="BK85" i="59"/>
  <c r="BL84" i="59"/>
  <c r="BK84" i="59"/>
  <c r="BL83" i="59"/>
  <c r="BK83" i="59"/>
  <c r="BL82" i="59"/>
  <c r="BK82" i="59"/>
  <c r="BL81" i="59"/>
  <c r="BK81" i="59"/>
  <c r="BL80" i="59"/>
  <c r="BK80" i="59"/>
  <c r="BL79" i="59"/>
  <c r="BK79" i="59"/>
  <c r="BL78" i="59"/>
  <c r="BK78" i="59"/>
  <c r="BL77" i="59"/>
  <c r="BK77" i="59"/>
  <c r="BL76" i="59"/>
  <c r="BK76" i="59"/>
  <c r="BL75" i="59"/>
  <c r="BK75" i="59"/>
  <c r="BL74" i="59"/>
  <c r="BK74" i="59"/>
  <c r="BL73" i="59"/>
  <c r="BK73" i="59"/>
  <c r="BL72" i="59"/>
  <c r="BK72" i="59"/>
  <c r="BL71" i="59"/>
  <c r="BK71" i="59"/>
  <c r="BL70" i="59"/>
  <c r="BK70" i="59"/>
  <c r="BL69" i="59"/>
  <c r="BK69" i="59"/>
  <c r="BL68" i="59"/>
  <c r="BK68" i="59"/>
  <c r="BL67" i="59"/>
  <c r="BK67" i="59"/>
  <c r="BL66" i="59"/>
  <c r="BK66" i="59"/>
  <c r="BL65" i="59"/>
  <c r="BK65" i="59"/>
  <c r="BL64" i="59"/>
  <c r="BK64" i="59"/>
  <c r="BL63" i="59"/>
  <c r="BK63" i="59"/>
  <c r="BL62" i="59"/>
  <c r="BK62" i="59"/>
  <c r="BL61" i="59"/>
  <c r="BK61" i="59"/>
  <c r="BL60" i="59"/>
  <c r="BK60" i="59"/>
  <c r="BL59" i="59"/>
  <c r="BK59" i="59"/>
  <c r="BL58" i="59"/>
  <c r="BK58" i="59"/>
  <c r="BL57" i="59"/>
  <c r="BK57" i="59"/>
  <c r="BL56" i="59"/>
  <c r="BK56" i="59"/>
  <c r="BL55" i="59"/>
  <c r="BK55" i="59"/>
  <c r="BL54" i="59"/>
  <c r="BK54" i="59"/>
  <c r="BL53" i="59"/>
  <c r="BK53" i="59"/>
  <c r="BL52" i="59"/>
  <c r="BK52" i="59"/>
  <c r="BL51" i="59"/>
  <c r="BK51" i="59"/>
  <c r="BL50" i="59"/>
  <c r="BK50" i="59"/>
  <c r="BL49" i="59"/>
  <c r="BK49" i="59"/>
  <c r="BL48" i="59"/>
  <c r="BK48" i="59"/>
  <c r="BL47" i="59"/>
  <c r="BK47" i="59"/>
  <c r="BL46" i="59"/>
  <c r="BK46" i="59"/>
  <c r="BL45" i="59"/>
  <c r="BK45" i="59"/>
  <c r="BL44" i="59"/>
  <c r="BK44" i="59"/>
  <c r="BL43" i="59"/>
  <c r="BK43" i="59"/>
  <c r="BL42" i="59"/>
  <c r="BK42" i="59"/>
  <c r="BL41" i="59"/>
  <c r="BK41" i="59"/>
  <c r="BL40" i="59"/>
  <c r="BK40" i="59"/>
  <c r="BL39" i="59"/>
  <c r="BK39" i="59"/>
  <c r="BL38" i="59"/>
  <c r="BK38" i="59"/>
  <c r="BL37" i="59"/>
  <c r="BK37" i="59"/>
  <c r="BL36" i="59"/>
  <c r="BK36" i="59"/>
  <c r="BL35" i="59"/>
  <c r="BK35" i="59"/>
  <c r="BL34" i="59"/>
  <c r="BK34" i="59"/>
  <c r="BL33" i="59"/>
  <c r="BK33" i="59"/>
  <c r="BL32" i="59"/>
  <c r="BK32" i="59"/>
  <c r="BL31" i="59"/>
  <c r="BK31" i="59"/>
  <c r="BL30" i="59"/>
  <c r="BK30" i="59"/>
  <c r="BL29" i="59"/>
  <c r="BK29" i="59"/>
  <c r="BL28" i="59"/>
  <c r="BK28" i="59"/>
  <c r="BL27" i="59"/>
  <c r="BK27" i="59"/>
  <c r="BL26" i="59"/>
  <c r="BK26" i="59"/>
  <c r="BL25" i="59"/>
  <c r="BK25" i="59"/>
  <c r="BL24" i="59"/>
  <c r="BK24" i="59"/>
  <c r="BL23" i="59"/>
  <c r="BK23" i="59"/>
  <c r="BL22" i="59"/>
  <c r="BK22" i="59"/>
  <c r="BL21" i="59"/>
  <c r="BK21" i="59"/>
  <c r="BL20" i="59"/>
  <c r="BK20" i="59"/>
  <c r="BL19" i="59"/>
  <c r="BK19" i="59"/>
  <c r="BL18" i="59"/>
  <c r="BK18" i="59"/>
  <c r="BL17" i="59"/>
  <c r="BK17" i="59"/>
  <c r="BL16" i="59"/>
  <c r="BK16" i="59"/>
  <c r="BL15" i="59"/>
  <c r="BK15" i="59"/>
  <c r="BL14" i="59"/>
  <c r="BK14" i="59"/>
  <c r="BL13" i="59"/>
  <c r="BK13" i="59"/>
  <c r="BL12" i="59"/>
  <c r="BK12" i="59"/>
  <c r="BL11" i="59"/>
  <c r="BK11" i="59"/>
  <c r="BL10" i="59"/>
  <c r="BK10" i="59"/>
  <c r="BL9" i="59"/>
  <c r="BK9" i="59"/>
  <c r="BL8" i="59"/>
  <c r="BK8" i="59"/>
  <c r="BL7" i="59"/>
  <c r="BK7" i="59"/>
  <c r="BL211" i="58"/>
  <c r="BL143" i="58"/>
  <c r="BL630" i="58"/>
  <c r="BL491" i="58"/>
  <c r="BK17" i="58"/>
  <c r="BL17" i="58"/>
  <c r="BK7" i="58"/>
  <c r="BL7" i="58"/>
  <c r="BL8" i="58"/>
  <c r="BK9" i="58"/>
  <c r="BL9" i="58"/>
  <c r="BK10" i="58"/>
  <c r="BL10" i="58"/>
  <c r="BK11" i="58"/>
  <c r="BL11" i="58"/>
  <c r="BL12" i="58"/>
  <c r="BK13" i="58"/>
  <c r="BL13" i="58"/>
  <c r="BK14" i="58"/>
  <c r="BL14" i="58"/>
  <c r="BK15" i="58"/>
  <c r="BL15" i="58"/>
  <c r="BK16" i="58"/>
  <c r="BL16" i="58"/>
  <c r="BK18" i="58"/>
  <c r="BL18" i="58"/>
  <c r="BK19" i="58"/>
  <c r="BL19" i="58"/>
  <c r="BK20" i="58"/>
  <c r="BL20" i="58"/>
  <c r="BK21" i="58"/>
  <c r="BL21" i="58"/>
  <c r="BK22" i="58"/>
  <c r="BL22" i="58"/>
  <c r="BK23" i="58"/>
  <c r="BL23" i="58"/>
  <c r="BK24" i="58"/>
  <c r="BL24" i="58"/>
  <c r="BK25" i="58"/>
  <c r="BL25" i="58"/>
  <c r="BK26" i="58"/>
  <c r="BL26" i="58"/>
  <c r="BK27" i="58"/>
  <c r="BL27" i="58"/>
  <c r="BK28" i="58"/>
  <c r="BL28" i="58"/>
  <c r="BK29" i="58"/>
  <c r="BL29" i="58"/>
  <c r="BK30" i="58"/>
  <c r="BL30" i="58"/>
  <c r="BK31" i="58"/>
  <c r="BL31" i="58"/>
  <c r="BK32" i="58"/>
  <c r="BL32" i="58"/>
  <c r="BK33" i="58"/>
  <c r="BL33" i="58"/>
  <c r="BK34" i="58"/>
  <c r="BL34" i="58"/>
  <c r="BK35" i="58"/>
  <c r="BL35" i="58"/>
  <c r="BK36" i="58"/>
  <c r="BL36" i="58"/>
  <c r="BK37" i="58"/>
  <c r="BL37" i="58"/>
  <c r="BK38" i="58"/>
  <c r="BL38" i="58"/>
  <c r="BK39" i="58"/>
  <c r="BL39" i="58"/>
  <c r="BK40" i="58"/>
  <c r="BL40" i="58"/>
  <c r="BK41" i="58"/>
  <c r="BL41" i="58"/>
  <c r="BK42" i="58"/>
  <c r="BL42" i="58"/>
  <c r="BK43" i="58"/>
  <c r="BL43" i="58"/>
  <c r="BK44" i="58"/>
  <c r="BL44" i="58"/>
  <c r="BK45" i="58"/>
  <c r="BL45" i="58"/>
  <c r="BK46" i="58"/>
  <c r="BL46" i="58"/>
  <c r="BK47" i="58"/>
  <c r="BL47" i="58"/>
  <c r="BK48" i="58"/>
  <c r="BL48" i="58"/>
  <c r="BK49" i="58"/>
  <c r="BL49" i="58"/>
  <c r="BK50" i="58"/>
  <c r="BL50" i="58"/>
  <c r="BK51" i="58"/>
  <c r="BL51" i="58"/>
  <c r="BK52" i="58"/>
  <c r="BL52" i="58"/>
  <c r="BK53" i="58"/>
  <c r="BL53" i="58"/>
  <c r="BK54" i="58"/>
  <c r="BL54" i="58"/>
  <c r="BK55" i="58"/>
  <c r="BL55" i="58"/>
  <c r="BK56" i="58"/>
  <c r="BL56" i="58"/>
  <c r="BK57" i="58"/>
  <c r="BL57" i="58"/>
  <c r="BK58" i="58"/>
  <c r="BL58" i="58"/>
  <c r="BK59" i="58"/>
  <c r="BL59" i="58"/>
  <c r="BK60" i="58"/>
  <c r="BL60" i="58"/>
  <c r="BK61" i="58"/>
  <c r="BL61" i="58"/>
  <c r="BK62" i="58"/>
  <c r="BL62" i="58"/>
  <c r="BK63" i="58"/>
  <c r="BL63" i="58"/>
  <c r="BK64" i="58"/>
  <c r="BL64" i="58"/>
  <c r="BK65" i="58"/>
  <c r="BL65" i="58"/>
  <c r="BK66" i="58"/>
  <c r="BL66" i="58"/>
  <c r="BK67" i="58"/>
  <c r="BL67" i="58"/>
  <c r="BK68" i="58"/>
  <c r="BL68" i="58"/>
  <c r="BK69" i="58"/>
  <c r="BL69" i="58"/>
  <c r="BK70" i="58"/>
  <c r="BL70" i="58"/>
  <c r="BK71" i="58"/>
  <c r="BL71" i="58"/>
  <c r="BK72" i="58"/>
  <c r="BL72" i="58"/>
  <c r="BK73" i="58"/>
  <c r="BL73" i="58"/>
  <c r="BK74" i="58"/>
  <c r="BL74" i="58"/>
  <c r="BK75" i="58"/>
  <c r="BL75" i="58"/>
  <c r="BK76" i="58"/>
  <c r="BL76" i="58"/>
  <c r="BK77" i="58"/>
  <c r="BL77" i="58"/>
  <c r="BK78" i="58"/>
  <c r="BL78" i="58"/>
  <c r="BK79" i="58"/>
  <c r="BL79" i="58"/>
  <c r="BK80" i="58"/>
  <c r="BL80" i="58"/>
  <c r="BK81" i="58"/>
  <c r="BL81" i="58"/>
  <c r="BK82" i="58"/>
  <c r="BL82" i="58"/>
  <c r="BK83" i="58"/>
  <c r="BL83" i="58"/>
  <c r="BK84" i="58"/>
  <c r="BL84" i="58"/>
  <c r="BK85" i="58"/>
  <c r="BL85" i="58"/>
  <c r="BK86" i="58"/>
  <c r="BL86" i="58"/>
  <c r="BK87" i="58"/>
  <c r="BL87" i="58"/>
  <c r="BK88" i="58"/>
  <c r="BL88" i="58"/>
  <c r="BK89" i="58"/>
  <c r="BL89" i="58"/>
  <c r="BK90" i="58"/>
  <c r="BL90" i="58"/>
  <c r="BK91" i="58"/>
  <c r="BL91" i="58"/>
  <c r="BK92" i="58"/>
  <c r="BL92" i="58"/>
  <c r="BK93" i="58"/>
  <c r="BL93" i="58"/>
  <c r="BK94" i="58"/>
  <c r="BL94" i="58"/>
  <c r="BK95" i="58"/>
  <c r="BL95" i="58"/>
  <c r="BK96" i="58"/>
  <c r="BL96" i="58"/>
  <c r="BK97" i="58"/>
  <c r="BL97" i="58"/>
  <c r="BK98" i="58"/>
  <c r="BL98" i="58"/>
  <c r="BK99" i="58"/>
  <c r="BL99" i="58"/>
  <c r="BK100" i="58"/>
  <c r="BL100" i="58"/>
  <c r="BK101" i="58"/>
  <c r="BL101" i="58"/>
  <c r="BK102" i="58"/>
  <c r="BL102" i="58"/>
  <c r="BK103" i="58"/>
  <c r="BL103" i="58"/>
  <c r="BK104" i="58"/>
  <c r="BL104" i="58"/>
  <c r="BK105" i="58"/>
  <c r="BL105" i="58"/>
  <c r="BK106" i="58"/>
  <c r="BL106" i="58"/>
  <c r="BK107" i="58"/>
  <c r="BL107" i="58"/>
  <c r="BK108" i="58"/>
  <c r="BL108" i="58"/>
  <c r="BK109" i="58"/>
  <c r="BL109" i="58"/>
  <c r="BK110" i="58"/>
  <c r="BL110" i="58"/>
  <c r="BK111" i="58"/>
  <c r="BL111" i="58"/>
  <c r="BK112" i="58"/>
  <c r="BL112" i="58"/>
  <c r="BK113" i="58"/>
  <c r="BL113" i="58"/>
  <c r="BK114" i="58"/>
  <c r="BL114" i="58"/>
  <c r="BK115" i="58"/>
  <c r="BL115" i="58"/>
  <c r="BK116" i="58"/>
  <c r="BL116" i="58"/>
  <c r="BK117" i="58"/>
  <c r="BL117" i="58"/>
  <c r="BK118" i="58"/>
  <c r="BL118" i="58"/>
  <c r="BK119" i="58"/>
  <c r="BL119" i="58"/>
  <c r="BK120" i="58"/>
  <c r="BL120" i="58"/>
  <c r="BK121" i="58"/>
  <c r="BL121" i="58"/>
  <c r="BK122" i="58"/>
  <c r="BL122" i="58"/>
  <c r="BK123" i="58"/>
  <c r="BL123" i="58"/>
  <c r="BK124" i="58"/>
  <c r="BL124" i="58"/>
  <c r="BK125" i="58"/>
  <c r="BL125" i="58"/>
  <c r="BK126" i="58"/>
  <c r="BL126" i="58"/>
  <c r="BK127" i="58"/>
  <c r="BK128" i="58"/>
  <c r="BL128" i="58"/>
  <c r="BK129" i="58"/>
  <c r="BL129" i="58"/>
  <c r="BK130" i="58"/>
  <c r="BL130" i="58"/>
  <c r="BK131" i="58"/>
  <c r="BL131" i="58"/>
  <c r="BK132" i="58"/>
  <c r="BL132" i="58"/>
  <c r="BK133" i="58"/>
  <c r="BL133" i="58"/>
  <c r="BK134" i="58"/>
  <c r="BL134" i="58"/>
  <c r="BK135" i="58"/>
  <c r="BK136" i="58"/>
  <c r="BL136" i="58"/>
  <c r="BK137" i="58"/>
  <c r="BL137" i="58"/>
  <c r="BK138" i="58"/>
  <c r="BL138" i="58"/>
  <c r="BK139" i="58"/>
  <c r="BL139" i="58"/>
  <c r="BK140" i="58"/>
  <c r="BL140" i="58"/>
  <c r="BK141" i="58"/>
  <c r="BL141" i="58"/>
  <c r="BK142" i="58"/>
  <c r="BL142" i="58"/>
  <c r="BK143" i="58"/>
  <c r="BK144" i="58"/>
  <c r="BL144" i="58"/>
  <c r="BK145" i="58"/>
  <c r="BL145" i="58"/>
  <c r="BK146" i="58"/>
  <c r="BL146" i="58"/>
  <c r="BK147" i="58"/>
  <c r="BL147" i="58"/>
  <c r="BK148" i="58"/>
  <c r="BL148" i="58"/>
  <c r="BK149" i="58"/>
  <c r="BL149" i="58"/>
  <c r="BK150" i="58"/>
  <c r="BL150" i="58"/>
  <c r="BK151" i="58"/>
  <c r="BL152" i="58"/>
  <c r="BK153" i="58"/>
  <c r="BL153" i="58"/>
  <c r="BK154" i="58"/>
  <c r="BK155" i="58"/>
  <c r="BL155" i="58"/>
  <c r="BK156" i="58"/>
  <c r="BL156" i="58"/>
  <c r="BK157" i="58"/>
  <c r="BL157" i="58"/>
  <c r="BK158" i="58"/>
  <c r="BL158" i="58"/>
  <c r="BK159" i="58"/>
  <c r="BL159" i="58"/>
  <c r="BK160" i="58"/>
  <c r="BL160" i="58"/>
  <c r="BK161" i="58"/>
  <c r="BL161" i="58"/>
  <c r="BK162" i="58"/>
  <c r="BL162" i="58"/>
  <c r="BK163" i="58"/>
  <c r="BL163" i="58"/>
  <c r="BK164" i="58"/>
  <c r="BL164" i="58"/>
  <c r="BK165" i="58"/>
  <c r="BL165" i="58"/>
  <c r="BK166" i="58"/>
  <c r="BK167" i="58"/>
  <c r="BL167" i="58"/>
  <c r="BK168" i="58"/>
  <c r="BL168" i="58"/>
  <c r="BK169" i="58"/>
  <c r="BK170" i="58"/>
  <c r="BL170" i="58"/>
  <c r="BK171" i="58"/>
  <c r="BL171" i="58"/>
  <c r="BK172" i="58"/>
  <c r="BL172" i="58"/>
  <c r="BK173" i="58"/>
  <c r="BL173" i="58"/>
  <c r="BK174" i="58"/>
  <c r="BL174" i="58"/>
  <c r="BK175" i="58"/>
  <c r="BL175" i="58"/>
  <c r="BK176" i="58"/>
  <c r="BL176" i="58"/>
  <c r="BK177" i="58"/>
  <c r="BL177" i="58"/>
  <c r="BK178" i="58"/>
  <c r="BL178" i="58"/>
  <c r="BK179" i="58"/>
  <c r="BL179" i="58"/>
  <c r="BK180" i="58"/>
  <c r="BL180" i="58"/>
  <c r="BK181" i="58"/>
  <c r="BL181" i="58"/>
  <c r="BK182" i="58"/>
  <c r="BK183" i="58"/>
  <c r="BL183" i="58"/>
  <c r="BK184" i="58"/>
  <c r="BL184" i="58"/>
  <c r="BK185" i="58"/>
  <c r="BK186" i="58"/>
  <c r="BL186" i="58"/>
  <c r="BK187" i="58"/>
  <c r="BL187" i="58"/>
  <c r="BK188" i="58"/>
  <c r="BL188" i="58"/>
  <c r="BK189" i="58"/>
  <c r="BL189" i="58"/>
  <c r="BK190" i="58"/>
  <c r="BL190" i="58"/>
  <c r="BK191" i="58"/>
  <c r="BL191" i="58"/>
  <c r="BK192" i="58"/>
  <c r="BL192" i="58"/>
  <c r="BK193" i="58"/>
  <c r="BL193" i="58"/>
  <c r="BK194" i="58"/>
  <c r="BL194" i="58"/>
  <c r="BK195" i="58"/>
  <c r="BK196" i="58"/>
  <c r="BL196" i="58"/>
  <c r="BK197" i="58"/>
  <c r="BL197" i="58"/>
  <c r="BK198" i="58"/>
  <c r="BL198" i="58"/>
  <c r="BK199" i="58"/>
  <c r="BK200" i="58"/>
  <c r="BL200" i="58"/>
  <c r="BK201" i="58"/>
  <c r="BL201" i="58"/>
  <c r="BK202" i="58"/>
  <c r="BL202" i="58"/>
  <c r="BK203" i="58"/>
  <c r="BK204" i="58"/>
  <c r="BL204" i="58"/>
  <c r="BK205" i="58"/>
  <c r="BL205" i="58"/>
  <c r="BK206" i="58"/>
  <c r="BL206" i="58"/>
  <c r="BK207" i="58"/>
  <c r="BK208" i="58"/>
  <c r="BL208" i="58"/>
  <c r="BK209" i="58"/>
  <c r="BL209" i="58"/>
  <c r="BK210" i="58"/>
  <c r="BL210" i="58"/>
  <c r="BK211" i="58"/>
  <c r="BK212" i="58"/>
  <c r="BL212" i="58"/>
  <c r="BK213" i="58"/>
  <c r="BL213" i="58"/>
  <c r="BK214" i="58"/>
  <c r="BL214" i="58"/>
  <c r="BK215" i="58"/>
  <c r="BL215" i="58"/>
  <c r="BK216" i="58"/>
  <c r="BL216" i="58"/>
  <c r="BK217" i="58"/>
  <c r="BL217" i="58"/>
  <c r="BK218" i="58"/>
  <c r="BL218" i="58"/>
  <c r="BK219" i="58"/>
  <c r="BL219" i="58"/>
  <c r="BK220" i="58"/>
  <c r="BL220" i="58"/>
  <c r="BK221" i="58"/>
  <c r="BL221" i="58"/>
  <c r="BK222" i="58"/>
  <c r="BL222" i="58"/>
  <c r="BK223" i="58"/>
  <c r="BL223" i="58"/>
  <c r="BK224" i="58"/>
  <c r="BL224" i="58"/>
  <c r="BK225" i="58"/>
  <c r="BL225" i="58"/>
  <c r="BK226" i="58"/>
  <c r="BL226" i="58"/>
  <c r="BK227" i="58"/>
  <c r="BL227" i="58"/>
  <c r="BK228" i="58"/>
  <c r="BL228" i="58"/>
  <c r="BK229" i="58"/>
  <c r="BL229" i="58"/>
  <c r="BK230" i="58"/>
  <c r="BL230" i="58"/>
  <c r="BK231" i="58"/>
  <c r="BL231" i="58"/>
  <c r="BK232" i="58"/>
  <c r="BL232" i="58"/>
  <c r="BK233" i="58"/>
  <c r="BL233" i="58"/>
  <c r="BK234" i="58"/>
  <c r="BL234" i="58"/>
  <c r="BK235" i="58"/>
  <c r="BL235" i="58"/>
  <c r="BK236" i="58"/>
  <c r="BL236" i="58"/>
  <c r="BK237" i="58"/>
  <c r="BL237" i="58"/>
  <c r="BK238" i="58"/>
  <c r="BL238" i="58"/>
  <c r="BK239" i="58"/>
  <c r="BL239" i="58"/>
  <c r="BK240" i="58"/>
  <c r="BL240" i="58"/>
  <c r="BK241" i="58"/>
  <c r="BL241" i="58"/>
  <c r="BK242" i="58"/>
  <c r="BL242" i="58"/>
  <c r="BK243" i="58"/>
  <c r="BL243" i="58"/>
  <c r="BK244" i="58"/>
  <c r="BL244" i="58"/>
  <c r="BK245" i="58"/>
  <c r="BL245" i="58"/>
  <c r="BK246" i="58"/>
  <c r="BL246" i="58"/>
  <c r="BK247" i="58"/>
  <c r="BL247" i="58"/>
  <c r="BK248" i="58"/>
  <c r="BL248" i="58"/>
  <c r="BK249" i="58"/>
  <c r="BL249" i="58"/>
  <c r="BK250" i="58"/>
  <c r="BL250" i="58"/>
  <c r="BK251" i="58"/>
  <c r="BL251" i="58"/>
  <c r="BK252" i="58"/>
  <c r="BL252" i="58"/>
  <c r="BK253" i="58"/>
  <c r="BL253" i="58"/>
  <c r="BK254" i="58"/>
  <c r="BL254" i="58"/>
  <c r="BK255" i="58"/>
  <c r="BL255" i="58"/>
  <c r="BK256" i="58"/>
  <c r="BL256" i="58"/>
  <c r="BK257" i="58"/>
  <c r="BL257" i="58"/>
  <c r="BK258" i="58"/>
  <c r="BL258" i="58"/>
  <c r="BK259" i="58"/>
  <c r="BL259" i="58"/>
  <c r="BK260" i="58"/>
  <c r="BL260" i="58"/>
  <c r="BK261" i="58"/>
  <c r="BL261" i="58"/>
  <c r="BK262" i="58"/>
  <c r="BL262" i="58"/>
  <c r="BK263" i="58"/>
  <c r="BL263" i="58"/>
  <c r="BK264" i="58"/>
  <c r="BL264" i="58"/>
  <c r="BK265" i="58"/>
  <c r="BL265" i="58"/>
  <c r="BK266" i="58"/>
  <c r="BL266" i="58"/>
  <c r="BK267" i="58"/>
  <c r="BL267" i="58"/>
  <c r="BK268" i="58"/>
  <c r="BL268" i="58"/>
  <c r="BK269" i="58"/>
  <c r="BL269" i="58"/>
  <c r="BK270" i="58"/>
  <c r="BL270" i="58"/>
  <c r="BK271" i="58"/>
  <c r="BL271" i="58"/>
  <c r="BK272" i="58"/>
  <c r="BL272" i="58"/>
  <c r="BK273" i="58"/>
  <c r="BL273" i="58"/>
  <c r="BK274" i="58"/>
  <c r="BL274" i="58"/>
  <c r="BK275" i="58"/>
  <c r="BL275" i="58"/>
  <c r="BK276" i="58"/>
  <c r="BL276" i="58"/>
  <c r="BK277" i="58"/>
  <c r="BL277" i="58"/>
  <c r="BK278" i="58"/>
  <c r="BL278" i="58"/>
  <c r="BK279" i="58"/>
  <c r="BL279" i="58"/>
  <c r="BK280" i="58"/>
  <c r="BL280" i="58"/>
  <c r="BK281" i="58"/>
  <c r="BL281" i="58"/>
  <c r="BK282" i="58"/>
  <c r="BL282" i="58"/>
  <c r="BK283" i="58"/>
  <c r="BL283" i="58"/>
  <c r="BK284" i="58"/>
  <c r="BL284" i="58"/>
  <c r="BK285" i="58"/>
  <c r="BL285" i="58"/>
  <c r="BK286" i="58"/>
  <c r="BL286" i="58"/>
  <c r="BK287" i="58"/>
  <c r="BL287" i="58"/>
  <c r="BK288" i="58"/>
  <c r="BL288" i="58"/>
  <c r="BK289" i="58"/>
  <c r="BL289" i="58"/>
  <c r="BK290" i="58"/>
  <c r="BL290" i="58"/>
  <c r="BK291" i="58"/>
  <c r="BL291" i="58"/>
  <c r="BK292" i="58"/>
  <c r="BL292" i="58"/>
  <c r="BK293" i="58"/>
  <c r="BL293" i="58"/>
  <c r="BK294" i="58"/>
  <c r="BL294" i="58"/>
  <c r="BK295" i="58"/>
  <c r="BL295" i="58"/>
  <c r="BK296" i="58"/>
  <c r="BL296" i="58"/>
  <c r="BK297" i="58"/>
  <c r="BL297" i="58"/>
  <c r="BK298" i="58"/>
  <c r="BL298" i="58"/>
  <c r="BK299" i="58"/>
  <c r="BL299" i="58"/>
  <c r="BK300" i="58"/>
  <c r="BL300" i="58"/>
  <c r="BK301" i="58"/>
  <c r="BL301" i="58"/>
  <c r="BK302" i="58"/>
  <c r="BL302" i="58"/>
  <c r="BK303" i="58"/>
  <c r="BL303" i="58"/>
  <c r="BK304" i="58"/>
  <c r="BL304" i="58"/>
  <c r="BK305" i="58"/>
  <c r="BL305" i="58"/>
  <c r="BK306" i="58"/>
  <c r="BL306" i="58"/>
  <c r="BK307" i="58"/>
  <c r="BL307" i="58"/>
  <c r="BK308" i="58"/>
  <c r="BL308" i="58"/>
  <c r="BK309" i="58"/>
  <c r="BL309" i="58"/>
  <c r="BK310" i="58"/>
  <c r="BL310" i="58"/>
  <c r="BK311" i="58"/>
  <c r="BL311" i="58"/>
  <c r="BK312" i="58"/>
  <c r="BL312" i="58"/>
  <c r="BK313" i="58"/>
  <c r="BL313" i="58"/>
  <c r="BK314" i="58"/>
  <c r="BL314" i="58"/>
  <c r="BK315" i="58"/>
  <c r="BL315" i="58"/>
  <c r="BK316" i="58"/>
  <c r="BL316" i="58"/>
  <c r="BK317" i="58"/>
  <c r="BL317" i="58"/>
  <c r="BK318" i="58"/>
  <c r="BL318" i="58"/>
  <c r="BK319" i="58"/>
  <c r="BL319" i="58"/>
  <c r="BK320" i="58"/>
  <c r="BL320" i="58"/>
  <c r="BK321" i="58"/>
  <c r="BL321" i="58"/>
  <c r="BK322" i="58"/>
  <c r="BL322" i="58"/>
  <c r="BK323" i="58"/>
  <c r="BL323" i="58"/>
  <c r="BK324" i="58"/>
  <c r="BL324" i="58"/>
  <c r="BK325" i="58"/>
  <c r="BL325" i="58"/>
  <c r="BK326" i="58"/>
  <c r="BL326" i="58"/>
  <c r="BK327" i="58"/>
  <c r="BL327" i="58"/>
  <c r="BK328" i="58"/>
  <c r="BL328" i="58"/>
  <c r="BK329" i="58"/>
  <c r="BL329" i="58"/>
  <c r="BK330" i="58"/>
  <c r="BL330" i="58"/>
  <c r="BK331" i="58"/>
  <c r="BL331" i="58"/>
  <c r="BK332" i="58"/>
  <c r="BL332" i="58"/>
  <c r="BK333" i="58"/>
  <c r="BL333" i="58"/>
  <c r="BK334" i="58"/>
  <c r="BL334" i="58"/>
  <c r="BK335" i="58"/>
  <c r="BL335" i="58"/>
  <c r="BK336" i="58"/>
  <c r="BL336" i="58"/>
  <c r="BK337" i="58"/>
  <c r="BL337" i="58"/>
  <c r="BK338" i="58"/>
  <c r="BL338" i="58"/>
  <c r="BK339" i="58"/>
  <c r="BL339" i="58"/>
  <c r="BK340" i="58"/>
  <c r="BL340" i="58"/>
  <c r="BK341" i="58"/>
  <c r="BL341" i="58"/>
  <c r="BK342" i="58"/>
  <c r="BL342" i="58"/>
  <c r="BK343" i="58"/>
  <c r="BL343" i="58"/>
  <c r="BK344" i="58"/>
  <c r="BL344" i="58"/>
  <c r="BK345" i="58"/>
  <c r="BL345" i="58"/>
  <c r="BK346" i="58"/>
  <c r="BL346" i="58"/>
  <c r="BK347" i="58"/>
  <c r="BL347" i="58"/>
  <c r="BK348" i="58"/>
  <c r="BL348" i="58"/>
  <c r="BK349" i="58"/>
  <c r="BL349" i="58"/>
  <c r="BK350" i="58"/>
  <c r="BL350" i="58"/>
  <c r="BK351" i="58"/>
  <c r="BL351" i="58"/>
  <c r="BK352" i="58"/>
  <c r="BL352" i="58"/>
  <c r="BK353" i="58"/>
  <c r="BL353" i="58"/>
  <c r="BK354" i="58"/>
  <c r="BL354" i="58"/>
  <c r="BK355" i="58"/>
  <c r="BL355" i="58"/>
  <c r="BK356" i="58"/>
  <c r="BL356" i="58"/>
  <c r="BK357" i="58"/>
  <c r="BK358" i="58"/>
  <c r="BL358" i="58"/>
  <c r="BK359" i="58"/>
  <c r="BL359" i="58"/>
  <c r="BK360" i="58"/>
  <c r="BL360" i="58"/>
  <c r="BK361" i="58"/>
  <c r="BL361" i="58"/>
  <c r="BK362" i="58"/>
  <c r="BL362" i="58"/>
  <c r="BK363" i="58"/>
  <c r="BL363" i="58"/>
  <c r="BK364" i="58"/>
  <c r="BL364" i="58"/>
  <c r="BK365" i="58"/>
  <c r="BL365" i="58"/>
  <c r="BK366" i="58"/>
  <c r="BL366" i="58"/>
  <c r="BK367" i="58"/>
  <c r="BL367" i="58"/>
  <c r="BK368" i="58"/>
  <c r="BL368" i="58"/>
  <c r="BK369" i="58"/>
  <c r="BL369" i="58"/>
  <c r="BK370" i="58"/>
  <c r="BL370" i="58"/>
  <c r="BK371" i="58"/>
  <c r="BL371" i="58"/>
  <c r="BK372" i="58"/>
  <c r="BL372" i="58"/>
  <c r="BK373" i="58"/>
  <c r="BL373" i="58"/>
  <c r="BK374" i="58"/>
  <c r="BL374" i="58"/>
  <c r="BK375" i="58"/>
  <c r="BL375" i="58"/>
  <c r="BK376" i="58"/>
  <c r="BL376" i="58"/>
  <c r="BK377" i="58"/>
  <c r="BL377" i="58"/>
  <c r="BK378" i="58"/>
  <c r="BL378" i="58"/>
  <c r="BK379" i="58"/>
  <c r="BL379" i="58"/>
  <c r="BK380" i="58"/>
  <c r="BL380" i="58"/>
  <c r="BK381" i="58"/>
  <c r="BL381" i="58"/>
  <c r="BK382" i="58"/>
  <c r="BL382" i="58"/>
  <c r="BK383" i="58"/>
  <c r="BL383" i="58"/>
  <c r="BK384" i="58"/>
  <c r="BL384" i="58"/>
  <c r="BK385" i="58"/>
  <c r="BL385" i="58"/>
  <c r="BK386" i="58"/>
  <c r="BL386" i="58"/>
  <c r="BK387" i="58"/>
  <c r="BL387" i="58"/>
  <c r="BK388" i="58"/>
  <c r="BL388" i="58"/>
  <c r="BK389" i="58"/>
  <c r="BL389" i="58"/>
  <c r="BK390" i="58"/>
  <c r="BL390" i="58"/>
  <c r="BK391" i="58"/>
  <c r="BL391" i="58"/>
  <c r="BK392" i="58"/>
  <c r="BL392" i="58"/>
  <c r="BK393" i="58"/>
  <c r="BL393" i="58"/>
  <c r="BK394" i="58"/>
  <c r="BL394" i="58"/>
  <c r="BK395" i="58"/>
  <c r="BL395" i="58"/>
  <c r="BK396" i="58"/>
  <c r="BL396" i="58"/>
  <c r="BK397" i="58"/>
  <c r="BL397" i="58"/>
  <c r="BK398" i="58"/>
  <c r="BL398" i="58"/>
  <c r="BK399" i="58"/>
  <c r="BL399" i="58"/>
  <c r="BK400" i="58"/>
  <c r="BL400" i="58"/>
  <c r="BK401" i="58"/>
  <c r="BL401" i="58"/>
  <c r="BK402" i="58"/>
  <c r="BL402" i="58"/>
  <c r="BK403" i="58"/>
  <c r="BL403" i="58"/>
  <c r="BK404" i="58"/>
  <c r="BL404" i="58"/>
  <c r="BK405" i="58"/>
  <c r="BL405" i="58"/>
  <c r="BK406" i="58"/>
  <c r="BL406" i="58"/>
  <c r="BK407" i="58"/>
  <c r="BL407" i="58"/>
  <c r="BK408" i="58"/>
  <c r="BL408" i="58"/>
  <c r="BK409" i="58"/>
  <c r="BL409" i="58"/>
  <c r="BK410" i="58"/>
  <c r="BL410" i="58"/>
  <c r="BK411" i="58"/>
  <c r="BL411" i="58"/>
  <c r="BK412" i="58"/>
  <c r="BL412" i="58"/>
  <c r="BK413" i="58"/>
  <c r="BL413" i="58"/>
  <c r="BK414" i="58"/>
  <c r="BL414" i="58"/>
  <c r="BK415" i="58"/>
  <c r="BL415" i="58"/>
  <c r="BK416" i="58"/>
  <c r="BL416" i="58"/>
  <c r="BK417" i="58"/>
  <c r="BL417" i="58"/>
  <c r="BK418" i="58"/>
  <c r="BL418" i="58"/>
  <c r="BK419" i="58"/>
  <c r="BL419" i="58"/>
  <c r="BK420" i="58"/>
  <c r="BL420" i="58"/>
  <c r="BK421" i="58"/>
  <c r="BL421" i="58"/>
  <c r="BK422" i="58"/>
  <c r="BL422" i="58"/>
  <c r="BK423" i="58"/>
  <c r="BL423" i="58"/>
  <c r="BK424" i="58"/>
  <c r="BL424" i="58"/>
  <c r="BK425" i="58"/>
  <c r="BL425" i="58"/>
  <c r="BK426" i="58"/>
  <c r="BL426" i="58"/>
  <c r="BK427" i="58"/>
  <c r="BL427" i="58"/>
  <c r="BK428" i="58"/>
  <c r="BL428" i="58"/>
  <c r="BK429" i="58"/>
  <c r="BL429" i="58"/>
  <c r="BK430" i="58"/>
  <c r="BL430" i="58"/>
  <c r="BK431" i="58"/>
  <c r="BL431" i="58"/>
  <c r="BK432" i="58"/>
  <c r="BL432" i="58"/>
  <c r="BK433" i="58"/>
  <c r="BL433" i="58"/>
  <c r="BK434" i="58"/>
  <c r="BL434" i="58"/>
  <c r="BK435" i="58"/>
  <c r="BL435" i="58"/>
  <c r="BK436" i="58"/>
  <c r="BL436" i="58"/>
  <c r="BK437" i="58"/>
  <c r="BL437" i="58"/>
  <c r="BK438" i="58"/>
  <c r="BL438" i="58"/>
  <c r="BK439" i="58"/>
  <c r="BL439" i="58"/>
  <c r="BK440" i="58"/>
  <c r="BL440" i="58"/>
  <c r="BK441" i="58"/>
  <c r="BL441" i="58"/>
  <c r="BK442" i="58"/>
  <c r="BL442" i="58"/>
  <c r="BK443" i="58"/>
  <c r="BL443" i="58"/>
  <c r="BK444" i="58"/>
  <c r="BL444" i="58"/>
  <c r="BK445" i="58"/>
  <c r="BL445" i="58"/>
  <c r="BK446" i="58"/>
  <c r="BL446" i="58"/>
  <c r="BK447" i="58"/>
  <c r="BL447" i="58"/>
  <c r="BK448" i="58"/>
  <c r="BL448" i="58"/>
  <c r="BK449" i="58"/>
  <c r="BL449" i="58"/>
  <c r="BK450" i="58"/>
  <c r="BL450" i="58"/>
  <c r="BK451" i="58"/>
  <c r="BL451" i="58"/>
  <c r="BK452" i="58"/>
  <c r="BL452" i="58"/>
  <c r="BK453" i="58"/>
  <c r="BL453" i="58"/>
  <c r="BK454" i="58"/>
  <c r="BL454" i="58"/>
  <c r="BK455" i="58"/>
  <c r="BL455" i="58"/>
  <c r="BK456" i="58"/>
  <c r="BL456" i="58"/>
  <c r="BK457" i="58"/>
  <c r="BL457" i="58"/>
  <c r="BK458" i="58"/>
  <c r="BL458" i="58"/>
  <c r="BK459" i="58"/>
  <c r="BL459" i="58"/>
  <c r="BK460" i="58"/>
  <c r="BL460" i="58"/>
  <c r="BK461" i="58"/>
  <c r="BL461" i="58"/>
  <c r="BK462" i="58"/>
  <c r="BL462" i="58"/>
  <c r="BK463" i="58"/>
  <c r="BL463" i="58"/>
  <c r="BK464" i="58"/>
  <c r="BL464" i="58"/>
  <c r="BK465" i="58"/>
  <c r="BL465" i="58"/>
  <c r="BK466" i="58"/>
  <c r="BL466" i="58"/>
  <c r="BK467" i="58"/>
  <c r="BL467" i="58"/>
  <c r="BK468" i="58"/>
  <c r="BL468" i="58"/>
  <c r="BK469" i="58"/>
  <c r="BL469" i="58"/>
  <c r="BK470" i="58"/>
  <c r="BL470" i="58"/>
  <c r="BK471" i="58"/>
  <c r="BL471" i="58"/>
  <c r="BK472" i="58"/>
  <c r="BL472" i="58"/>
  <c r="BK473" i="58"/>
  <c r="BL473" i="58"/>
  <c r="BK474" i="58"/>
  <c r="BL474" i="58"/>
  <c r="BK475" i="58"/>
  <c r="BL475" i="58"/>
  <c r="BL476" i="58"/>
  <c r="BK477" i="58"/>
  <c r="BL477" i="58"/>
  <c r="BK478" i="58"/>
  <c r="BL478" i="58"/>
  <c r="BK479" i="58"/>
  <c r="BL479" i="58"/>
  <c r="BK480" i="58"/>
  <c r="BL480" i="58"/>
  <c r="BK481" i="58"/>
  <c r="BL481" i="58"/>
  <c r="BK482" i="58"/>
  <c r="BL482" i="58"/>
  <c r="BK483" i="58"/>
  <c r="BL483" i="58"/>
  <c r="BK484" i="58"/>
  <c r="BL484" i="58"/>
  <c r="BK485" i="58"/>
  <c r="BL485" i="58"/>
  <c r="BK486" i="58"/>
  <c r="BL486" i="58"/>
  <c r="BK487" i="58"/>
  <c r="BL487" i="58"/>
  <c r="BK488" i="58"/>
  <c r="BL488" i="58"/>
  <c r="BK489" i="58"/>
  <c r="BL489" i="58"/>
  <c r="BK490" i="58"/>
  <c r="BL490" i="58"/>
  <c r="BK491" i="58"/>
  <c r="BK492" i="58"/>
  <c r="BL492" i="58"/>
  <c r="BK493" i="58"/>
  <c r="BL493" i="58"/>
  <c r="BK494" i="58"/>
  <c r="BL494" i="58"/>
  <c r="BK495" i="58"/>
  <c r="BL495" i="58"/>
  <c r="BK496" i="58"/>
  <c r="BL496" i="58"/>
  <c r="BK497" i="58"/>
  <c r="BL497" i="58"/>
  <c r="BK498" i="58"/>
  <c r="BL498" i="58"/>
  <c r="BK499" i="58"/>
  <c r="BL499" i="58"/>
  <c r="BK500" i="58"/>
  <c r="BL500" i="58"/>
  <c r="BK501" i="58"/>
  <c r="BL501" i="58"/>
  <c r="BK502" i="58"/>
  <c r="BL502" i="58"/>
  <c r="BK503" i="58"/>
  <c r="BL503" i="58"/>
  <c r="BK504" i="58"/>
  <c r="BL504" i="58"/>
  <c r="BK505" i="58"/>
  <c r="BL505" i="58"/>
  <c r="BK506" i="58"/>
  <c r="BL506" i="58"/>
  <c r="BK507" i="58"/>
  <c r="BL507" i="58"/>
  <c r="BK508" i="58"/>
  <c r="BL508" i="58"/>
  <c r="BK509" i="58"/>
  <c r="BL509" i="58"/>
  <c r="BK510" i="58"/>
  <c r="BL510" i="58"/>
  <c r="BK511" i="58"/>
  <c r="BL511" i="58"/>
  <c r="BK512" i="58"/>
  <c r="BL512" i="58"/>
  <c r="BK513" i="58"/>
  <c r="BL513" i="58"/>
  <c r="BK514" i="58"/>
  <c r="BL514" i="58"/>
  <c r="BK515" i="58"/>
  <c r="BL515" i="58"/>
  <c r="BK516" i="58"/>
  <c r="BL516" i="58"/>
  <c r="BK517" i="58"/>
  <c r="BL517" i="58"/>
  <c r="BK518" i="58"/>
  <c r="BL518" i="58"/>
  <c r="BK519" i="58"/>
  <c r="BL519" i="58"/>
  <c r="BK520" i="58"/>
  <c r="BL520" i="58"/>
  <c r="BK521" i="58"/>
  <c r="BL521" i="58"/>
  <c r="BK522" i="58"/>
  <c r="BL522" i="58"/>
  <c r="BK523" i="58"/>
  <c r="BL523" i="58"/>
  <c r="BK524" i="58"/>
  <c r="BL524" i="58"/>
  <c r="BK525" i="58"/>
  <c r="BL525" i="58"/>
  <c r="BK526" i="58"/>
  <c r="BL526" i="58"/>
  <c r="BK527" i="58"/>
  <c r="BL527" i="58"/>
  <c r="BK528" i="58"/>
  <c r="BL528" i="58"/>
  <c r="BK529" i="58"/>
  <c r="BL529" i="58"/>
  <c r="BK530" i="58"/>
  <c r="BL530" i="58"/>
  <c r="BK531" i="58"/>
  <c r="BL531" i="58"/>
  <c r="BK532" i="58"/>
  <c r="BL532" i="58"/>
  <c r="BK533" i="58"/>
  <c r="BL533" i="58"/>
  <c r="BK534" i="58"/>
  <c r="BL534" i="58"/>
  <c r="BK535" i="58"/>
  <c r="BL535" i="58"/>
  <c r="BK536" i="58"/>
  <c r="BL536" i="58"/>
  <c r="BK537" i="58"/>
  <c r="BL537" i="58"/>
  <c r="BK538" i="58"/>
  <c r="BL538" i="58"/>
  <c r="BK539" i="58"/>
  <c r="BL539" i="58"/>
  <c r="BK540" i="58"/>
  <c r="BL540" i="58"/>
  <c r="BK541" i="58"/>
  <c r="BL541" i="58"/>
  <c r="BK542" i="58"/>
  <c r="BL542" i="58"/>
  <c r="BK543" i="58"/>
  <c r="BL543" i="58"/>
  <c r="BK544" i="58"/>
  <c r="BL544" i="58"/>
  <c r="BK545" i="58"/>
  <c r="BL545" i="58"/>
  <c r="BK546" i="58"/>
  <c r="BL546" i="58"/>
  <c r="BK547" i="58"/>
  <c r="BL547" i="58"/>
  <c r="BK548" i="58"/>
  <c r="BL548" i="58"/>
  <c r="BK549" i="58"/>
  <c r="BL549" i="58"/>
  <c r="BK550" i="58"/>
  <c r="BL550" i="58"/>
  <c r="BK551" i="58"/>
  <c r="BL551" i="58"/>
  <c r="BK552" i="58"/>
  <c r="BL552" i="58"/>
  <c r="BK553" i="58"/>
  <c r="BL553" i="58"/>
  <c r="BK554" i="58"/>
  <c r="BK555" i="58"/>
  <c r="BL555" i="58"/>
  <c r="BK556" i="58"/>
  <c r="BL556" i="58"/>
  <c r="BK557" i="58"/>
  <c r="BL557" i="58"/>
  <c r="BK558" i="58"/>
  <c r="BL558" i="58"/>
  <c r="BK559" i="58"/>
  <c r="BL559" i="58"/>
  <c r="BK560" i="58"/>
  <c r="BL560" i="58"/>
  <c r="BK561" i="58"/>
  <c r="BL561" i="58"/>
  <c r="BK562" i="58"/>
  <c r="BL562" i="58"/>
  <c r="BK563" i="58"/>
  <c r="BL563" i="58"/>
  <c r="BK564" i="58"/>
  <c r="BL564" i="58"/>
  <c r="BK565" i="58"/>
  <c r="BL565" i="58"/>
  <c r="BK566" i="58"/>
  <c r="BL566" i="58"/>
  <c r="BK567" i="58"/>
  <c r="BL567" i="58"/>
  <c r="BK568" i="58"/>
  <c r="BL568" i="58"/>
  <c r="BK569" i="58"/>
  <c r="BL569" i="58"/>
  <c r="BK570" i="58"/>
  <c r="BL570" i="58"/>
  <c r="BK571" i="58"/>
  <c r="BL571" i="58"/>
  <c r="BK572" i="58"/>
  <c r="BL572" i="58"/>
  <c r="BK573" i="58"/>
  <c r="BL573" i="58"/>
  <c r="BK574" i="58"/>
  <c r="BL574" i="58"/>
  <c r="BL575" i="58"/>
  <c r="BK576" i="58"/>
  <c r="BL576" i="58"/>
  <c r="BK577" i="58"/>
  <c r="BL577" i="58"/>
  <c r="BK578" i="58"/>
  <c r="BK579" i="58"/>
  <c r="BL579" i="58"/>
  <c r="BK580" i="58"/>
  <c r="BL580" i="58"/>
  <c r="BK581" i="58"/>
  <c r="BL581" i="58"/>
  <c r="BK582" i="58"/>
  <c r="BL582" i="58"/>
  <c r="BK583" i="58"/>
  <c r="BL583" i="58"/>
  <c r="BK584" i="58"/>
  <c r="BL584" i="58"/>
  <c r="BK585" i="58"/>
  <c r="BL585" i="58"/>
  <c r="BK586" i="58"/>
  <c r="BL586" i="58"/>
  <c r="BK587" i="58"/>
  <c r="BL587" i="58"/>
  <c r="BK588" i="58"/>
  <c r="BL588" i="58"/>
  <c r="BK589" i="58"/>
  <c r="BL589" i="58"/>
  <c r="BK590" i="58"/>
  <c r="BL590" i="58"/>
  <c r="BK591" i="58"/>
  <c r="BL591" i="58"/>
  <c r="BK592" i="58"/>
  <c r="BL592" i="58"/>
  <c r="BK593" i="58"/>
  <c r="BL593" i="58"/>
  <c r="BK594" i="58"/>
  <c r="BL594" i="58"/>
  <c r="BK595" i="58"/>
  <c r="BL595" i="58"/>
  <c r="BK596" i="58"/>
  <c r="BL596" i="58"/>
  <c r="BK597" i="58"/>
  <c r="BL597" i="58"/>
  <c r="BK598" i="58"/>
  <c r="BL598" i="58"/>
  <c r="BK599" i="58"/>
  <c r="BL599" i="58"/>
  <c r="BK600" i="58"/>
  <c r="BL600" i="58"/>
  <c r="BK601" i="58"/>
  <c r="BL601" i="58"/>
  <c r="BK602" i="58"/>
  <c r="BL602" i="58"/>
  <c r="BK603" i="58"/>
  <c r="BL603" i="58"/>
  <c r="BK604" i="58"/>
  <c r="BL604" i="58"/>
  <c r="BK605" i="58"/>
  <c r="BL605" i="58"/>
  <c r="BK606" i="58"/>
  <c r="BL606" i="58"/>
  <c r="BK607" i="58"/>
  <c r="BL607" i="58"/>
  <c r="BK608" i="58"/>
  <c r="BL608" i="58"/>
  <c r="BK609" i="58"/>
  <c r="BL609" i="58"/>
  <c r="BK610" i="58"/>
  <c r="BL610" i="58"/>
  <c r="BK611" i="58"/>
  <c r="BL611" i="58"/>
  <c r="BK612" i="58"/>
  <c r="BL612" i="58"/>
  <c r="BK613" i="58"/>
  <c r="BL613" i="58"/>
  <c r="BK614" i="58"/>
  <c r="BL614" i="58"/>
  <c r="BK615" i="58"/>
  <c r="BL615" i="58"/>
  <c r="BK616" i="58"/>
  <c r="BL616" i="58"/>
  <c r="BK617" i="58"/>
  <c r="BL617" i="58"/>
  <c r="BK618" i="58"/>
  <c r="BL618" i="58"/>
  <c r="BK619" i="58"/>
  <c r="BL619" i="58"/>
  <c r="BK620" i="58"/>
  <c r="BL620" i="58"/>
  <c r="BK621" i="58"/>
  <c r="BL621" i="58"/>
  <c r="BK622" i="58"/>
  <c r="BL622" i="58"/>
  <c r="BK623" i="58"/>
  <c r="BL623" i="58"/>
  <c r="BK624" i="58"/>
  <c r="BL624" i="58"/>
  <c r="BK625" i="58"/>
  <c r="BL625" i="58"/>
  <c r="BK626" i="58"/>
  <c r="BL626" i="58"/>
  <c r="BK627" i="58"/>
  <c r="BL627" i="58"/>
  <c r="BK628" i="58"/>
  <c r="BL628" i="58"/>
  <c r="BK629" i="58"/>
  <c r="BL629" i="58"/>
  <c r="BK630" i="58"/>
  <c r="BK631" i="58"/>
  <c r="BL631" i="58"/>
  <c r="BK632" i="58"/>
  <c r="BL632" i="58"/>
  <c r="BK633" i="58"/>
  <c r="BL633" i="58"/>
  <c r="BK634" i="58"/>
  <c r="BL634" i="58"/>
  <c r="BK635" i="58"/>
  <c r="BL635" i="58"/>
  <c r="BK636" i="58"/>
  <c r="BL636" i="58"/>
  <c r="BK637" i="58"/>
  <c r="BL637" i="58"/>
  <c r="BK638" i="58"/>
  <c r="BL638" i="58"/>
  <c r="BK639" i="58"/>
  <c r="BL639" i="58"/>
  <c r="BK640" i="58"/>
  <c r="BL640" i="58"/>
  <c r="BK641" i="58"/>
  <c r="BL641" i="58"/>
  <c r="BK642" i="58"/>
  <c r="BL642" i="58"/>
  <c r="BK643" i="58"/>
  <c r="BL643" i="58"/>
  <c r="BK644" i="58"/>
  <c r="BL644" i="58"/>
  <c r="BK645" i="58"/>
  <c r="BL645" i="58"/>
  <c r="BK646" i="58"/>
  <c r="BL646" i="58"/>
  <c r="BK647" i="58"/>
  <c r="BL647" i="58"/>
  <c r="BK648" i="58"/>
  <c r="BL648" i="58"/>
  <c r="BK649" i="58"/>
  <c r="BL649" i="58"/>
  <c r="BK650" i="58"/>
  <c r="BL650" i="58"/>
  <c r="BK651" i="58"/>
  <c r="BL651" i="58"/>
  <c r="BK652" i="58"/>
  <c r="BL652" i="58"/>
  <c r="BK653" i="58"/>
  <c r="BL653" i="58"/>
  <c r="BK654" i="58"/>
  <c r="BL654" i="58"/>
  <c r="BK655" i="58"/>
  <c r="BL655" i="58"/>
  <c r="BK656" i="58"/>
  <c r="BL656" i="58"/>
  <c r="BK657" i="58"/>
  <c r="BL657" i="58"/>
  <c r="BK658" i="58"/>
  <c r="BK659" i="58"/>
  <c r="BL659" i="58"/>
  <c r="BK660" i="58"/>
  <c r="BL660" i="58"/>
  <c r="BK661" i="58"/>
  <c r="BL661" i="58"/>
  <c r="BK662" i="58"/>
  <c r="BL662" i="58"/>
  <c r="BK663" i="58"/>
  <c r="BL663" i="58"/>
  <c r="BK664" i="58"/>
  <c r="BL664" i="58"/>
  <c r="BK665" i="58"/>
  <c r="BL665" i="58"/>
  <c r="BK666" i="58"/>
  <c r="BL666" i="58"/>
  <c r="BK667" i="58"/>
  <c r="BL667" i="58"/>
  <c r="BK668" i="58"/>
  <c r="BL668" i="58"/>
  <c r="BK669" i="58"/>
  <c r="BL669" i="58"/>
  <c r="BK670" i="58"/>
  <c r="BL670" i="58"/>
  <c r="BK671" i="58"/>
  <c r="BL671" i="58"/>
  <c r="BK672" i="58"/>
  <c r="BL672" i="58"/>
  <c r="BK673" i="58"/>
  <c r="BL673" i="58"/>
  <c r="BK674" i="58"/>
  <c r="BL674" i="58"/>
  <c r="BK675" i="58"/>
  <c r="BL675" i="58"/>
  <c r="BK676" i="58"/>
  <c r="BL676" i="58"/>
  <c r="BK677" i="58"/>
  <c r="BL677" i="58"/>
  <c r="BK678" i="58"/>
  <c r="BL678" i="58"/>
  <c r="BK679" i="58"/>
  <c r="BL679" i="58"/>
  <c r="BK680" i="58"/>
  <c r="BL680" i="58"/>
  <c r="BK681" i="58"/>
  <c r="BL681" i="58"/>
  <c r="BK682" i="58"/>
  <c r="BL682" i="58"/>
  <c r="BK683" i="58"/>
  <c r="BL683" i="58"/>
  <c r="BK684" i="58"/>
  <c r="BL684" i="58"/>
  <c r="BK685" i="58"/>
  <c r="BL685" i="58"/>
  <c r="BK686" i="58"/>
  <c r="BL686" i="58"/>
  <c r="BK687" i="58"/>
  <c r="BL687" i="58"/>
  <c r="BK688" i="58"/>
  <c r="BL688" i="58"/>
  <c r="BK689" i="58"/>
  <c r="BL689" i="58"/>
  <c r="BK690" i="58"/>
  <c r="BL690" i="58"/>
  <c r="BK691" i="58"/>
  <c r="BL691" i="58"/>
  <c r="BK692" i="58"/>
  <c r="BL692" i="58"/>
  <c r="BK693" i="58"/>
  <c r="BL693" i="58"/>
  <c r="BK694" i="58"/>
  <c r="BL694" i="58"/>
  <c r="BK695" i="58"/>
  <c r="BL695" i="58"/>
  <c r="BK696" i="58"/>
  <c r="BL696" i="58"/>
  <c r="BK697" i="58"/>
  <c r="BL697" i="58"/>
  <c r="BK698" i="58"/>
  <c r="BL698" i="58"/>
  <c r="BK699" i="58"/>
  <c r="BL699" i="58"/>
  <c r="BK700" i="58"/>
  <c r="BL700" i="58"/>
  <c r="BK701" i="58"/>
  <c r="BL701" i="58"/>
  <c r="BK702" i="58"/>
  <c r="BL702" i="58"/>
  <c r="BK703" i="58"/>
  <c r="BL703" i="58"/>
  <c r="BK704" i="58"/>
  <c r="BL704" i="58"/>
  <c r="BK705" i="58"/>
  <c r="BL705" i="58"/>
  <c r="BK706" i="58"/>
  <c r="BL706" i="58"/>
  <c r="BK707" i="58"/>
  <c r="BL707" i="58"/>
  <c r="BK708" i="58"/>
  <c r="BL708" i="58"/>
  <c r="BK709" i="58"/>
  <c r="BL709" i="58"/>
  <c r="BK710" i="58"/>
  <c r="BL710" i="58"/>
  <c r="BK711" i="58"/>
  <c r="BL711" i="58"/>
  <c r="BK712" i="58"/>
  <c r="BL712" i="58"/>
  <c r="BK713" i="58"/>
  <c r="BL713" i="58"/>
  <c r="BK714" i="58"/>
  <c r="BL714" i="58"/>
  <c r="BK715" i="58"/>
  <c r="BL715" i="58"/>
  <c r="BK716" i="58"/>
  <c r="BL716" i="58"/>
  <c r="BK717" i="58"/>
  <c r="BL717" i="58"/>
  <c r="BK718" i="58"/>
  <c r="BL718" i="58"/>
  <c r="BK719" i="58"/>
  <c r="BL719" i="58"/>
  <c r="BK720" i="58"/>
  <c r="BL720" i="58"/>
  <c r="BK721" i="58"/>
  <c r="BL721" i="58"/>
  <c r="BK722" i="58"/>
  <c r="BL722" i="58"/>
  <c r="BK723" i="58"/>
  <c r="BL723" i="58"/>
  <c r="BK724" i="58"/>
  <c r="BL724" i="58"/>
  <c r="BK725" i="58"/>
  <c r="BL725" i="58"/>
  <c r="BK726" i="58"/>
  <c r="BL726" i="58"/>
  <c r="BK727" i="58"/>
  <c r="BL727" i="58"/>
  <c r="BK728" i="58"/>
  <c r="BL728" i="58"/>
  <c r="BK729" i="58"/>
  <c r="BL729" i="58"/>
  <c r="BK730" i="58"/>
  <c r="BL730" i="58"/>
  <c r="BK731" i="58"/>
  <c r="BL731" i="58"/>
  <c r="BK732" i="58"/>
  <c r="BL732" i="58"/>
  <c r="BK733" i="58"/>
  <c r="BL733" i="58"/>
  <c r="BK734" i="58"/>
  <c r="BL734" i="58"/>
  <c r="BK735" i="58"/>
  <c r="BL735" i="58"/>
  <c r="BK736" i="58"/>
  <c r="BL736" i="58"/>
  <c r="BK737" i="58"/>
  <c r="BL737" i="58"/>
  <c r="BK738" i="58"/>
  <c r="BL738" i="58"/>
  <c r="BK739" i="58"/>
  <c r="BL739" i="58"/>
  <c r="BK740" i="58"/>
  <c r="BL740" i="58"/>
  <c r="BK741" i="58"/>
  <c r="BL741" i="58"/>
  <c r="BK742" i="58"/>
  <c r="BL742" i="58"/>
  <c r="BK743" i="58"/>
  <c r="BL743" i="58"/>
  <c r="BK744" i="58"/>
  <c r="BL744" i="58"/>
  <c r="BK745" i="58"/>
  <c r="BL745" i="58"/>
  <c r="BK746" i="58"/>
  <c r="BL746" i="58"/>
  <c r="BK747" i="58"/>
  <c r="BL747" i="58"/>
  <c r="BK748" i="58"/>
  <c r="BL748" i="58"/>
  <c r="BK749" i="58"/>
  <c r="BL749" i="58"/>
  <c r="BK750" i="58"/>
  <c r="BL750" i="58"/>
  <c r="BK751" i="58"/>
  <c r="BL751" i="58"/>
  <c r="BK752" i="58"/>
  <c r="BL752" i="58"/>
  <c r="BK753" i="58"/>
  <c r="BL753" i="58"/>
  <c r="BK754" i="58"/>
  <c r="BL754" i="58"/>
  <c r="BK755" i="58"/>
  <c r="BL755" i="58"/>
  <c r="BK756" i="58"/>
  <c r="BL756" i="58"/>
  <c r="BK757" i="58"/>
  <c r="BL757" i="58"/>
  <c r="BK758" i="58"/>
  <c r="BL758" i="58"/>
  <c r="BK759" i="58"/>
  <c r="BL759" i="58"/>
  <c r="BK760" i="58"/>
  <c r="BL760" i="58"/>
  <c r="BK761" i="58"/>
  <c r="BL761" i="58"/>
  <c r="BK762" i="58"/>
  <c r="BL762" i="58"/>
  <c r="BK763" i="58"/>
  <c r="BL763" i="58"/>
  <c r="BK764" i="58"/>
  <c r="BL764" i="58"/>
  <c r="BK765" i="58"/>
  <c r="BL765" i="58"/>
  <c r="BK766" i="58"/>
  <c r="BL766" i="58"/>
  <c r="BK767" i="58"/>
  <c r="BL767" i="58"/>
  <c r="BK768" i="58"/>
  <c r="BL768" i="58"/>
  <c r="BK769" i="58"/>
  <c r="BL769" i="58"/>
  <c r="BK770" i="58"/>
  <c r="BL770" i="58"/>
  <c r="BK771" i="58"/>
  <c r="BL771" i="58"/>
  <c r="BK772" i="58"/>
  <c r="BL772" i="58"/>
  <c r="BK773" i="58"/>
  <c r="BL773" i="58"/>
  <c r="BK774" i="58"/>
  <c r="BL774" i="58"/>
  <c r="BK775" i="58"/>
  <c r="BL775" i="58"/>
  <c r="BK776" i="58"/>
  <c r="BL776" i="58"/>
  <c r="BK777" i="58"/>
  <c r="BL777" i="58"/>
  <c r="BK778" i="58"/>
  <c r="BL778" i="58"/>
  <c r="BK779" i="58"/>
  <c r="BL779" i="58"/>
  <c r="BK780" i="58"/>
  <c r="BL780" i="58"/>
  <c r="BK781" i="58"/>
  <c r="BL781" i="58"/>
  <c r="BK782" i="58"/>
  <c r="BL782" i="58"/>
  <c r="BK783" i="58"/>
  <c r="BL783" i="58"/>
  <c r="BK784" i="58"/>
  <c r="BL784" i="58"/>
  <c r="BK785" i="58"/>
  <c r="BL785" i="58"/>
  <c r="BK786" i="58"/>
  <c r="BL786" i="58"/>
  <c r="BK787" i="58"/>
  <c r="BL787" i="58"/>
  <c r="BK788" i="58"/>
  <c r="BL788" i="58"/>
  <c r="BK789" i="58"/>
  <c r="BL789" i="58"/>
  <c r="BK790" i="58"/>
  <c r="BL790" i="58"/>
  <c r="BK791" i="58"/>
  <c r="BL791" i="58"/>
  <c r="BK792" i="58"/>
  <c r="BL792" i="58"/>
  <c r="BK793" i="58"/>
  <c r="BL793" i="58"/>
  <c r="BK794" i="58"/>
  <c r="BL794" i="58"/>
  <c r="BK795" i="58"/>
  <c r="BL795" i="58"/>
  <c r="BK796" i="58"/>
  <c r="BL796" i="58"/>
  <c r="BK797" i="58"/>
  <c r="BL797" i="58"/>
  <c r="BK798" i="58"/>
  <c r="BL798" i="58"/>
  <c r="BK799" i="58"/>
  <c r="BL799" i="58"/>
  <c r="BK800" i="58"/>
  <c r="BL800" i="58"/>
  <c r="BK801" i="58"/>
  <c r="BL801" i="58"/>
  <c r="BK802" i="58"/>
  <c r="BL802" i="58"/>
  <c r="BK803" i="58"/>
  <c r="BL803" i="58"/>
  <c r="BK804" i="58"/>
  <c r="BL804" i="58"/>
  <c r="BK805" i="58"/>
  <c r="BL805" i="58"/>
  <c r="BK806" i="58"/>
  <c r="BL806" i="58"/>
  <c r="BK807" i="58"/>
  <c r="BL807" i="58"/>
  <c r="BK808" i="58"/>
  <c r="BL808" i="58"/>
  <c r="BK809" i="58"/>
  <c r="BL809" i="58"/>
  <c r="BK810" i="58"/>
  <c r="BL810" i="58"/>
  <c r="BK811" i="58"/>
  <c r="BL811" i="58"/>
  <c r="BK812" i="58"/>
  <c r="BL812" i="58"/>
  <c r="BK813" i="58"/>
  <c r="BL813" i="58"/>
  <c r="BK814" i="58"/>
  <c r="BL814" i="58"/>
  <c r="BK815" i="58"/>
  <c r="BL815" i="58"/>
  <c r="BK816" i="58"/>
  <c r="BL816" i="58"/>
  <c r="BK817" i="58"/>
  <c r="BL817" i="58"/>
  <c r="BK818" i="58"/>
  <c r="BL818" i="58"/>
  <c r="BK819" i="58"/>
  <c r="BL819" i="58"/>
  <c r="BK820" i="58"/>
  <c r="BL820" i="58"/>
  <c r="BN579" i="58" l="1"/>
  <c r="BN501" i="58"/>
  <c r="BN347" i="58"/>
  <c r="BN130" i="58"/>
  <c r="BN820" i="58"/>
  <c r="BO820" i="58"/>
  <c r="BM820" i="58"/>
  <c r="BN819" i="58"/>
  <c r="BO819" i="58"/>
  <c r="BM819" i="58"/>
  <c r="BO818" i="58"/>
  <c r="BM818" i="58"/>
  <c r="BN818" i="58"/>
  <c r="BM817" i="58"/>
  <c r="BO817" i="58"/>
  <c r="BN817" i="58"/>
  <c r="BO816" i="58"/>
  <c r="BM816" i="58"/>
  <c r="BN816" i="58"/>
  <c r="BN815" i="58"/>
  <c r="BM815" i="58"/>
  <c r="BO815" i="58"/>
  <c r="BM814" i="58"/>
  <c r="BO814" i="58"/>
  <c r="BN814" i="58"/>
  <c r="BM813" i="58"/>
  <c r="BO813" i="58"/>
  <c r="BN813" i="58"/>
  <c r="BN812" i="58"/>
  <c r="BO812" i="58"/>
  <c r="BM812" i="58"/>
  <c r="BN811" i="58"/>
  <c r="BM811" i="58"/>
  <c r="BO811" i="58"/>
  <c r="BM810" i="58"/>
  <c r="BO810" i="58"/>
  <c r="BN810" i="58"/>
  <c r="BM809" i="58"/>
  <c r="BO809" i="58"/>
  <c r="BN809" i="58"/>
  <c r="BM808" i="58"/>
  <c r="BO808" i="58"/>
  <c r="BN808" i="58"/>
  <c r="BN807" i="58"/>
  <c r="BM807" i="58"/>
  <c r="BO807" i="58"/>
  <c r="BM806" i="58"/>
  <c r="BO806" i="58"/>
  <c r="BN806" i="58"/>
  <c r="BO805" i="58"/>
  <c r="BM805" i="58"/>
  <c r="BN805" i="58"/>
  <c r="BN804" i="58"/>
  <c r="BO804" i="58"/>
  <c r="BM804" i="58"/>
  <c r="BN803" i="58"/>
  <c r="BO803" i="58"/>
  <c r="BM803" i="58"/>
  <c r="BO802" i="58"/>
  <c r="BM802" i="58"/>
  <c r="BN802" i="58"/>
  <c r="BM801" i="58"/>
  <c r="BO801" i="58"/>
  <c r="BN801" i="58"/>
  <c r="BO800" i="58"/>
  <c r="BM800" i="58"/>
  <c r="BN800" i="58"/>
  <c r="BN799" i="58"/>
  <c r="BM799" i="58"/>
  <c r="BO799" i="58"/>
  <c r="BM798" i="58"/>
  <c r="BO798" i="58"/>
  <c r="BN798" i="58"/>
  <c r="BM797" i="58"/>
  <c r="BO797" i="58"/>
  <c r="BN797" i="58"/>
  <c r="BN796" i="58"/>
  <c r="BO796" i="58"/>
  <c r="BM796" i="58"/>
  <c r="BN795" i="58"/>
  <c r="BM795" i="58"/>
  <c r="BO795" i="58"/>
  <c r="BO794" i="58"/>
  <c r="BM794" i="58"/>
  <c r="BN794" i="58"/>
  <c r="BM793" i="58"/>
  <c r="BO793" i="58"/>
  <c r="BN793" i="58"/>
  <c r="BM792" i="58"/>
  <c r="BO792" i="58"/>
  <c r="BN792" i="58"/>
  <c r="BN791" i="58"/>
  <c r="BO791" i="58"/>
  <c r="BM791" i="58"/>
  <c r="BO790" i="58"/>
  <c r="BM790" i="58"/>
  <c r="BN790" i="58"/>
  <c r="BN789" i="58"/>
  <c r="BM789" i="58"/>
  <c r="BO789" i="58"/>
  <c r="BN788" i="58"/>
  <c r="BM788" i="58"/>
  <c r="BO788" i="58"/>
  <c r="BN787" i="58"/>
  <c r="BO787" i="58"/>
  <c r="BM787" i="58"/>
  <c r="BO786" i="58"/>
  <c r="BM786" i="58"/>
  <c r="BN786" i="58"/>
  <c r="BO785" i="58"/>
  <c r="BM785" i="58"/>
  <c r="BN785" i="58"/>
  <c r="BM784" i="58"/>
  <c r="BO784" i="58"/>
  <c r="BN784" i="58"/>
  <c r="BN783" i="58"/>
  <c r="BO783" i="58"/>
  <c r="BM783" i="58"/>
  <c r="BO782" i="58"/>
  <c r="BM782" i="58"/>
  <c r="BN782" i="58"/>
  <c r="BM781" i="58"/>
  <c r="BO781" i="58"/>
  <c r="BN781" i="58"/>
  <c r="BN780" i="58"/>
  <c r="BM780" i="58"/>
  <c r="BO780" i="58"/>
  <c r="BN779" i="58"/>
  <c r="BO779" i="58"/>
  <c r="BM779" i="58"/>
  <c r="BM778" i="58"/>
  <c r="BO778" i="58"/>
  <c r="BN778" i="58"/>
  <c r="BM777" i="58"/>
  <c r="BO777" i="58"/>
  <c r="BN777" i="58"/>
  <c r="BO776" i="58"/>
  <c r="BM776" i="58"/>
  <c r="BN776" i="58"/>
  <c r="BN775" i="58"/>
  <c r="BM775" i="58"/>
  <c r="BO775" i="58"/>
  <c r="BO774" i="58"/>
  <c r="BM774" i="58"/>
  <c r="BN774" i="58"/>
  <c r="BM773" i="58"/>
  <c r="BO773" i="58"/>
  <c r="BN773" i="58"/>
  <c r="BN772" i="58"/>
  <c r="BM772" i="58"/>
  <c r="BO772" i="58"/>
  <c r="BN771" i="58"/>
  <c r="BO771" i="58"/>
  <c r="BM771" i="58"/>
  <c r="BM770" i="58"/>
  <c r="BO770" i="58"/>
  <c r="BN770" i="58"/>
  <c r="BO769" i="58"/>
  <c r="BM769" i="58"/>
  <c r="BN769" i="58"/>
  <c r="BO768" i="58"/>
  <c r="BM768" i="58"/>
  <c r="BN768" i="58"/>
  <c r="BN767" i="58"/>
  <c r="BM767" i="58"/>
  <c r="BO767" i="58"/>
  <c r="BM766" i="58"/>
  <c r="BO766" i="58"/>
  <c r="BN766" i="58"/>
  <c r="BO765" i="58"/>
  <c r="BM765" i="58"/>
  <c r="BN765" i="58"/>
  <c r="BN764" i="58"/>
  <c r="BM764" i="58"/>
  <c r="BO764" i="58"/>
  <c r="BN763" i="58"/>
  <c r="BO763" i="58"/>
  <c r="BM763" i="58"/>
  <c r="BM762" i="58"/>
  <c r="BO762" i="58"/>
  <c r="BN762" i="58"/>
  <c r="BO761" i="58"/>
  <c r="BM761" i="58"/>
  <c r="BN761" i="58"/>
  <c r="BM760" i="58"/>
  <c r="BO760" i="58"/>
  <c r="BN760" i="58"/>
  <c r="BN759" i="58"/>
  <c r="BM759" i="58"/>
  <c r="BO759" i="58"/>
  <c r="BM758" i="58"/>
  <c r="BO758" i="58"/>
  <c r="BN758" i="58"/>
  <c r="BN757" i="58"/>
  <c r="BO757" i="58"/>
  <c r="BM757" i="58"/>
  <c r="BN756" i="58"/>
  <c r="BM756" i="58"/>
  <c r="BO756" i="58"/>
  <c r="BN755" i="58"/>
  <c r="BO755" i="58"/>
  <c r="BM755" i="58"/>
  <c r="BO754" i="58"/>
  <c r="BM754" i="58"/>
  <c r="BN754" i="58"/>
  <c r="BM753" i="58"/>
  <c r="BO753" i="58"/>
  <c r="BN753" i="58"/>
  <c r="BO752" i="58"/>
  <c r="BM752" i="58"/>
  <c r="BN752" i="58"/>
  <c r="BN751" i="58"/>
  <c r="BM751" i="58"/>
  <c r="BO751" i="58"/>
  <c r="BM750" i="58"/>
  <c r="BO750" i="58"/>
  <c r="BN750" i="58"/>
  <c r="BO749" i="58"/>
  <c r="BM749" i="58"/>
  <c r="BN749" i="58"/>
  <c r="BN748" i="58"/>
  <c r="BM748" i="58"/>
  <c r="BO748" i="58"/>
  <c r="BN747" i="58"/>
  <c r="BO747" i="58"/>
  <c r="BM747" i="58"/>
  <c r="BO746" i="58"/>
  <c r="BM746" i="58"/>
  <c r="BN746" i="58"/>
  <c r="BM745" i="58"/>
  <c r="BO745" i="58"/>
  <c r="BN745" i="58"/>
  <c r="BM744" i="58"/>
  <c r="BO744" i="58"/>
  <c r="BN744" i="58"/>
  <c r="BN743" i="58"/>
  <c r="BO743" i="58"/>
  <c r="BM743" i="58"/>
  <c r="BM742" i="58"/>
  <c r="BO742" i="58"/>
  <c r="BN742" i="58"/>
  <c r="BM741" i="58"/>
  <c r="BO741" i="58"/>
  <c r="BN741" i="58"/>
  <c r="BN740" i="58"/>
  <c r="BM740" i="58"/>
  <c r="BO740" i="58"/>
  <c r="BN739" i="58"/>
  <c r="BO739" i="58"/>
  <c r="BM739" i="58"/>
  <c r="BO738" i="58"/>
  <c r="BM738" i="58"/>
  <c r="BN738" i="58"/>
  <c r="BM737" i="58"/>
  <c r="BO737" i="58"/>
  <c r="BN737" i="58"/>
  <c r="BO736" i="58"/>
  <c r="BM736" i="58"/>
  <c r="BN736" i="58"/>
  <c r="BN735" i="58"/>
  <c r="BO735" i="58"/>
  <c r="BM735" i="58"/>
  <c r="BM734" i="58"/>
  <c r="BO734" i="58"/>
  <c r="BN734" i="58"/>
  <c r="BM733" i="58"/>
  <c r="BO733" i="58"/>
  <c r="BN733" i="58"/>
  <c r="BN732" i="58"/>
  <c r="BM732" i="58"/>
  <c r="BO732" i="58"/>
  <c r="BN731" i="58"/>
  <c r="BO731" i="58"/>
  <c r="BM731" i="58"/>
  <c r="BO730" i="58"/>
  <c r="BM730" i="58"/>
  <c r="BN730" i="58"/>
  <c r="BM729" i="58"/>
  <c r="BO729" i="58"/>
  <c r="BN729" i="58"/>
  <c r="BM728" i="58"/>
  <c r="BO728" i="58"/>
  <c r="BN728" i="58"/>
  <c r="BN727" i="58"/>
  <c r="BM727" i="58"/>
  <c r="BO727" i="58"/>
  <c r="BN726" i="58"/>
  <c r="BM726" i="58"/>
  <c r="BO726" i="58"/>
  <c r="BM725" i="58"/>
  <c r="BO725" i="58"/>
  <c r="BN725" i="58"/>
  <c r="BN724" i="58"/>
  <c r="BM724" i="58"/>
  <c r="BO724" i="58"/>
  <c r="BN723" i="58"/>
  <c r="BO723" i="58"/>
  <c r="BM723" i="58"/>
  <c r="BO722" i="58"/>
  <c r="BM722" i="58"/>
  <c r="BN722" i="58"/>
  <c r="BO721" i="58"/>
  <c r="BM721" i="58"/>
  <c r="BN721" i="58"/>
  <c r="BM720" i="58"/>
  <c r="BO720" i="58"/>
  <c r="BN720" i="58"/>
  <c r="BN719" i="58"/>
  <c r="BO719" i="58"/>
  <c r="BM719" i="58"/>
  <c r="BM718" i="58"/>
  <c r="BO718" i="58"/>
  <c r="BN718" i="58"/>
  <c r="BM717" i="58"/>
  <c r="BO717" i="58"/>
  <c r="BN717" i="58"/>
  <c r="BN716" i="58"/>
  <c r="BM716" i="58"/>
  <c r="BO716" i="58"/>
  <c r="BN715" i="58"/>
  <c r="BO715" i="58"/>
  <c r="BM715" i="58"/>
  <c r="BO714" i="58"/>
  <c r="BM714" i="58"/>
  <c r="BN714" i="58"/>
  <c r="BO713" i="58"/>
  <c r="BM713" i="58"/>
  <c r="BN713" i="58"/>
  <c r="BM712" i="58"/>
  <c r="BO712" i="58"/>
  <c r="BN712" i="58"/>
  <c r="BN711" i="58"/>
  <c r="BO711" i="58"/>
  <c r="BM711" i="58"/>
  <c r="BO710" i="58"/>
  <c r="BM710" i="58"/>
  <c r="BN710" i="58"/>
  <c r="BN709" i="58"/>
  <c r="BM709" i="58"/>
  <c r="BO709" i="58"/>
  <c r="BN708" i="58"/>
  <c r="BM708" i="58"/>
  <c r="BO708" i="58"/>
  <c r="BN707" i="58"/>
  <c r="BO707" i="58"/>
  <c r="BM707" i="58"/>
  <c r="BO706" i="58"/>
  <c r="BM706" i="58"/>
  <c r="BN706" i="58"/>
  <c r="BO705" i="58"/>
  <c r="BM705" i="58"/>
  <c r="BN705" i="58"/>
  <c r="BM704" i="58"/>
  <c r="BO704" i="58"/>
  <c r="BN704" i="58"/>
  <c r="BN703" i="58"/>
  <c r="BM703" i="58"/>
  <c r="BO703" i="58"/>
  <c r="BO702" i="58"/>
  <c r="BM702" i="58"/>
  <c r="BN702" i="58"/>
  <c r="BM701" i="58"/>
  <c r="BO701" i="58"/>
  <c r="BN701" i="58"/>
  <c r="BN700" i="58"/>
  <c r="BM700" i="58"/>
  <c r="BO700" i="58"/>
  <c r="BN699" i="58"/>
  <c r="BO699" i="58"/>
  <c r="BM699" i="58"/>
  <c r="BM698" i="58"/>
  <c r="BO698" i="58"/>
  <c r="BN698" i="58"/>
  <c r="BO697" i="58"/>
  <c r="BM697" i="58"/>
  <c r="BN697" i="58"/>
  <c r="BM696" i="58"/>
  <c r="BO696" i="58"/>
  <c r="BN696" i="58"/>
  <c r="BN695" i="58"/>
  <c r="BM695" i="58"/>
  <c r="BO695" i="58"/>
  <c r="BO694" i="58"/>
  <c r="BM694" i="58"/>
  <c r="BN694" i="58"/>
  <c r="BM693" i="58"/>
  <c r="BO693" i="58"/>
  <c r="BN693" i="58"/>
  <c r="BN692" i="58"/>
  <c r="BM692" i="58"/>
  <c r="BO692" i="58"/>
  <c r="BN691" i="58"/>
  <c r="BO691" i="58"/>
  <c r="BM691" i="58"/>
  <c r="BO690" i="58"/>
  <c r="BM690" i="58"/>
  <c r="BN690" i="58"/>
  <c r="BO689" i="58"/>
  <c r="BM689" i="58"/>
  <c r="BN689" i="58"/>
  <c r="BO688" i="58"/>
  <c r="BM688" i="58"/>
  <c r="BN688" i="58"/>
  <c r="BN687" i="58"/>
  <c r="BM687" i="58"/>
  <c r="BO687" i="58"/>
  <c r="BM686" i="58"/>
  <c r="BO686" i="58"/>
  <c r="BN686" i="58"/>
  <c r="BM685" i="58"/>
  <c r="BO685" i="58"/>
  <c r="BN685" i="58"/>
  <c r="BN684" i="58"/>
  <c r="BM684" i="58"/>
  <c r="BO684" i="58"/>
  <c r="BN683" i="58"/>
  <c r="BO683" i="58"/>
  <c r="BM683" i="58"/>
  <c r="BM682" i="58"/>
  <c r="BO682" i="58"/>
  <c r="BN682" i="58"/>
  <c r="BO681" i="58"/>
  <c r="BM681" i="58"/>
  <c r="BN681" i="58"/>
  <c r="BO680" i="58"/>
  <c r="BM680" i="58"/>
  <c r="BN680" i="58"/>
  <c r="BN679" i="58"/>
  <c r="BM679" i="58"/>
  <c r="BO679" i="58"/>
  <c r="BM678" i="58"/>
  <c r="BO678" i="58"/>
  <c r="BN678" i="58"/>
  <c r="BO677" i="58"/>
  <c r="BM677" i="58"/>
  <c r="BN677" i="58"/>
  <c r="BN676" i="58"/>
  <c r="BM676" i="58"/>
  <c r="BO676" i="58"/>
  <c r="BN675" i="58"/>
  <c r="BO675" i="58"/>
  <c r="BM675" i="58"/>
  <c r="BM674" i="58"/>
  <c r="BO674" i="58"/>
  <c r="BN674" i="58"/>
  <c r="BM673" i="58"/>
  <c r="BO673" i="58"/>
  <c r="BN673" i="58"/>
  <c r="BO672" i="58"/>
  <c r="BM672" i="58"/>
  <c r="BN672" i="58"/>
  <c r="BN671" i="58"/>
  <c r="BM671" i="58"/>
  <c r="BO671" i="58"/>
  <c r="BM670" i="58"/>
  <c r="BO670" i="58"/>
  <c r="BN670" i="58"/>
  <c r="BO669" i="58"/>
  <c r="BM669" i="58"/>
  <c r="BN669" i="58"/>
  <c r="BN668" i="58"/>
  <c r="BM668" i="58"/>
  <c r="BO668" i="58"/>
  <c r="BN667" i="58"/>
  <c r="BO667" i="58"/>
  <c r="BM667" i="58"/>
  <c r="BO666" i="58"/>
  <c r="BM666" i="58"/>
  <c r="BN666" i="58"/>
  <c r="BM665" i="58"/>
  <c r="BO665" i="58"/>
  <c r="BN665" i="58"/>
  <c r="BO664" i="58"/>
  <c r="BM664" i="58"/>
  <c r="BN664" i="58"/>
  <c r="BN663" i="58"/>
  <c r="BM663" i="58"/>
  <c r="BO663" i="58"/>
  <c r="BM662" i="58"/>
  <c r="BO662" i="58"/>
  <c r="BN662" i="58"/>
  <c r="BO661" i="58"/>
  <c r="BM661" i="58"/>
  <c r="BN661" i="58"/>
  <c r="BN660" i="58"/>
  <c r="BM660" i="58"/>
  <c r="BO660" i="58"/>
  <c r="BN659" i="58"/>
  <c r="BO659" i="58"/>
  <c r="BM659" i="58"/>
  <c r="BM658" i="58"/>
  <c r="BN658" i="58"/>
  <c r="BM657" i="58"/>
  <c r="BO657" i="58"/>
  <c r="BN657" i="58"/>
  <c r="BM656" i="58"/>
  <c r="BO656" i="58"/>
  <c r="BN656" i="58"/>
  <c r="BN655" i="58"/>
  <c r="BO655" i="58"/>
  <c r="BM655" i="58"/>
  <c r="BN654" i="58"/>
  <c r="BM654" i="58"/>
  <c r="BO654" i="58"/>
  <c r="BM653" i="58"/>
  <c r="BO653" i="58"/>
  <c r="BN653" i="58"/>
  <c r="BN652" i="58"/>
  <c r="BM652" i="58"/>
  <c r="BO652" i="58"/>
  <c r="BN651" i="58"/>
  <c r="BO651" i="58"/>
  <c r="BM651" i="58"/>
  <c r="BO650" i="58"/>
  <c r="BM650" i="58"/>
  <c r="BN650" i="58"/>
  <c r="BM649" i="58"/>
  <c r="BO649" i="58"/>
  <c r="BN649" i="58"/>
  <c r="BO648" i="58"/>
  <c r="BM648" i="58"/>
  <c r="BN648" i="58"/>
  <c r="BN647" i="58"/>
  <c r="BO647" i="58"/>
  <c r="BM647" i="58"/>
  <c r="BN646" i="58"/>
  <c r="BM646" i="58"/>
  <c r="BO646" i="58"/>
  <c r="BM645" i="58"/>
  <c r="BO645" i="58"/>
  <c r="BN645" i="58"/>
  <c r="BN644" i="58"/>
  <c r="BM644" i="58"/>
  <c r="BO644" i="58"/>
  <c r="BN643" i="58"/>
  <c r="BO643" i="58"/>
  <c r="BM643" i="58"/>
  <c r="BO642" i="58"/>
  <c r="BM642" i="58"/>
  <c r="BN642" i="58"/>
  <c r="BM641" i="58"/>
  <c r="BO641" i="58"/>
  <c r="BN641" i="58"/>
  <c r="BM640" i="58"/>
  <c r="BO640" i="58"/>
  <c r="BN640" i="58"/>
  <c r="BN639" i="58"/>
  <c r="BO639" i="58"/>
  <c r="BM639" i="58"/>
  <c r="BN638" i="58"/>
  <c r="BM638" i="58"/>
  <c r="BO638" i="58"/>
  <c r="BM637" i="58"/>
  <c r="BO637" i="58"/>
  <c r="BN637" i="58"/>
  <c r="BN636" i="58"/>
  <c r="BM636" i="58"/>
  <c r="BO636" i="58"/>
  <c r="BN635" i="58"/>
  <c r="BO635" i="58"/>
  <c r="BM635" i="58"/>
  <c r="BO634" i="58"/>
  <c r="BM634" i="58"/>
  <c r="BN634" i="58"/>
  <c r="BO633" i="58"/>
  <c r="BM633" i="58"/>
  <c r="BN633" i="58"/>
  <c r="BM632" i="58"/>
  <c r="BO632" i="58"/>
  <c r="BN632" i="58"/>
  <c r="BN631" i="58"/>
  <c r="BO631" i="58"/>
  <c r="BM631" i="58"/>
  <c r="BN630" i="58"/>
  <c r="BM630" i="58"/>
  <c r="BO630" i="58"/>
  <c r="BM629" i="58"/>
  <c r="BO629" i="58"/>
  <c r="BN629" i="58"/>
  <c r="BN628" i="58"/>
  <c r="BM628" i="58"/>
  <c r="BO628" i="58"/>
  <c r="BN627" i="58"/>
  <c r="BO627" i="58"/>
  <c r="BM627" i="58"/>
  <c r="BO626" i="58"/>
  <c r="BM626" i="58"/>
  <c r="BN626" i="58"/>
  <c r="BO625" i="58"/>
  <c r="BM625" i="58"/>
  <c r="BN625" i="58"/>
  <c r="BM624" i="58"/>
  <c r="BO624" i="58"/>
  <c r="BN624" i="58"/>
  <c r="BO623" i="58"/>
  <c r="BM623" i="58"/>
  <c r="BN623" i="58"/>
  <c r="BN622" i="58"/>
  <c r="BO622" i="58"/>
  <c r="BM622" i="58"/>
  <c r="BM621" i="58"/>
  <c r="BO621" i="58"/>
  <c r="BN621" i="58"/>
  <c r="BN620" i="58"/>
  <c r="BM620" i="58"/>
  <c r="BO620" i="58"/>
  <c r="BN619" i="58"/>
  <c r="BO619" i="58"/>
  <c r="BM619" i="58"/>
  <c r="BM618" i="58"/>
  <c r="BO618" i="58"/>
  <c r="BN618" i="58"/>
  <c r="BO617" i="58"/>
  <c r="BM617" i="58"/>
  <c r="BN617" i="58"/>
  <c r="BM616" i="58"/>
  <c r="BO616" i="58"/>
  <c r="BN616" i="58"/>
  <c r="BO615" i="58"/>
  <c r="BM615" i="58"/>
  <c r="BN615" i="58"/>
  <c r="BN614" i="58"/>
  <c r="BO614" i="58"/>
  <c r="BM614" i="58"/>
  <c r="BM613" i="58"/>
  <c r="BO613" i="58"/>
  <c r="BN613" i="58"/>
  <c r="BN612" i="58"/>
  <c r="BM612" i="58"/>
  <c r="BO612" i="58"/>
  <c r="BN611" i="58"/>
  <c r="BO611" i="58"/>
  <c r="BM611" i="58"/>
  <c r="BO610" i="58"/>
  <c r="BM610" i="58"/>
  <c r="BN610" i="58"/>
  <c r="BO609" i="58"/>
  <c r="BM609" i="58"/>
  <c r="BN609" i="58"/>
  <c r="BM608" i="58"/>
  <c r="BO608" i="58"/>
  <c r="BN608" i="58"/>
  <c r="BM607" i="58"/>
  <c r="BO607" i="58"/>
  <c r="BN607" i="58"/>
  <c r="BN606" i="58"/>
  <c r="BO606" i="58"/>
  <c r="BM606" i="58"/>
  <c r="BM605" i="58"/>
  <c r="BO605" i="58"/>
  <c r="BN605" i="58"/>
  <c r="BN604" i="58"/>
  <c r="BM604" i="58"/>
  <c r="BO604" i="58"/>
  <c r="BN603" i="58"/>
  <c r="BO603" i="58"/>
  <c r="BM603" i="58"/>
  <c r="BM602" i="58"/>
  <c r="BO602" i="58"/>
  <c r="BN602" i="58"/>
  <c r="BO601" i="58"/>
  <c r="BM601" i="58"/>
  <c r="BN601" i="58"/>
  <c r="BO600" i="58"/>
  <c r="BM600" i="58"/>
  <c r="BN600" i="58"/>
  <c r="BM599" i="58"/>
  <c r="BO599" i="58"/>
  <c r="BN599" i="58"/>
  <c r="BN598" i="58"/>
  <c r="BM598" i="58"/>
  <c r="BO598" i="58"/>
  <c r="BM597" i="58"/>
  <c r="BO597" i="58"/>
  <c r="BN597" i="58"/>
  <c r="BN596" i="58"/>
  <c r="BM596" i="58"/>
  <c r="BO596" i="58"/>
  <c r="BN595" i="58"/>
  <c r="BO595" i="58"/>
  <c r="BM595" i="58"/>
  <c r="BM594" i="58"/>
  <c r="BO594" i="58"/>
  <c r="BN594" i="58"/>
  <c r="BO593" i="58"/>
  <c r="BM593" i="58"/>
  <c r="BN593" i="58"/>
  <c r="BO592" i="58"/>
  <c r="BM592" i="58"/>
  <c r="BN592" i="58"/>
  <c r="BM591" i="58"/>
  <c r="BO591" i="58"/>
  <c r="BN591" i="58"/>
  <c r="BN590" i="58"/>
  <c r="BO590" i="58"/>
  <c r="BM590" i="58"/>
  <c r="BM589" i="58"/>
  <c r="BO589" i="58"/>
  <c r="BN589" i="58"/>
  <c r="BN588" i="58"/>
  <c r="BM588" i="58"/>
  <c r="BO588" i="58"/>
  <c r="BN587" i="58"/>
  <c r="BO587" i="58"/>
  <c r="BM587" i="58"/>
  <c r="BM586" i="58"/>
  <c r="BO586" i="58"/>
  <c r="BN586" i="58"/>
  <c r="BO585" i="58"/>
  <c r="BM585" i="58"/>
  <c r="BN585" i="58"/>
  <c r="BO584" i="58"/>
  <c r="BM584" i="58"/>
  <c r="BN584" i="58"/>
  <c r="BM583" i="58"/>
  <c r="BO583" i="58"/>
  <c r="BN583" i="58"/>
  <c r="BN582" i="58"/>
  <c r="BM582" i="58"/>
  <c r="BO582" i="58"/>
  <c r="BO581" i="58"/>
  <c r="BM581" i="58"/>
  <c r="BN581" i="58"/>
  <c r="BN580" i="58"/>
  <c r="BM580" i="58"/>
  <c r="BO580" i="58"/>
  <c r="BO579" i="58"/>
  <c r="BM579" i="58"/>
  <c r="BM578" i="58"/>
  <c r="BN578" i="58"/>
  <c r="BN577" i="58"/>
  <c r="BM577" i="58"/>
  <c r="BO577" i="58"/>
  <c r="BO576" i="58"/>
  <c r="BM576" i="58"/>
  <c r="BN576" i="58"/>
  <c r="BN574" i="58"/>
  <c r="BM574" i="58"/>
  <c r="BO574" i="58"/>
  <c r="BN573" i="58"/>
  <c r="BO573" i="58"/>
  <c r="BM573" i="58"/>
  <c r="BM572" i="58"/>
  <c r="BO572" i="58"/>
  <c r="BN572" i="58"/>
  <c r="BN571" i="58"/>
  <c r="BO571" i="58"/>
  <c r="BM571" i="58"/>
  <c r="BO570" i="58"/>
  <c r="BM570" i="58"/>
  <c r="BN570" i="58"/>
  <c r="BM569" i="58"/>
  <c r="BO569" i="58"/>
  <c r="BN569" i="58"/>
  <c r="BM568" i="58"/>
  <c r="BO568" i="58"/>
  <c r="BN568" i="58"/>
  <c r="BO567" i="58"/>
  <c r="BM567" i="58"/>
  <c r="BN567" i="58"/>
  <c r="BN566" i="58"/>
  <c r="BM566" i="58"/>
  <c r="BO566" i="58"/>
  <c r="BN565" i="58"/>
  <c r="BM565" i="58"/>
  <c r="BO565" i="58"/>
  <c r="BM564" i="58"/>
  <c r="BO564" i="58"/>
  <c r="BN564" i="58"/>
  <c r="BN563" i="58"/>
  <c r="BO563" i="58"/>
  <c r="BM563" i="58"/>
  <c r="BO562" i="58"/>
  <c r="BM562" i="58"/>
  <c r="BN562" i="58"/>
  <c r="BM561" i="58"/>
  <c r="BO561" i="58"/>
  <c r="BN561" i="58"/>
  <c r="BO560" i="58"/>
  <c r="BM560" i="58"/>
  <c r="BN560" i="58"/>
  <c r="BO559" i="58"/>
  <c r="BM559" i="58"/>
  <c r="BN559" i="58"/>
  <c r="BN558" i="58"/>
  <c r="BM558" i="58"/>
  <c r="BO558" i="58"/>
  <c r="BN557" i="58"/>
  <c r="BM557" i="58"/>
  <c r="BO557" i="58"/>
  <c r="BM556" i="58"/>
  <c r="BO556" i="58"/>
  <c r="BN556" i="58"/>
  <c r="BN555" i="58"/>
  <c r="BO555" i="58"/>
  <c r="BM555" i="58"/>
  <c r="BM554" i="58"/>
  <c r="BN554" i="58"/>
  <c r="BM553" i="58"/>
  <c r="BO553" i="58"/>
  <c r="BN553" i="58"/>
  <c r="BN552" i="58"/>
  <c r="BM552" i="58"/>
  <c r="BO552" i="58"/>
  <c r="BO551" i="58"/>
  <c r="BM551" i="58"/>
  <c r="BN551" i="58"/>
  <c r="BM550" i="58"/>
  <c r="BO550" i="58"/>
  <c r="BN550" i="58"/>
  <c r="BN549" i="58"/>
  <c r="BM549" i="58"/>
  <c r="BO549" i="58"/>
  <c r="BN548" i="58"/>
  <c r="BM548" i="58"/>
  <c r="BO548" i="58"/>
  <c r="BN547" i="58"/>
  <c r="BO547" i="58"/>
  <c r="BM547" i="58"/>
  <c r="BO546" i="58"/>
  <c r="BM546" i="58"/>
  <c r="BN546" i="58"/>
  <c r="BO545" i="58"/>
  <c r="BM545" i="58"/>
  <c r="BN545" i="58"/>
  <c r="BN544" i="58"/>
  <c r="BM544" i="58"/>
  <c r="BO544" i="58"/>
  <c r="BO543" i="58"/>
  <c r="BM543" i="58"/>
  <c r="BN543" i="58"/>
  <c r="BM542" i="58"/>
  <c r="BO542" i="58"/>
  <c r="BN542" i="58"/>
  <c r="BN541" i="58"/>
  <c r="BM541" i="58"/>
  <c r="BO541" i="58"/>
  <c r="BN540" i="58"/>
  <c r="BM540" i="58"/>
  <c r="BO540" i="58"/>
  <c r="BN539" i="58"/>
  <c r="BO539" i="58"/>
  <c r="BM539" i="58"/>
  <c r="BO538" i="58"/>
  <c r="BM538" i="58"/>
  <c r="BN538" i="58"/>
  <c r="BO537" i="58"/>
  <c r="BM537" i="58"/>
  <c r="BN537" i="58"/>
  <c r="BN536" i="58"/>
  <c r="BM536" i="58"/>
  <c r="BO536" i="58"/>
  <c r="BO535" i="58"/>
  <c r="BM535" i="58"/>
  <c r="BN535" i="58"/>
  <c r="BO534" i="58"/>
  <c r="BM534" i="58"/>
  <c r="BN534" i="58"/>
  <c r="BN533" i="58"/>
  <c r="BM533" i="58"/>
  <c r="BO533" i="58"/>
  <c r="BN532" i="58"/>
  <c r="BM532" i="58"/>
  <c r="BO532" i="58"/>
  <c r="BN531" i="58"/>
  <c r="BO531" i="58"/>
  <c r="BM531" i="58"/>
  <c r="BO530" i="58"/>
  <c r="BM530" i="58"/>
  <c r="BN530" i="58"/>
  <c r="BO529" i="58"/>
  <c r="BM529" i="58"/>
  <c r="BN529" i="58"/>
  <c r="BN528" i="58"/>
  <c r="BM528" i="58"/>
  <c r="BO528" i="58"/>
  <c r="BO527" i="58"/>
  <c r="BM527" i="58"/>
  <c r="BN527" i="58"/>
  <c r="BM526" i="58"/>
  <c r="BO526" i="58"/>
  <c r="BN526" i="58"/>
  <c r="BN525" i="58"/>
  <c r="BM525" i="58"/>
  <c r="BO525" i="58"/>
  <c r="BN524" i="58"/>
  <c r="BM524" i="58"/>
  <c r="BO524" i="58"/>
  <c r="BN523" i="58"/>
  <c r="BO523" i="58"/>
  <c r="BM523" i="58"/>
  <c r="BM522" i="58"/>
  <c r="BO522" i="58"/>
  <c r="BN522" i="58"/>
  <c r="BO521" i="58"/>
  <c r="BM521" i="58"/>
  <c r="BN521" i="58"/>
  <c r="BN520" i="58"/>
  <c r="BM520" i="58"/>
  <c r="BO520" i="58"/>
  <c r="BM519" i="58"/>
  <c r="BO519" i="58"/>
  <c r="BN519" i="58"/>
  <c r="BO518" i="58"/>
  <c r="BM518" i="58"/>
  <c r="BN518" i="58"/>
  <c r="BN517" i="58"/>
  <c r="BM517" i="58"/>
  <c r="BO517" i="58"/>
  <c r="BN516" i="58"/>
  <c r="BM516" i="58"/>
  <c r="BO516" i="58"/>
  <c r="BN515" i="58"/>
  <c r="BO515" i="58"/>
  <c r="BM515" i="58"/>
  <c r="BM514" i="58"/>
  <c r="BO514" i="58"/>
  <c r="BN514" i="58"/>
  <c r="BO513" i="58"/>
  <c r="BM513" i="58"/>
  <c r="BN513" i="58"/>
  <c r="BN512" i="58"/>
  <c r="BO512" i="58"/>
  <c r="BM512" i="58"/>
  <c r="BM511" i="58"/>
  <c r="BO511" i="58"/>
  <c r="BN511" i="58"/>
  <c r="BM510" i="58"/>
  <c r="BO510" i="58"/>
  <c r="BN510" i="58"/>
  <c r="BN509" i="58"/>
  <c r="BM509" i="58"/>
  <c r="BO509" i="58"/>
  <c r="BN508" i="58"/>
  <c r="BM508" i="58"/>
  <c r="BO508" i="58"/>
  <c r="BN507" i="58"/>
  <c r="BO507" i="58"/>
  <c r="BM507" i="58"/>
  <c r="BO506" i="58"/>
  <c r="BM506" i="58"/>
  <c r="BN506" i="58"/>
  <c r="BO505" i="58"/>
  <c r="BM505" i="58"/>
  <c r="BN505" i="58"/>
  <c r="BN504" i="58"/>
  <c r="BO504" i="58"/>
  <c r="BM504" i="58"/>
  <c r="BM503" i="58"/>
  <c r="BO503" i="58"/>
  <c r="BN503" i="58"/>
  <c r="BM502" i="58"/>
  <c r="BO502" i="58"/>
  <c r="BN502" i="58"/>
  <c r="BO501" i="58"/>
  <c r="BM501" i="58"/>
  <c r="BN500" i="58"/>
  <c r="BM500" i="58"/>
  <c r="BO500" i="58"/>
  <c r="BN499" i="58"/>
  <c r="BO499" i="58"/>
  <c r="BM499" i="58"/>
  <c r="BM498" i="58"/>
  <c r="BO498" i="58"/>
  <c r="BN498" i="58"/>
  <c r="BO497" i="58"/>
  <c r="BM497" i="58"/>
  <c r="BN497" i="58"/>
  <c r="BN496" i="58"/>
  <c r="BO496" i="58"/>
  <c r="BM496" i="58"/>
  <c r="BM495" i="58"/>
  <c r="BO495" i="58"/>
  <c r="BN495" i="58"/>
  <c r="BM494" i="58"/>
  <c r="BO494" i="58"/>
  <c r="BN494" i="58"/>
  <c r="BN493" i="58"/>
  <c r="BM493" i="58"/>
  <c r="BO493" i="58"/>
  <c r="BN492" i="58"/>
  <c r="BM492" i="58"/>
  <c r="BO492" i="58"/>
  <c r="BO491" i="58"/>
  <c r="BM491" i="58"/>
  <c r="BN491" i="58"/>
  <c r="BO490" i="58"/>
  <c r="BM490" i="58"/>
  <c r="BN490" i="58"/>
  <c r="BM489" i="58"/>
  <c r="BO489" i="58"/>
  <c r="BN489" i="58"/>
  <c r="BN488" i="58"/>
  <c r="BO488" i="58"/>
  <c r="BM488" i="58"/>
  <c r="BM487" i="58"/>
  <c r="BO487" i="58"/>
  <c r="BN487" i="58"/>
  <c r="BM486" i="58"/>
  <c r="BO486" i="58"/>
  <c r="BN486" i="58"/>
  <c r="BN485" i="58"/>
  <c r="BM485" i="58"/>
  <c r="BO485" i="58"/>
  <c r="BN484" i="58"/>
  <c r="BM484" i="58"/>
  <c r="BO484" i="58"/>
  <c r="BO483" i="58"/>
  <c r="BM483" i="58"/>
  <c r="BN483" i="58"/>
  <c r="BO482" i="58"/>
  <c r="BM482" i="58"/>
  <c r="BN482" i="58"/>
  <c r="BM481" i="58"/>
  <c r="BO481" i="58"/>
  <c r="BN481" i="58"/>
  <c r="BN480" i="58"/>
  <c r="BM480" i="58"/>
  <c r="BO480" i="58"/>
  <c r="BO479" i="58"/>
  <c r="BM479" i="58"/>
  <c r="BN479" i="58"/>
  <c r="BM478" i="58"/>
  <c r="BO478" i="58"/>
  <c r="BN478" i="58"/>
  <c r="BN477" i="58"/>
  <c r="BM477" i="58"/>
  <c r="BO477" i="58"/>
  <c r="BN475" i="58"/>
  <c r="BO475" i="58"/>
  <c r="BM475" i="58"/>
  <c r="BO474" i="58"/>
  <c r="BM474" i="58"/>
  <c r="BN474" i="58"/>
  <c r="BM473" i="58"/>
  <c r="BO473" i="58"/>
  <c r="BN473" i="58"/>
  <c r="BO472" i="58"/>
  <c r="BM472" i="58"/>
  <c r="BN472" i="58"/>
  <c r="BN471" i="58"/>
  <c r="BO471" i="58"/>
  <c r="BM471" i="58"/>
  <c r="BM470" i="58"/>
  <c r="BO470" i="58"/>
  <c r="BN470" i="58"/>
  <c r="BN469" i="58"/>
  <c r="BM469" i="58"/>
  <c r="BO469" i="58"/>
  <c r="BN468" i="58"/>
  <c r="BM468" i="58"/>
  <c r="BO468" i="58"/>
  <c r="BN467" i="58"/>
  <c r="BO467" i="58"/>
  <c r="BM467" i="58"/>
  <c r="BO466" i="58"/>
  <c r="BM466" i="58"/>
  <c r="BN466" i="58"/>
  <c r="BM465" i="58"/>
  <c r="BO465" i="58"/>
  <c r="BN465" i="58"/>
  <c r="BM464" i="58"/>
  <c r="BO464" i="58"/>
  <c r="BN464" i="58"/>
  <c r="BN463" i="58"/>
  <c r="BO463" i="58"/>
  <c r="BM463" i="58"/>
  <c r="BM462" i="58"/>
  <c r="BO462" i="58"/>
  <c r="BN462" i="58"/>
  <c r="BN461" i="58"/>
  <c r="BM461" i="58"/>
  <c r="BO461" i="58"/>
  <c r="BN460" i="58"/>
  <c r="BM460" i="58"/>
  <c r="BO460" i="58"/>
  <c r="BN459" i="58"/>
  <c r="BO459" i="58"/>
  <c r="BM459" i="58"/>
  <c r="BO458" i="58"/>
  <c r="BM458" i="58"/>
  <c r="BN458" i="58"/>
  <c r="BO457" i="58"/>
  <c r="BM457" i="58"/>
  <c r="BN457" i="58"/>
  <c r="BM456" i="58"/>
  <c r="BO456" i="58"/>
  <c r="BN456" i="58"/>
  <c r="BN455" i="58"/>
  <c r="BO455" i="58"/>
  <c r="BM455" i="58"/>
  <c r="BM454" i="58"/>
  <c r="BO454" i="58"/>
  <c r="BN454" i="58"/>
  <c r="BN453" i="58"/>
  <c r="BM453" i="58"/>
  <c r="BO453" i="58"/>
  <c r="BN452" i="58"/>
  <c r="BM452" i="58"/>
  <c r="BO452" i="58"/>
  <c r="BN451" i="58"/>
  <c r="BO451" i="58"/>
  <c r="BM451" i="58"/>
  <c r="BO450" i="58"/>
  <c r="BM450" i="58"/>
  <c r="BN450" i="58"/>
  <c r="BO449" i="58"/>
  <c r="BM449" i="58"/>
  <c r="BN449" i="58"/>
  <c r="BM448" i="58"/>
  <c r="BO448" i="58"/>
  <c r="BN448" i="58"/>
  <c r="BN447" i="58"/>
  <c r="BO447" i="58"/>
  <c r="BM447" i="58"/>
  <c r="BO446" i="58"/>
  <c r="BM446" i="58"/>
  <c r="BN446" i="58"/>
  <c r="BN445" i="58"/>
  <c r="BM445" i="58"/>
  <c r="BO445" i="58"/>
  <c r="BN444" i="58"/>
  <c r="BM444" i="58"/>
  <c r="BO444" i="58"/>
  <c r="BN443" i="58"/>
  <c r="BO443" i="58"/>
  <c r="BM443" i="58"/>
  <c r="BM442" i="58"/>
  <c r="BO442" i="58"/>
  <c r="BN442" i="58"/>
  <c r="BO441" i="58"/>
  <c r="BM441" i="58"/>
  <c r="BN441" i="58"/>
  <c r="BM440" i="58"/>
  <c r="BO440" i="58"/>
  <c r="BN440" i="58"/>
  <c r="BN439" i="58"/>
  <c r="BO439" i="58"/>
  <c r="BM439" i="58"/>
  <c r="BO438" i="58"/>
  <c r="BM438" i="58"/>
  <c r="BN438" i="58"/>
  <c r="BN437" i="58"/>
  <c r="BM437" i="58"/>
  <c r="BO437" i="58"/>
  <c r="BN436" i="58"/>
  <c r="BM436" i="58"/>
  <c r="BO436" i="58"/>
  <c r="BN435" i="58"/>
  <c r="BO435" i="58"/>
  <c r="BM435" i="58"/>
  <c r="BO434" i="58"/>
  <c r="BM434" i="58"/>
  <c r="BN434" i="58"/>
  <c r="BO433" i="58"/>
  <c r="BM433" i="58"/>
  <c r="BN433" i="58"/>
  <c r="BM432" i="58"/>
  <c r="BO432" i="58"/>
  <c r="BN432" i="58"/>
  <c r="BN431" i="58"/>
  <c r="BO431" i="58"/>
  <c r="BM431" i="58"/>
  <c r="BO430" i="58"/>
  <c r="BM430" i="58"/>
  <c r="BN430" i="58"/>
  <c r="BN429" i="58"/>
  <c r="BM429" i="58"/>
  <c r="BO429" i="58"/>
  <c r="BN428" i="58"/>
  <c r="BM428" i="58"/>
  <c r="BO428" i="58"/>
  <c r="BN427" i="58"/>
  <c r="BO427" i="58"/>
  <c r="BM427" i="58"/>
  <c r="BO426" i="58"/>
  <c r="BM426" i="58"/>
  <c r="BN426" i="58"/>
  <c r="BO425" i="58"/>
  <c r="BM425" i="58"/>
  <c r="BN425" i="58"/>
  <c r="BM424" i="58"/>
  <c r="BO424" i="58"/>
  <c r="BN424" i="58"/>
  <c r="BN423" i="58"/>
  <c r="BM423" i="58"/>
  <c r="BO423" i="58"/>
  <c r="BM422" i="58"/>
  <c r="BO422" i="58"/>
  <c r="BN422" i="58"/>
  <c r="BN421" i="58"/>
  <c r="BM421" i="58"/>
  <c r="BO421" i="58"/>
  <c r="BN420" i="58"/>
  <c r="BM420" i="58"/>
  <c r="BO420" i="58"/>
  <c r="BN419" i="58"/>
  <c r="BO419" i="58"/>
  <c r="BM419" i="58"/>
  <c r="BO418" i="58"/>
  <c r="BM418" i="58"/>
  <c r="BN418" i="58"/>
  <c r="BO417" i="58"/>
  <c r="BM417" i="58"/>
  <c r="BN417" i="58"/>
  <c r="BM416" i="58"/>
  <c r="BO416" i="58"/>
  <c r="BN416" i="58"/>
  <c r="BN415" i="58"/>
  <c r="BM415" i="58"/>
  <c r="BO415" i="58"/>
  <c r="BM414" i="58"/>
  <c r="BO414" i="58"/>
  <c r="BN414" i="58"/>
  <c r="BN413" i="58"/>
  <c r="BM413" i="58"/>
  <c r="BO413" i="58"/>
  <c r="BN412" i="58"/>
  <c r="BM412" i="58"/>
  <c r="BO412" i="58"/>
  <c r="BN411" i="58"/>
  <c r="BO411" i="58"/>
  <c r="BM411" i="58"/>
  <c r="BO410" i="58"/>
  <c r="BM410" i="58"/>
  <c r="BN410" i="58"/>
  <c r="BO409" i="58"/>
  <c r="BM409" i="58"/>
  <c r="BN409" i="58"/>
  <c r="BO408" i="58"/>
  <c r="BM408" i="58"/>
  <c r="BN408" i="58"/>
  <c r="BN407" i="58"/>
  <c r="BM407" i="58"/>
  <c r="BO407" i="58"/>
  <c r="BO406" i="58"/>
  <c r="BM406" i="58"/>
  <c r="BN406" i="58"/>
  <c r="BN405" i="58"/>
  <c r="BM405" i="58"/>
  <c r="BO405" i="58"/>
  <c r="BN404" i="58"/>
  <c r="BM404" i="58"/>
  <c r="BO404" i="58"/>
  <c r="BN403" i="58"/>
  <c r="BO403" i="58"/>
  <c r="BM403" i="58"/>
  <c r="BM402" i="58"/>
  <c r="BO402" i="58"/>
  <c r="BN402" i="58"/>
  <c r="BO401" i="58"/>
  <c r="BM401" i="58"/>
  <c r="BN401" i="58"/>
  <c r="BO400" i="58"/>
  <c r="BM400" i="58"/>
  <c r="BN400" i="58"/>
  <c r="BN399" i="58"/>
  <c r="BM399" i="58"/>
  <c r="BO399" i="58"/>
  <c r="BM398" i="58"/>
  <c r="BO398" i="58"/>
  <c r="BN398" i="58"/>
  <c r="BN397" i="58"/>
  <c r="BO397" i="58"/>
  <c r="BM397" i="58"/>
  <c r="BN396" i="58"/>
  <c r="BM396" i="58"/>
  <c r="BO396" i="58"/>
  <c r="BN395" i="58"/>
  <c r="BO395" i="58"/>
  <c r="BM395" i="58"/>
  <c r="BM394" i="58"/>
  <c r="BO394" i="58"/>
  <c r="BN394" i="58"/>
  <c r="BO393" i="58"/>
  <c r="BM393" i="58"/>
  <c r="BN393" i="58"/>
  <c r="BO392" i="58"/>
  <c r="BM392" i="58"/>
  <c r="BN392" i="58"/>
  <c r="BN391" i="58"/>
  <c r="BM391" i="58"/>
  <c r="BO391" i="58"/>
  <c r="BM390" i="58"/>
  <c r="BO390" i="58"/>
  <c r="BN390" i="58"/>
  <c r="BN389" i="58"/>
  <c r="BO389" i="58"/>
  <c r="BM389" i="58"/>
  <c r="BN388" i="58"/>
  <c r="BM388" i="58"/>
  <c r="BO388" i="58"/>
  <c r="BN387" i="58"/>
  <c r="BO387" i="58"/>
  <c r="BM387" i="58"/>
  <c r="BO386" i="58"/>
  <c r="BM386" i="58"/>
  <c r="BN386" i="58"/>
  <c r="BM385" i="58"/>
  <c r="BO385" i="58"/>
  <c r="BN385" i="58"/>
  <c r="BO384" i="58"/>
  <c r="BM384" i="58"/>
  <c r="BN384" i="58"/>
  <c r="BN383" i="58"/>
  <c r="BM383" i="58"/>
  <c r="BO383" i="58"/>
  <c r="BM382" i="58"/>
  <c r="BO382" i="58"/>
  <c r="BN382" i="58"/>
  <c r="BN381" i="58"/>
  <c r="BO381" i="58"/>
  <c r="BM381" i="58"/>
  <c r="BN380" i="58"/>
  <c r="BM380" i="58"/>
  <c r="BO380" i="58"/>
  <c r="BN379" i="58"/>
  <c r="BO379" i="58"/>
  <c r="BM379" i="58"/>
  <c r="BO378" i="58"/>
  <c r="BM378" i="58"/>
  <c r="BN378" i="58"/>
  <c r="BM377" i="58"/>
  <c r="BO377" i="58"/>
  <c r="BN377" i="58"/>
  <c r="BO376" i="58"/>
  <c r="BM376" i="58"/>
  <c r="BN376" i="58"/>
  <c r="BN375" i="58"/>
  <c r="BO375" i="58"/>
  <c r="BM375" i="58"/>
  <c r="BM374" i="58"/>
  <c r="BO374" i="58"/>
  <c r="BN374" i="58"/>
  <c r="BN373" i="58"/>
  <c r="BM373" i="58"/>
  <c r="BO373" i="58"/>
  <c r="BN372" i="58"/>
  <c r="BM372" i="58"/>
  <c r="BO372" i="58"/>
  <c r="BN371" i="58"/>
  <c r="BO371" i="58"/>
  <c r="BM371" i="58"/>
  <c r="BO370" i="58"/>
  <c r="BM370" i="58"/>
  <c r="BN370" i="58"/>
  <c r="BM369" i="58"/>
  <c r="BO369" i="58"/>
  <c r="BN369" i="58"/>
  <c r="BO368" i="58"/>
  <c r="BM368" i="58"/>
  <c r="BN368" i="58"/>
  <c r="BN367" i="58"/>
  <c r="BO367" i="58"/>
  <c r="BM367" i="58"/>
  <c r="BM366" i="58"/>
  <c r="BO366" i="58"/>
  <c r="BN366" i="58"/>
  <c r="BN365" i="58"/>
  <c r="BM365" i="58"/>
  <c r="BO365" i="58"/>
  <c r="BN364" i="58"/>
  <c r="BM364" i="58"/>
  <c r="BO364" i="58"/>
  <c r="BN363" i="58"/>
  <c r="BO363" i="58"/>
  <c r="BM363" i="58"/>
  <c r="BO362" i="58"/>
  <c r="BM362" i="58"/>
  <c r="BN362" i="58"/>
  <c r="BM361" i="58"/>
  <c r="BO361" i="58"/>
  <c r="BN361" i="58"/>
  <c r="BO360" i="58"/>
  <c r="BM360" i="58"/>
  <c r="BN360" i="58"/>
  <c r="BN359" i="58"/>
  <c r="BO359" i="58"/>
  <c r="BM359" i="58"/>
  <c r="BM358" i="58"/>
  <c r="BO358" i="58"/>
  <c r="BN358" i="58"/>
  <c r="BM357" i="58"/>
  <c r="BN357" i="58"/>
  <c r="BN356" i="58"/>
  <c r="BM356" i="58"/>
  <c r="BO356" i="58"/>
  <c r="BN355" i="58"/>
  <c r="BO355" i="58"/>
  <c r="BM355" i="58"/>
  <c r="BO354" i="58"/>
  <c r="BM354" i="58"/>
  <c r="BN354" i="58"/>
  <c r="BO353" i="58"/>
  <c r="BM353" i="58"/>
  <c r="BN353" i="58"/>
  <c r="BM352" i="58"/>
  <c r="BO352" i="58"/>
  <c r="BN352" i="58"/>
  <c r="BN351" i="58"/>
  <c r="BO351" i="58"/>
  <c r="BM351" i="58"/>
  <c r="BM350" i="58"/>
  <c r="BO350" i="58"/>
  <c r="BN350" i="58"/>
  <c r="BM349" i="58"/>
  <c r="BO349" i="58"/>
  <c r="BN349" i="58"/>
  <c r="BN348" i="58"/>
  <c r="BO348" i="58"/>
  <c r="BM348" i="58"/>
  <c r="BO347" i="58"/>
  <c r="BM347" i="58"/>
  <c r="BO346" i="58"/>
  <c r="BM346" i="58"/>
  <c r="BN346" i="58"/>
  <c r="BO345" i="58"/>
  <c r="BM345" i="58"/>
  <c r="BN345" i="58"/>
  <c r="BM344" i="58"/>
  <c r="BO344" i="58"/>
  <c r="BN344" i="58"/>
  <c r="BN343" i="58"/>
  <c r="BO343" i="58"/>
  <c r="BM343" i="58"/>
  <c r="BO342" i="58"/>
  <c r="BM342" i="58"/>
  <c r="BN342" i="58"/>
  <c r="BM341" i="58"/>
  <c r="BO341" i="58"/>
  <c r="BN341" i="58"/>
  <c r="BN340" i="58"/>
  <c r="BM340" i="58"/>
  <c r="BO340" i="58"/>
  <c r="BN339" i="58"/>
  <c r="BO339" i="58"/>
  <c r="BM339" i="58"/>
  <c r="BO338" i="58"/>
  <c r="BM338" i="58"/>
  <c r="BN338" i="58"/>
  <c r="BO337" i="58"/>
  <c r="BM337" i="58"/>
  <c r="BN337" i="58"/>
  <c r="BM336" i="58"/>
  <c r="BO336" i="58"/>
  <c r="BN336" i="58"/>
  <c r="BN335" i="58"/>
  <c r="BM335" i="58"/>
  <c r="BO335" i="58"/>
  <c r="BO334" i="58"/>
  <c r="BM334" i="58"/>
  <c r="BN334" i="58"/>
  <c r="BM333" i="58"/>
  <c r="BO333" i="58"/>
  <c r="BN333" i="58"/>
  <c r="BN332" i="58"/>
  <c r="BM332" i="58"/>
  <c r="BO332" i="58"/>
  <c r="BN331" i="58"/>
  <c r="BO331" i="58"/>
  <c r="BM331" i="58"/>
  <c r="BO330" i="58"/>
  <c r="BM330" i="58"/>
  <c r="BN330" i="58"/>
  <c r="BO329" i="58"/>
  <c r="BM329" i="58"/>
  <c r="BN329" i="58"/>
  <c r="BM328" i="58"/>
  <c r="BO328" i="58"/>
  <c r="BN328" i="58"/>
  <c r="BN327" i="58"/>
  <c r="BM327" i="58"/>
  <c r="BO327" i="58"/>
  <c r="BO326" i="58"/>
  <c r="BM326" i="58"/>
  <c r="BN326" i="58"/>
  <c r="BM325" i="58"/>
  <c r="BO325" i="58"/>
  <c r="BN325" i="58"/>
  <c r="BN324" i="58"/>
  <c r="BM324" i="58"/>
  <c r="BO324" i="58"/>
  <c r="BN323" i="58"/>
  <c r="BO323" i="58"/>
  <c r="BM323" i="58"/>
  <c r="BM322" i="58"/>
  <c r="BO322" i="58"/>
  <c r="BN322" i="58"/>
  <c r="BO321" i="58"/>
  <c r="BM321" i="58"/>
  <c r="BN321" i="58"/>
  <c r="BO320" i="58"/>
  <c r="BM320" i="58"/>
  <c r="BN320" i="58"/>
  <c r="BN319" i="58"/>
  <c r="BM319" i="58"/>
  <c r="BO319" i="58"/>
  <c r="BO318" i="58"/>
  <c r="BM318" i="58"/>
  <c r="BN318" i="58"/>
  <c r="BM317" i="58"/>
  <c r="BO317" i="58"/>
  <c r="BN317" i="58"/>
  <c r="BN316" i="58"/>
  <c r="BM316" i="58"/>
  <c r="BO316" i="58"/>
  <c r="BN315" i="58"/>
  <c r="BO315" i="58"/>
  <c r="BM315" i="58"/>
  <c r="BM314" i="58"/>
  <c r="BO314" i="58"/>
  <c r="BN314" i="58"/>
  <c r="BO313" i="58"/>
  <c r="BM313" i="58"/>
  <c r="BN313" i="58"/>
  <c r="BO312" i="58"/>
  <c r="BM312" i="58"/>
  <c r="BN312" i="58"/>
  <c r="BN311" i="58"/>
  <c r="BM311" i="58"/>
  <c r="BO311" i="58"/>
  <c r="BM310" i="58"/>
  <c r="BO310" i="58"/>
  <c r="BN310" i="58"/>
  <c r="BO309" i="58"/>
  <c r="BM309" i="58"/>
  <c r="BN309" i="58"/>
  <c r="BN308" i="58"/>
  <c r="BM308" i="58"/>
  <c r="BO308" i="58"/>
  <c r="BN307" i="58"/>
  <c r="BO307" i="58"/>
  <c r="BM307" i="58"/>
  <c r="BM306" i="58"/>
  <c r="BO306" i="58"/>
  <c r="BN306" i="58"/>
  <c r="BO305" i="58"/>
  <c r="BM305" i="58"/>
  <c r="BN305" i="58"/>
  <c r="BO304" i="58"/>
  <c r="BM304" i="58"/>
  <c r="BN304" i="58"/>
  <c r="BN303" i="58"/>
  <c r="BM303" i="58"/>
  <c r="BO303" i="58"/>
  <c r="BM302" i="58"/>
  <c r="BO302" i="58"/>
  <c r="BN302" i="58"/>
  <c r="BM301" i="58"/>
  <c r="BO301" i="58"/>
  <c r="BN301" i="58"/>
  <c r="BN300" i="58"/>
  <c r="BM300" i="58"/>
  <c r="BO300" i="58"/>
  <c r="BN299" i="58"/>
  <c r="BO299" i="58"/>
  <c r="BM299" i="58"/>
  <c r="BO298" i="58"/>
  <c r="BM298" i="58"/>
  <c r="BN298" i="58"/>
  <c r="BM297" i="58"/>
  <c r="BO297" i="58"/>
  <c r="BN297" i="58"/>
  <c r="BO296" i="58"/>
  <c r="BM296" i="58"/>
  <c r="BN296" i="58"/>
  <c r="BN295" i="58"/>
  <c r="BM295" i="58"/>
  <c r="BO295" i="58"/>
  <c r="BM294" i="58"/>
  <c r="BO294" i="58"/>
  <c r="BN294" i="58"/>
  <c r="BO293" i="58"/>
  <c r="BM293" i="58"/>
  <c r="BN293" i="58"/>
  <c r="BN292" i="58"/>
  <c r="BM292" i="58"/>
  <c r="BO292" i="58"/>
  <c r="BN291" i="58"/>
  <c r="BO291" i="58"/>
  <c r="BM291" i="58"/>
  <c r="BO290" i="58"/>
  <c r="BM290" i="58"/>
  <c r="BN290" i="58"/>
  <c r="BM289" i="58"/>
  <c r="BO289" i="58"/>
  <c r="BN289" i="58"/>
  <c r="BO288" i="58"/>
  <c r="BM288" i="58"/>
  <c r="BN288" i="58"/>
  <c r="BN287" i="58"/>
  <c r="BO287" i="58"/>
  <c r="BM287" i="58"/>
  <c r="BM286" i="58"/>
  <c r="BO286" i="58"/>
  <c r="BN286" i="58"/>
  <c r="BM285" i="58"/>
  <c r="BO285" i="58"/>
  <c r="BN285" i="58"/>
  <c r="BN284" i="58"/>
  <c r="BM284" i="58"/>
  <c r="BO284" i="58"/>
  <c r="BN283" i="58"/>
  <c r="BO283" i="58"/>
  <c r="BM283" i="58"/>
  <c r="BO282" i="58"/>
  <c r="BM282" i="58"/>
  <c r="BN282" i="58"/>
  <c r="BM281" i="58"/>
  <c r="BO281" i="58"/>
  <c r="BN281" i="58"/>
  <c r="BO280" i="58"/>
  <c r="BM280" i="58"/>
  <c r="BN280" i="58"/>
  <c r="BN279" i="58"/>
  <c r="BO279" i="58"/>
  <c r="BM279" i="58"/>
  <c r="BM278" i="58"/>
  <c r="BO278" i="58"/>
  <c r="BN278" i="58"/>
  <c r="BM277" i="58"/>
  <c r="BO277" i="58"/>
  <c r="BN277" i="58"/>
  <c r="BN276" i="58"/>
  <c r="BM276" i="58"/>
  <c r="BO276" i="58"/>
  <c r="BN275" i="58"/>
  <c r="BO275" i="58"/>
  <c r="BM275" i="58"/>
  <c r="BO274" i="58"/>
  <c r="BM274" i="58"/>
  <c r="BN274" i="58"/>
  <c r="BM273" i="58"/>
  <c r="BO273" i="58"/>
  <c r="BN273" i="58"/>
  <c r="BM272" i="58"/>
  <c r="BO272" i="58"/>
  <c r="BN272" i="58"/>
  <c r="BN271" i="58"/>
  <c r="BO271" i="58"/>
  <c r="BM271" i="58"/>
  <c r="BM270" i="58"/>
  <c r="BO270" i="58"/>
  <c r="BN270" i="58"/>
  <c r="BM269" i="58"/>
  <c r="BO269" i="58"/>
  <c r="BN269" i="58"/>
  <c r="BN268" i="58"/>
  <c r="BM268" i="58"/>
  <c r="BO268" i="58"/>
  <c r="BN267" i="58"/>
  <c r="BO267" i="58"/>
  <c r="BM267" i="58"/>
  <c r="BO266" i="58"/>
  <c r="BM266" i="58"/>
  <c r="BN266" i="58"/>
  <c r="BO265" i="58"/>
  <c r="BM265" i="58"/>
  <c r="BN265" i="58"/>
  <c r="BM264" i="58"/>
  <c r="BO264" i="58"/>
  <c r="BN264" i="58"/>
  <c r="BN263" i="58"/>
  <c r="BO263" i="58"/>
  <c r="BM263" i="58"/>
  <c r="BM262" i="58"/>
  <c r="BO262" i="58"/>
  <c r="BN262" i="58"/>
  <c r="BM261" i="58"/>
  <c r="BO261" i="58"/>
  <c r="BN261" i="58"/>
  <c r="BN260" i="58"/>
  <c r="BO260" i="58"/>
  <c r="BM260" i="58"/>
  <c r="BN259" i="58"/>
  <c r="BO259" i="58"/>
  <c r="BM259" i="58"/>
  <c r="BO258" i="58"/>
  <c r="BM258" i="58"/>
  <c r="BN258" i="58"/>
  <c r="BO257" i="58"/>
  <c r="BM257" i="58"/>
  <c r="BN257" i="58"/>
  <c r="BM256" i="58"/>
  <c r="BO256" i="58"/>
  <c r="BN256" i="58"/>
  <c r="BN255" i="58"/>
  <c r="BM255" i="58"/>
  <c r="BO255" i="58"/>
  <c r="BO254" i="58"/>
  <c r="BM254" i="58"/>
  <c r="BN254" i="58"/>
  <c r="BM253" i="58"/>
  <c r="BO253" i="58"/>
  <c r="BN253" i="58"/>
  <c r="BN252" i="58"/>
  <c r="BM252" i="58"/>
  <c r="BO252" i="58"/>
  <c r="BN251" i="58"/>
  <c r="BO251" i="58"/>
  <c r="BM251" i="58"/>
  <c r="BO250" i="58"/>
  <c r="BM250" i="58"/>
  <c r="BN250" i="58"/>
  <c r="BO249" i="58"/>
  <c r="BM249" i="58"/>
  <c r="BN249" i="58"/>
  <c r="BM248" i="58"/>
  <c r="BO248" i="58"/>
  <c r="BN248" i="58"/>
  <c r="BN247" i="58"/>
  <c r="BM247" i="58"/>
  <c r="BO247" i="58"/>
  <c r="BO246" i="58"/>
  <c r="BM246" i="58"/>
  <c r="BN246" i="58"/>
  <c r="BM245" i="58"/>
  <c r="BO245" i="58"/>
  <c r="BN245" i="58"/>
  <c r="BN244" i="58"/>
  <c r="BM244" i="58"/>
  <c r="BO244" i="58"/>
  <c r="BN243" i="58"/>
  <c r="BO243" i="58"/>
  <c r="BM243" i="58"/>
  <c r="BO242" i="58"/>
  <c r="BM242" i="58"/>
  <c r="BN242" i="58"/>
  <c r="BO241" i="58"/>
  <c r="BM241" i="58"/>
  <c r="BN241" i="58"/>
  <c r="BM240" i="58"/>
  <c r="BO240" i="58"/>
  <c r="BN240" i="58"/>
  <c r="BN239" i="58"/>
  <c r="BM239" i="58"/>
  <c r="BO239" i="58"/>
  <c r="BO238" i="58"/>
  <c r="BM238" i="58"/>
  <c r="BN238" i="58"/>
  <c r="BM237" i="58"/>
  <c r="BO237" i="58"/>
  <c r="BN237" i="58"/>
  <c r="BN236" i="58"/>
  <c r="BM236" i="58"/>
  <c r="BO236" i="58"/>
  <c r="BN235" i="58"/>
  <c r="BO235" i="58"/>
  <c r="BM235" i="58"/>
  <c r="BO234" i="58"/>
  <c r="BM234" i="58"/>
  <c r="BN234" i="58"/>
  <c r="BO233" i="58"/>
  <c r="BM233" i="58"/>
  <c r="BN233" i="58"/>
  <c r="BO232" i="58"/>
  <c r="BM232" i="58"/>
  <c r="BN232" i="58"/>
  <c r="BN231" i="58"/>
  <c r="BM231" i="58"/>
  <c r="BO231" i="58"/>
  <c r="BM230" i="58"/>
  <c r="BO230" i="58"/>
  <c r="BN230" i="58"/>
  <c r="BM229" i="58"/>
  <c r="BO229" i="58"/>
  <c r="BN229" i="58"/>
  <c r="BN228" i="58"/>
  <c r="BM228" i="58"/>
  <c r="BO228" i="58"/>
  <c r="BN227" i="58"/>
  <c r="BO227" i="58"/>
  <c r="BM227" i="58"/>
  <c r="BM226" i="58"/>
  <c r="BO226" i="58"/>
  <c r="BN226" i="58"/>
  <c r="BO225" i="58"/>
  <c r="BM225" i="58"/>
  <c r="BN225" i="58"/>
  <c r="BO224" i="58"/>
  <c r="BM224" i="58"/>
  <c r="BN224" i="58"/>
  <c r="BN223" i="58"/>
  <c r="BM223" i="58"/>
  <c r="BO223" i="58"/>
  <c r="BM222" i="58"/>
  <c r="BO222" i="58"/>
  <c r="BN222" i="58"/>
  <c r="BO221" i="58"/>
  <c r="BM221" i="58"/>
  <c r="BN221" i="58"/>
  <c r="BN220" i="58"/>
  <c r="BM220" i="58"/>
  <c r="BO220" i="58"/>
  <c r="BN219" i="58"/>
  <c r="BO219" i="58"/>
  <c r="BM219" i="58"/>
  <c r="BM218" i="58"/>
  <c r="BO218" i="58"/>
  <c r="BN218" i="58"/>
  <c r="BO217" i="58"/>
  <c r="BM217" i="58"/>
  <c r="BN217" i="58"/>
  <c r="BO216" i="58"/>
  <c r="BM216" i="58"/>
  <c r="BN216" i="58"/>
  <c r="BN215" i="58"/>
  <c r="BM215" i="58"/>
  <c r="BO215" i="58"/>
  <c r="BM214" i="58"/>
  <c r="BO214" i="58"/>
  <c r="BN214" i="58"/>
  <c r="BO213" i="58"/>
  <c r="BM213" i="58"/>
  <c r="BN213" i="58"/>
  <c r="BN212" i="58"/>
  <c r="BM212" i="58"/>
  <c r="BO212" i="58"/>
  <c r="BN211" i="58"/>
  <c r="BO211" i="58"/>
  <c r="BM211" i="58"/>
  <c r="BO210" i="58"/>
  <c r="BM210" i="58"/>
  <c r="BN210" i="58"/>
  <c r="BO209" i="58"/>
  <c r="BM209" i="58"/>
  <c r="BN209" i="58"/>
  <c r="BO208" i="58"/>
  <c r="BM208" i="58"/>
  <c r="BN208" i="58"/>
  <c r="BM207" i="58"/>
  <c r="BN207" i="58"/>
  <c r="BN206" i="58"/>
  <c r="BM206" i="58"/>
  <c r="BO206" i="58"/>
  <c r="BO205" i="58"/>
  <c r="BM205" i="58"/>
  <c r="BN205" i="58"/>
  <c r="BN204" i="58"/>
  <c r="BM204" i="58"/>
  <c r="BO204" i="58"/>
  <c r="BN203" i="58"/>
  <c r="BM203" i="58"/>
  <c r="BO202" i="58"/>
  <c r="BM202" i="58"/>
  <c r="BN202" i="58"/>
  <c r="BN201" i="58"/>
  <c r="BM201" i="58"/>
  <c r="BO201" i="58"/>
  <c r="BO200" i="58"/>
  <c r="BM200" i="58"/>
  <c r="BN200" i="58"/>
  <c r="BM199" i="58"/>
  <c r="BN199" i="58"/>
  <c r="BN198" i="58"/>
  <c r="BM198" i="58"/>
  <c r="BO198" i="58"/>
  <c r="BN197" i="58"/>
  <c r="BM197" i="58"/>
  <c r="BO197" i="58"/>
  <c r="BM196" i="58"/>
  <c r="BO196" i="58"/>
  <c r="BN196" i="58"/>
  <c r="BN195" i="58"/>
  <c r="BM195" i="58"/>
  <c r="BO194" i="58"/>
  <c r="BM194" i="58"/>
  <c r="BN194" i="58"/>
  <c r="BM193" i="58"/>
  <c r="BO193" i="58"/>
  <c r="BN193" i="58"/>
  <c r="BN192" i="58"/>
  <c r="BO192" i="58"/>
  <c r="BM192" i="58"/>
  <c r="BO191" i="58"/>
  <c r="BM191" i="58"/>
  <c r="BN191" i="58"/>
  <c r="BM190" i="58"/>
  <c r="BO190" i="58"/>
  <c r="BN190" i="58"/>
  <c r="BN189" i="58"/>
  <c r="BM189" i="58"/>
  <c r="BO189" i="58"/>
  <c r="BN188" i="58"/>
  <c r="BM188" i="58"/>
  <c r="BO188" i="58"/>
  <c r="BN187" i="58"/>
  <c r="BO187" i="58"/>
  <c r="BM187" i="58"/>
  <c r="BO186" i="58"/>
  <c r="BM186" i="58"/>
  <c r="BN186" i="58"/>
  <c r="BM185" i="58"/>
  <c r="BN185" i="58"/>
  <c r="BN184" i="58"/>
  <c r="BM184" i="58"/>
  <c r="BO184" i="58"/>
  <c r="BO183" i="58"/>
  <c r="BM183" i="58"/>
  <c r="BN183" i="58"/>
  <c r="BM182" i="58"/>
  <c r="BN182" i="58"/>
  <c r="BN181" i="58"/>
  <c r="BM181" i="58"/>
  <c r="BO181" i="58"/>
  <c r="BN180" i="58"/>
  <c r="BM180" i="58"/>
  <c r="BO180" i="58"/>
  <c r="BN179" i="58"/>
  <c r="BO179" i="58"/>
  <c r="BM179" i="58"/>
  <c r="BO178" i="58"/>
  <c r="BM178" i="58"/>
  <c r="BN178" i="58"/>
  <c r="BO177" i="58"/>
  <c r="BM177" i="58"/>
  <c r="BN177" i="58"/>
  <c r="BM176" i="58"/>
  <c r="BO176" i="58"/>
  <c r="BN176" i="58"/>
  <c r="BN175" i="58"/>
  <c r="BO175" i="58"/>
  <c r="BM175" i="58"/>
  <c r="BM174" i="58"/>
  <c r="BO174" i="58"/>
  <c r="BN174" i="58"/>
  <c r="BN173" i="58"/>
  <c r="BM173" i="58"/>
  <c r="BO173" i="58"/>
  <c r="BN172" i="58"/>
  <c r="BO172" i="58"/>
  <c r="BM172" i="58"/>
  <c r="BN171" i="58"/>
  <c r="BO171" i="58"/>
  <c r="BM171" i="58"/>
  <c r="BO170" i="58"/>
  <c r="BM170" i="58"/>
  <c r="BN170" i="58"/>
  <c r="BM169" i="58"/>
  <c r="BN169" i="58"/>
  <c r="BM168" i="58"/>
  <c r="BO168" i="58"/>
  <c r="BN168" i="58"/>
  <c r="BN167" i="58"/>
  <c r="BO167" i="58"/>
  <c r="BM167" i="58"/>
  <c r="BN166" i="58"/>
  <c r="BM166" i="58"/>
  <c r="BM165" i="58"/>
  <c r="BO165" i="58"/>
  <c r="BN165" i="58"/>
  <c r="BN164" i="58"/>
  <c r="BO164" i="58"/>
  <c r="BM164" i="58"/>
  <c r="BN163" i="58"/>
  <c r="BO163" i="58"/>
  <c r="BM163" i="58"/>
  <c r="BN162" i="58"/>
  <c r="BO162" i="58"/>
  <c r="BM162" i="58"/>
  <c r="BO161" i="58"/>
  <c r="BM161" i="58"/>
  <c r="BN161" i="58"/>
  <c r="BM160" i="58"/>
  <c r="BO160" i="58"/>
  <c r="BN160" i="58"/>
  <c r="BM159" i="58"/>
  <c r="BO159" i="58"/>
  <c r="BN159" i="58"/>
  <c r="BN158" i="58"/>
  <c r="BM158" i="58"/>
  <c r="BO158" i="58"/>
  <c r="BM157" i="58"/>
  <c r="BO157" i="58"/>
  <c r="BN157" i="58"/>
  <c r="BN156" i="58"/>
  <c r="BM156" i="58"/>
  <c r="BO156" i="58"/>
  <c r="BN155" i="58"/>
  <c r="BO155" i="58"/>
  <c r="BM155" i="58"/>
  <c r="BN154" i="58"/>
  <c r="BM154" i="58"/>
  <c r="BO153" i="58"/>
  <c r="BM153" i="58"/>
  <c r="BN153" i="58"/>
  <c r="BM151" i="58"/>
  <c r="BN151" i="58"/>
  <c r="BO150" i="58"/>
  <c r="BM150" i="58"/>
  <c r="BN150" i="58"/>
  <c r="BN149" i="58"/>
  <c r="BM149" i="58"/>
  <c r="BO149" i="58"/>
  <c r="BM148" i="58"/>
  <c r="BO148" i="58"/>
  <c r="BN148" i="58"/>
  <c r="BN147" i="58"/>
  <c r="BO147" i="58"/>
  <c r="BM147" i="58"/>
  <c r="BN146" i="58"/>
  <c r="BO146" i="58"/>
  <c r="BM146" i="58"/>
  <c r="BO145" i="58"/>
  <c r="BM145" i="58"/>
  <c r="BN145" i="58"/>
  <c r="BO144" i="58"/>
  <c r="BM144" i="58"/>
  <c r="BN144" i="58"/>
  <c r="BM143" i="58"/>
  <c r="BO143" i="58"/>
  <c r="BN143" i="58"/>
  <c r="BM142" i="58"/>
  <c r="BO142" i="58"/>
  <c r="BN142" i="58"/>
  <c r="BN141" i="58"/>
  <c r="BM141" i="58"/>
  <c r="BO141" i="58"/>
  <c r="BN140" i="58"/>
  <c r="BM140" i="58"/>
  <c r="BO140" i="58"/>
  <c r="BO139" i="58"/>
  <c r="BM139" i="58"/>
  <c r="BN139" i="58"/>
  <c r="BN138" i="58"/>
  <c r="BM138" i="58"/>
  <c r="BO138" i="58"/>
  <c r="BO137" i="58"/>
  <c r="BM137" i="58"/>
  <c r="BN137" i="58"/>
  <c r="BN136" i="58"/>
  <c r="BO136" i="58"/>
  <c r="BM136" i="58"/>
  <c r="BM135" i="58"/>
  <c r="BN135" i="58"/>
  <c r="BM134" i="58"/>
  <c r="BO134" i="58"/>
  <c r="BN134" i="58"/>
  <c r="BN133" i="58"/>
  <c r="BO133" i="58"/>
  <c r="BM133" i="58"/>
  <c r="BN132" i="58"/>
  <c r="BM132" i="58"/>
  <c r="BO132" i="58"/>
  <c r="BO131" i="58"/>
  <c r="BM131" i="58"/>
  <c r="BN131" i="58"/>
  <c r="BM130" i="58"/>
  <c r="BO130" i="58"/>
  <c r="BO129" i="58"/>
  <c r="BM129" i="58"/>
  <c r="BN129" i="58"/>
  <c r="BO128" i="58"/>
  <c r="BM128" i="58"/>
  <c r="BN128" i="58"/>
  <c r="BN127" i="58"/>
  <c r="BM127" i="58"/>
  <c r="BM126" i="58"/>
  <c r="BO126" i="58"/>
  <c r="BN126" i="58"/>
  <c r="BM125" i="58"/>
  <c r="BO125" i="58"/>
  <c r="BN125" i="58"/>
  <c r="BN124" i="58"/>
  <c r="BM124" i="58"/>
  <c r="BO124" i="58"/>
  <c r="BN123" i="58"/>
  <c r="BO123" i="58"/>
  <c r="BM123" i="58"/>
  <c r="BN122" i="58"/>
  <c r="BO122" i="58"/>
  <c r="BM122" i="58"/>
  <c r="BM121" i="58"/>
  <c r="BO121" i="58"/>
  <c r="BN121" i="58"/>
  <c r="BO120" i="58"/>
  <c r="BM120" i="58"/>
  <c r="BN120" i="58"/>
  <c r="BN119" i="58"/>
  <c r="BM119" i="58"/>
  <c r="BO119" i="58"/>
  <c r="BM118" i="58"/>
  <c r="BO118" i="58"/>
  <c r="BN118" i="58"/>
  <c r="BO117" i="58"/>
  <c r="BM117" i="58"/>
  <c r="BN117" i="58"/>
  <c r="BN116" i="58"/>
  <c r="BM116" i="58"/>
  <c r="BO116" i="58"/>
  <c r="BN115" i="58"/>
  <c r="BO115" i="58"/>
  <c r="BM115" i="58"/>
  <c r="BN114" i="58"/>
  <c r="BO114" i="58"/>
  <c r="BM114" i="58"/>
  <c r="BM113" i="58"/>
  <c r="BO113" i="58"/>
  <c r="BN113" i="58"/>
  <c r="BO112" i="58"/>
  <c r="BM112" i="58"/>
  <c r="BN112" i="58"/>
  <c r="BN111" i="58"/>
  <c r="BO111" i="58"/>
  <c r="BM111" i="58"/>
  <c r="BM110" i="58"/>
  <c r="BO110" i="58"/>
  <c r="BN110" i="58"/>
  <c r="BM109" i="58"/>
  <c r="BO109" i="58"/>
  <c r="BN109" i="58"/>
  <c r="BN108" i="58"/>
  <c r="BM108" i="58"/>
  <c r="BO108" i="58"/>
  <c r="BN107" i="58"/>
  <c r="BO107" i="58"/>
  <c r="BM107" i="58"/>
  <c r="BN106" i="58"/>
  <c r="BO106" i="58"/>
  <c r="BM106" i="58"/>
  <c r="BM105" i="58"/>
  <c r="BO105" i="58"/>
  <c r="BN105" i="58"/>
  <c r="BO104" i="58"/>
  <c r="BM104" i="58"/>
  <c r="BN104" i="58"/>
  <c r="BN103" i="58"/>
  <c r="BO103" i="58"/>
  <c r="BM103" i="58"/>
  <c r="BM102" i="58"/>
  <c r="BO102" i="58"/>
  <c r="BN102" i="58"/>
  <c r="BM101" i="58"/>
  <c r="BO101" i="58"/>
  <c r="BN101" i="58"/>
  <c r="BN100" i="58"/>
  <c r="BM100" i="58"/>
  <c r="BO100" i="58"/>
  <c r="BN99" i="58"/>
  <c r="BO99" i="58"/>
  <c r="BM99" i="58"/>
  <c r="BN98" i="58"/>
  <c r="BO98" i="58"/>
  <c r="BM98" i="58"/>
  <c r="BM97" i="58"/>
  <c r="BO97" i="58"/>
  <c r="BN97" i="58"/>
  <c r="BO96" i="58"/>
  <c r="BM96" i="58"/>
  <c r="BN96" i="58"/>
  <c r="BN95" i="58"/>
  <c r="BO95" i="58"/>
  <c r="BM95" i="58"/>
  <c r="BM94" i="58"/>
  <c r="BO94" i="58"/>
  <c r="BN94" i="58"/>
  <c r="BM93" i="58"/>
  <c r="BO93" i="58"/>
  <c r="BN93" i="58"/>
  <c r="BN92" i="58"/>
  <c r="BM92" i="58"/>
  <c r="BO92" i="58"/>
  <c r="BN91" i="58"/>
  <c r="BO91" i="58"/>
  <c r="BM91" i="58"/>
  <c r="BN90" i="58"/>
  <c r="BO90" i="58"/>
  <c r="BM90" i="58"/>
  <c r="BO89" i="58"/>
  <c r="BM89" i="58"/>
  <c r="BN89" i="58"/>
  <c r="BM88" i="58"/>
  <c r="BO88" i="58"/>
  <c r="BN88" i="58"/>
  <c r="BN87" i="58"/>
  <c r="BO87" i="58"/>
  <c r="BM87" i="58"/>
  <c r="BM86" i="58"/>
  <c r="BO86" i="58"/>
  <c r="BN86" i="58"/>
  <c r="BM85" i="58"/>
  <c r="BO85" i="58"/>
  <c r="BN85" i="58"/>
  <c r="BN84" i="58"/>
  <c r="BO84" i="58"/>
  <c r="BM84" i="58"/>
  <c r="BN83" i="58"/>
  <c r="BO83" i="58"/>
  <c r="BM83" i="58"/>
  <c r="BN82" i="58"/>
  <c r="BO82" i="58"/>
  <c r="BM82" i="58"/>
  <c r="BO81" i="58"/>
  <c r="BM81" i="58"/>
  <c r="BN81" i="58"/>
  <c r="BM80" i="58"/>
  <c r="BO80" i="58"/>
  <c r="BN80" i="58"/>
  <c r="BN79" i="58"/>
  <c r="BO79" i="58"/>
  <c r="BM79" i="58"/>
  <c r="BO78" i="58"/>
  <c r="BM78" i="58"/>
  <c r="BN78" i="58"/>
  <c r="BM77" i="58"/>
  <c r="BO77" i="58"/>
  <c r="BN77" i="58"/>
  <c r="BN76" i="58"/>
  <c r="BM76" i="58"/>
  <c r="BO76" i="58"/>
  <c r="BN75" i="58"/>
  <c r="BO75" i="58"/>
  <c r="BM75" i="58"/>
  <c r="BN74" i="58"/>
  <c r="BO74" i="58"/>
  <c r="BM74" i="58"/>
  <c r="BO73" i="58"/>
  <c r="BM73" i="58"/>
  <c r="BN73" i="58"/>
  <c r="BM72" i="58"/>
  <c r="BO72" i="58"/>
  <c r="BN72" i="58"/>
  <c r="BN71" i="58"/>
  <c r="BM71" i="58"/>
  <c r="BO71" i="58"/>
  <c r="BM70" i="58"/>
  <c r="BO70" i="58"/>
  <c r="BN70" i="58"/>
  <c r="BM69" i="58"/>
  <c r="BO69" i="58"/>
  <c r="BN69" i="58"/>
  <c r="BN68" i="58"/>
  <c r="BM68" i="58"/>
  <c r="BO68" i="58"/>
  <c r="BN67" i="58"/>
  <c r="BO67" i="58"/>
  <c r="BM67" i="58"/>
  <c r="BN66" i="58"/>
  <c r="BM66" i="58"/>
  <c r="BO66" i="58"/>
  <c r="BO65" i="58"/>
  <c r="BM65" i="58"/>
  <c r="BN65" i="58"/>
  <c r="BM64" i="58"/>
  <c r="BO64" i="58"/>
  <c r="BN64" i="58"/>
  <c r="BN63" i="58"/>
  <c r="BM63" i="58"/>
  <c r="BO63" i="58"/>
  <c r="BO62" i="58"/>
  <c r="BM62" i="58"/>
  <c r="BN62" i="58"/>
  <c r="BM61" i="58"/>
  <c r="BO61" i="58"/>
  <c r="BN61" i="58"/>
  <c r="BN60" i="58"/>
  <c r="BM60" i="58"/>
  <c r="BO60" i="58"/>
  <c r="BN59" i="58"/>
  <c r="BO59" i="58"/>
  <c r="BM59" i="58"/>
  <c r="BN58" i="58"/>
  <c r="BO58" i="58"/>
  <c r="BM58" i="58"/>
  <c r="BO57" i="58"/>
  <c r="BM57" i="58"/>
  <c r="BN57" i="58"/>
  <c r="BM56" i="58"/>
  <c r="BO56" i="58"/>
  <c r="BN56" i="58"/>
  <c r="BN55" i="58"/>
  <c r="BM55" i="58"/>
  <c r="BO55" i="58"/>
  <c r="BM54" i="58"/>
  <c r="BO54" i="58"/>
  <c r="BN54" i="58"/>
  <c r="BM53" i="58"/>
  <c r="BO53" i="58"/>
  <c r="BN53" i="58"/>
  <c r="BN52" i="58"/>
  <c r="BM52" i="58"/>
  <c r="BO52" i="58"/>
  <c r="BN51" i="58"/>
  <c r="BO51" i="58"/>
  <c r="BM51" i="58"/>
  <c r="BN50" i="58"/>
  <c r="BM50" i="58"/>
  <c r="BO50" i="58"/>
  <c r="BO49" i="58"/>
  <c r="BM49" i="58"/>
  <c r="BN49" i="58"/>
  <c r="BO48" i="58"/>
  <c r="BM48" i="58"/>
  <c r="BN48" i="58"/>
  <c r="BN47" i="58"/>
  <c r="BM47" i="58"/>
  <c r="BO47" i="58"/>
  <c r="BM46" i="58"/>
  <c r="BO46" i="58"/>
  <c r="BN46" i="58"/>
  <c r="BO45" i="58"/>
  <c r="BM45" i="58"/>
  <c r="BN45" i="58"/>
  <c r="BN44" i="58"/>
  <c r="BM44" i="58"/>
  <c r="BO44" i="58"/>
  <c r="BN43" i="58"/>
  <c r="BO43" i="58"/>
  <c r="BM43" i="58"/>
  <c r="BN42" i="58"/>
  <c r="BM42" i="58"/>
  <c r="BO42" i="58"/>
  <c r="BO41" i="58"/>
  <c r="BM41" i="58"/>
  <c r="BN41" i="58"/>
  <c r="BO40" i="58"/>
  <c r="BM40" i="58"/>
  <c r="BN40" i="58"/>
  <c r="BN39" i="58"/>
  <c r="BM39" i="58"/>
  <c r="BO39" i="58"/>
  <c r="BM38" i="58"/>
  <c r="BO38" i="58"/>
  <c r="BN38" i="58"/>
  <c r="BM37" i="58"/>
  <c r="BO37" i="58"/>
  <c r="BN37" i="58"/>
  <c r="BN36" i="58"/>
  <c r="BM36" i="58"/>
  <c r="BO36" i="58"/>
  <c r="BN35" i="58"/>
  <c r="BO35" i="58"/>
  <c r="BM35" i="58"/>
  <c r="BN34" i="58"/>
  <c r="BO34" i="58"/>
  <c r="BM34" i="58"/>
  <c r="BM33" i="58"/>
  <c r="BO33" i="58"/>
  <c r="BN33" i="58"/>
  <c r="BO32" i="58"/>
  <c r="BM32" i="58"/>
  <c r="BN32" i="58"/>
  <c r="BN31" i="58"/>
  <c r="BM31" i="58"/>
  <c r="BO31" i="58"/>
  <c r="BM30" i="58"/>
  <c r="BO30" i="58"/>
  <c r="BN30" i="58"/>
  <c r="BO29" i="58"/>
  <c r="BM29" i="58"/>
  <c r="BN29" i="58"/>
  <c r="BN28" i="58"/>
  <c r="BM28" i="58"/>
  <c r="BO28" i="58"/>
  <c r="BN27" i="58"/>
  <c r="BO27" i="58"/>
  <c r="BM27" i="58"/>
  <c r="BN26" i="58"/>
  <c r="BO26" i="58"/>
  <c r="BM26" i="58"/>
  <c r="BM25" i="58"/>
  <c r="BO25" i="58"/>
  <c r="BO24" i="58"/>
  <c r="BM24" i="58"/>
  <c r="BN24" i="58"/>
  <c r="BN23" i="58"/>
  <c r="BO23" i="58"/>
  <c r="BM23" i="58"/>
  <c r="BM22" i="58"/>
  <c r="BO22" i="58"/>
  <c r="BN22" i="58"/>
  <c r="BM21" i="58"/>
  <c r="BO21" i="58"/>
  <c r="BN21" i="58"/>
  <c r="BN20" i="58"/>
  <c r="BM20" i="58"/>
  <c r="BO20" i="58"/>
  <c r="BN19" i="58"/>
  <c r="BO19" i="58"/>
  <c r="BM19" i="58"/>
  <c r="BO18" i="58"/>
  <c r="BM18" i="58"/>
  <c r="BN18" i="58"/>
  <c r="BN17" i="58"/>
  <c r="BM17" i="58"/>
  <c r="BO17" i="58"/>
  <c r="BM16" i="58"/>
  <c r="BO16" i="58"/>
  <c r="BN16" i="58"/>
  <c r="BO15" i="58"/>
  <c r="BM15" i="58"/>
  <c r="BN15" i="58"/>
  <c r="BN14" i="58"/>
  <c r="BM14" i="58"/>
  <c r="BO14" i="58"/>
  <c r="BM13" i="58"/>
  <c r="BO13" i="58"/>
  <c r="BN13" i="58"/>
  <c r="BN11" i="58"/>
  <c r="BO11" i="58"/>
  <c r="BM11" i="58"/>
  <c r="BN10" i="58"/>
  <c r="BO10" i="58"/>
  <c r="BM10" i="58"/>
  <c r="BM9" i="58"/>
  <c r="BO9" i="58"/>
  <c r="BN9" i="58"/>
  <c r="BO7" i="58"/>
  <c r="BM7" i="58"/>
  <c r="BN7" i="58"/>
  <c r="BN58" i="59"/>
  <c r="BN94" i="59"/>
  <c r="BM94" i="59"/>
  <c r="BO94" i="59"/>
  <c r="BN93" i="59"/>
  <c r="BM93" i="59"/>
  <c r="BO93" i="59"/>
  <c r="BN92" i="59"/>
  <c r="BO92" i="59"/>
  <c r="BM92" i="59"/>
  <c r="BN91" i="59"/>
  <c r="BM91" i="59"/>
  <c r="BO91" i="59"/>
  <c r="BN90" i="59"/>
  <c r="BM90" i="59"/>
  <c r="BO90" i="59"/>
  <c r="BN89" i="59"/>
  <c r="BO89" i="59"/>
  <c r="BM89" i="59"/>
  <c r="BN88" i="59"/>
  <c r="BO88" i="59"/>
  <c r="BM88" i="59"/>
  <c r="BM87" i="59"/>
  <c r="BO87" i="59"/>
  <c r="BN87" i="59"/>
  <c r="BN86" i="59"/>
  <c r="BO86" i="59"/>
  <c r="BM86" i="59"/>
  <c r="BN85" i="59"/>
  <c r="BO85" i="59"/>
  <c r="BM85" i="59"/>
  <c r="BN84" i="59"/>
  <c r="BO84" i="59"/>
  <c r="BM84" i="59"/>
  <c r="BN83" i="59"/>
  <c r="BM83" i="59"/>
  <c r="BO83" i="59"/>
  <c r="BN82" i="59"/>
  <c r="BM82" i="59"/>
  <c r="BO82" i="59"/>
  <c r="BN81" i="59"/>
  <c r="BO81" i="59"/>
  <c r="BM81" i="59"/>
  <c r="BN80" i="59"/>
  <c r="BO80" i="59"/>
  <c r="BM80" i="59"/>
  <c r="BO79" i="59"/>
  <c r="BM79" i="59"/>
  <c r="BN79" i="59"/>
  <c r="BN78" i="59"/>
  <c r="BO78" i="59"/>
  <c r="BM78" i="59"/>
  <c r="BN77" i="59"/>
  <c r="BM77" i="59"/>
  <c r="BO77" i="59"/>
  <c r="BN76" i="59"/>
  <c r="BM76" i="59"/>
  <c r="BO76" i="59"/>
  <c r="BN75" i="59"/>
  <c r="BO75" i="59"/>
  <c r="BM75" i="59"/>
  <c r="BN74" i="59"/>
  <c r="BM74" i="59"/>
  <c r="BO74" i="59"/>
  <c r="BN73" i="59"/>
  <c r="BM73" i="59"/>
  <c r="BO73" i="59"/>
  <c r="BN72" i="59"/>
  <c r="BO72" i="59"/>
  <c r="BM72" i="59"/>
  <c r="BO71" i="59"/>
  <c r="BM71" i="59"/>
  <c r="BN71" i="59"/>
  <c r="BN70" i="59"/>
  <c r="BO70" i="59"/>
  <c r="BM70" i="59"/>
  <c r="BN69" i="59"/>
  <c r="BO69" i="59"/>
  <c r="BM69" i="59"/>
  <c r="BN68" i="59"/>
  <c r="BM68" i="59"/>
  <c r="BO68" i="59"/>
  <c r="BN67" i="59"/>
  <c r="BO67" i="59"/>
  <c r="BM67" i="59"/>
  <c r="BN66" i="59"/>
  <c r="BM66" i="59"/>
  <c r="BO66" i="59"/>
  <c r="BN65" i="59"/>
  <c r="BM65" i="59"/>
  <c r="BO65" i="59"/>
  <c r="BN64" i="59"/>
  <c r="BO64" i="59"/>
  <c r="BM64" i="59"/>
  <c r="BO63" i="59"/>
  <c r="BM63" i="59"/>
  <c r="BN63" i="59"/>
  <c r="BN62" i="59"/>
  <c r="BO62" i="59"/>
  <c r="BM62" i="59"/>
  <c r="BN61" i="59"/>
  <c r="BO61" i="59"/>
  <c r="BM61" i="59"/>
  <c r="BN60" i="59"/>
  <c r="BM60" i="59"/>
  <c r="BO60" i="59"/>
  <c r="BN59" i="59"/>
  <c r="BM59" i="59"/>
  <c r="BO59" i="59"/>
  <c r="BO58" i="59"/>
  <c r="BM58" i="59"/>
  <c r="BN57" i="59"/>
  <c r="BM57" i="59"/>
  <c r="BO57" i="59"/>
  <c r="BN56" i="59"/>
  <c r="BO56" i="59"/>
  <c r="BM56" i="59"/>
  <c r="BM55" i="59"/>
  <c r="BO55" i="59"/>
  <c r="BN55" i="59"/>
  <c r="BN54" i="59"/>
  <c r="BO54" i="59"/>
  <c r="BM54" i="59"/>
  <c r="BN53" i="59"/>
  <c r="BO53" i="59"/>
  <c r="BM53" i="59"/>
  <c r="BN52" i="59"/>
  <c r="BM52" i="59"/>
  <c r="BO52" i="59"/>
  <c r="BN51" i="59"/>
  <c r="BO51" i="59"/>
  <c r="BM51" i="59"/>
  <c r="BN50" i="59"/>
  <c r="BO50" i="59"/>
  <c r="BM50" i="59"/>
  <c r="BN49" i="59"/>
  <c r="BM49" i="59"/>
  <c r="BO49" i="59"/>
  <c r="BN48" i="59"/>
  <c r="BO48" i="59"/>
  <c r="BM48" i="59"/>
  <c r="BO47" i="59"/>
  <c r="BM47" i="59"/>
  <c r="BN47" i="59"/>
  <c r="BN46" i="59"/>
  <c r="BO46" i="59"/>
  <c r="BM46" i="59"/>
  <c r="BN45" i="59"/>
  <c r="BO45" i="59"/>
  <c r="BM45" i="59"/>
  <c r="BN44" i="59"/>
  <c r="BM44" i="59"/>
  <c r="BO44" i="59"/>
  <c r="BN43" i="59"/>
  <c r="BM43" i="59"/>
  <c r="BO43" i="59"/>
  <c r="BN42" i="59"/>
  <c r="BO42" i="59"/>
  <c r="BM42" i="59"/>
  <c r="BN41" i="59"/>
  <c r="BM41" i="59"/>
  <c r="BO41" i="59"/>
  <c r="BN40" i="59"/>
  <c r="BO40" i="59"/>
  <c r="BM40" i="59"/>
  <c r="BO39" i="59"/>
  <c r="BM39" i="59"/>
  <c r="BN39" i="59"/>
  <c r="BN38" i="59"/>
  <c r="BM38" i="59"/>
  <c r="BO38" i="59"/>
  <c r="BN37" i="59"/>
  <c r="BO37" i="59"/>
  <c r="BM37" i="59"/>
  <c r="BN36" i="59"/>
  <c r="BO36" i="59"/>
  <c r="BM36" i="59"/>
  <c r="BN35" i="59"/>
  <c r="BM35" i="59"/>
  <c r="BO35" i="59"/>
  <c r="BN34" i="59"/>
  <c r="BM34" i="59"/>
  <c r="BO34" i="59"/>
  <c r="BN33" i="59"/>
  <c r="BM33" i="59"/>
  <c r="BO33" i="59"/>
  <c r="BN32" i="59"/>
  <c r="BO32" i="59"/>
  <c r="BM32" i="59"/>
  <c r="BO31" i="59"/>
  <c r="BM31" i="59"/>
  <c r="BN31" i="59"/>
  <c r="BN30" i="59"/>
  <c r="BM30" i="59"/>
  <c r="BO30" i="59"/>
  <c r="BN29" i="59"/>
  <c r="BM29" i="59"/>
  <c r="BO29" i="59"/>
  <c r="BN28" i="59"/>
  <c r="BO28" i="59"/>
  <c r="BM28" i="59"/>
  <c r="BN27" i="59"/>
  <c r="BM27" i="59"/>
  <c r="BO27" i="59"/>
  <c r="BN26" i="59"/>
  <c r="BM26" i="59"/>
  <c r="BO26" i="59"/>
  <c r="BN25" i="59"/>
  <c r="BO25" i="59"/>
  <c r="BM25" i="59"/>
  <c r="BN24" i="59"/>
  <c r="BO24" i="59"/>
  <c r="BM24" i="59"/>
  <c r="BO23" i="59"/>
  <c r="BM23" i="59"/>
  <c r="BN23" i="59"/>
  <c r="BN22" i="59"/>
  <c r="BM22" i="59"/>
  <c r="BO22" i="59"/>
  <c r="BN21" i="59"/>
  <c r="BO21" i="59"/>
  <c r="BM21" i="59"/>
  <c r="BN20" i="59"/>
  <c r="BO20" i="59"/>
  <c r="BM20" i="59"/>
  <c r="BN19" i="59"/>
  <c r="BM19" i="59"/>
  <c r="BO19" i="59"/>
  <c r="BN18" i="59"/>
  <c r="BM18" i="59"/>
  <c r="BO18" i="59"/>
  <c r="BN17" i="59"/>
  <c r="BM17" i="59"/>
  <c r="BO17" i="59"/>
  <c r="BN16" i="59"/>
  <c r="BO16" i="59"/>
  <c r="BM16" i="59"/>
  <c r="BO15" i="59"/>
  <c r="BM15" i="59"/>
  <c r="BN15" i="59"/>
  <c r="BN14" i="59"/>
  <c r="BO14" i="59"/>
  <c r="BM14" i="59"/>
  <c r="BN13" i="59"/>
  <c r="BM13" i="59"/>
  <c r="BO13" i="59"/>
  <c r="BN12" i="59"/>
  <c r="BO12" i="59"/>
  <c r="BM12" i="59"/>
  <c r="BN11" i="59"/>
  <c r="BM11" i="59"/>
  <c r="BO11" i="59"/>
  <c r="BN10" i="59"/>
  <c r="BM10" i="59"/>
  <c r="BO10" i="59"/>
  <c r="BN9" i="59"/>
  <c r="BM9" i="59"/>
  <c r="BO9" i="59"/>
  <c r="BN8" i="59"/>
  <c r="BO8" i="59"/>
  <c r="BM8" i="59"/>
  <c r="BM7" i="59"/>
  <c r="BO7" i="59"/>
  <c r="BN7" i="59"/>
  <c r="BL151" i="58"/>
  <c r="BO151" i="58" s="1"/>
  <c r="BL135" i="58"/>
  <c r="BO135" i="58" s="1"/>
  <c r="BL127" i="58"/>
  <c r="BO127" i="58" s="1"/>
  <c r="BL207" i="58"/>
  <c r="BO207" i="58" s="1"/>
  <c r="BL203" i="58"/>
  <c r="BO203" i="58" s="1"/>
  <c r="BL199" i="58"/>
  <c r="BO199" i="58" s="1"/>
  <c r="BL195" i="58"/>
  <c r="BO195" i="58" s="1"/>
  <c r="BL182" i="58"/>
  <c r="BO182" i="58" s="1"/>
  <c r="BL166" i="58"/>
  <c r="BO166" i="58" s="1"/>
  <c r="BL154" i="58"/>
  <c r="BO154" i="58" s="1"/>
  <c r="BL185" i="58"/>
  <c r="BO185" i="58" s="1"/>
  <c r="BL169" i="58"/>
  <c r="BO169" i="58" s="1"/>
  <c r="BL554" i="58"/>
  <c r="BO554" i="58" s="1"/>
  <c r="BK152" i="58"/>
  <c r="BK8" i="58"/>
  <c r="BK476" i="58"/>
  <c r="BL357" i="58"/>
  <c r="BO357" i="58" s="1"/>
  <c r="BK575" i="58"/>
  <c r="BN25" i="58"/>
  <c r="BL658" i="58"/>
  <c r="BO658" i="58" s="1"/>
  <c r="BL578" i="58"/>
  <c r="BO578" i="58" s="1"/>
  <c r="BK12" i="58"/>
  <c r="BM575" i="58" l="1"/>
  <c r="BO575" i="58"/>
  <c r="BN575" i="58"/>
  <c r="BM476" i="58"/>
  <c r="BO476" i="58"/>
  <c r="BN476" i="58"/>
  <c r="BM152" i="58"/>
  <c r="BO152" i="58"/>
  <c r="BN152" i="58"/>
  <c r="BO12" i="58"/>
  <c r="BM12" i="58"/>
  <c r="BN12" i="58"/>
  <c r="BO8" i="58"/>
  <c r="BM8" i="58"/>
  <c r="BN8" i="58"/>
  <c r="G523" i="57"/>
  <c r="H523" i="57"/>
  <c r="I523" i="57"/>
  <c r="G524" i="57"/>
  <c r="H524" i="57"/>
  <c r="I524" i="57"/>
  <c r="G525" i="57"/>
  <c r="H525" i="57"/>
  <c r="I525" i="57"/>
  <c r="G526" i="57"/>
  <c r="H526" i="57"/>
  <c r="I526" i="57"/>
  <c r="G527" i="57"/>
  <c r="H527" i="57"/>
  <c r="I527" i="57"/>
  <c r="G528" i="57"/>
  <c r="I528" i="57"/>
  <c r="H522" i="57"/>
  <c r="I522" i="57"/>
  <c r="G522" i="57"/>
  <c r="H60" i="54"/>
  <c r="I60" i="54"/>
  <c r="H61" i="54"/>
  <c r="I61" i="54"/>
  <c r="H62" i="54"/>
  <c r="I62" i="54"/>
  <c r="H63" i="54"/>
  <c r="I63" i="54"/>
  <c r="H64" i="54"/>
  <c r="I64" i="54"/>
  <c r="H65" i="54"/>
  <c r="I65" i="54"/>
  <c r="I66" i="54"/>
  <c r="G61" i="54"/>
  <c r="G62" i="54"/>
  <c r="G63" i="54"/>
  <c r="G64" i="54"/>
  <c r="G65" i="54"/>
  <c r="G66" i="54"/>
  <c r="G60" i="54"/>
  <c r="J402" i="57"/>
  <c r="K402" i="57"/>
  <c r="K401" i="57"/>
  <c r="J401" i="57"/>
  <c r="K400" i="57"/>
  <c r="J400" i="57"/>
  <c r="K399" i="57"/>
  <c r="J399" i="57"/>
  <c r="K398" i="57"/>
  <c r="J398" i="57"/>
  <c r="K397" i="57"/>
  <c r="J397" i="57"/>
  <c r="K396" i="57"/>
  <c r="J396" i="57"/>
  <c r="K395" i="57"/>
  <c r="J395" i="57"/>
  <c r="K394" i="57"/>
  <c r="J394" i="57"/>
  <c r="K393" i="57"/>
  <c r="J393" i="57"/>
  <c r="K392" i="57"/>
  <c r="J392" i="57"/>
  <c r="K391" i="57"/>
  <c r="J391" i="57"/>
  <c r="K390" i="57"/>
  <c r="J390" i="57"/>
  <c r="K389" i="57"/>
  <c r="J389" i="57"/>
  <c r="K388" i="57"/>
  <c r="K387" i="57"/>
  <c r="J387" i="57"/>
  <c r="K386" i="57"/>
  <c r="J386" i="57"/>
  <c r="K385" i="57"/>
  <c r="J385" i="57"/>
  <c r="K384" i="57"/>
  <c r="J384" i="57"/>
  <c r="K383" i="57"/>
  <c r="J383" i="57"/>
  <c r="K382" i="57"/>
  <c r="J382" i="57"/>
  <c r="K381" i="57"/>
  <c r="K380" i="57"/>
  <c r="J380" i="57"/>
  <c r="K379" i="57"/>
  <c r="J379" i="57"/>
  <c r="K378" i="57"/>
  <c r="J378" i="57"/>
  <c r="K377" i="57"/>
  <c r="J377" i="57"/>
  <c r="K376" i="57"/>
  <c r="J376" i="57"/>
  <c r="K375" i="57"/>
  <c r="J375" i="57"/>
  <c r="K374" i="57"/>
  <c r="K373" i="57"/>
  <c r="J373" i="57"/>
  <c r="K372" i="57"/>
  <c r="J372" i="57"/>
  <c r="K371" i="57"/>
  <c r="J371" i="57"/>
  <c r="K370" i="57"/>
  <c r="J370" i="57"/>
  <c r="K369" i="57"/>
  <c r="J369" i="57"/>
  <c r="K368" i="57"/>
  <c r="J368" i="57"/>
  <c r="K367" i="57"/>
  <c r="K366" i="57"/>
  <c r="J366" i="57"/>
  <c r="K365" i="57"/>
  <c r="J365" i="57"/>
  <c r="K364" i="57"/>
  <c r="J364" i="57"/>
  <c r="K363" i="57"/>
  <c r="J363" i="57"/>
  <c r="K362" i="57"/>
  <c r="J362" i="57"/>
  <c r="K361" i="57"/>
  <c r="J361" i="57"/>
  <c r="K360" i="57"/>
  <c r="K359" i="57"/>
  <c r="J359" i="57"/>
  <c r="K358" i="57"/>
  <c r="J358" i="57"/>
  <c r="K357" i="57"/>
  <c r="J357" i="57"/>
  <c r="K356" i="57"/>
  <c r="J356" i="57"/>
  <c r="K355" i="57"/>
  <c r="J355" i="57"/>
  <c r="K354" i="57"/>
  <c r="J354" i="57"/>
  <c r="K353" i="57"/>
  <c r="J353" i="57"/>
  <c r="K352" i="57"/>
  <c r="J352" i="57"/>
  <c r="K351" i="57"/>
  <c r="J351" i="57"/>
  <c r="K350" i="57"/>
  <c r="J350" i="57"/>
  <c r="K349" i="57"/>
  <c r="J349" i="57"/>
  <c r="K348" i="57"/>
  <c r="J348" i="57"/>
  <c r="K347" i="57"/>
  <c r="J347" i="57"/>
  <c r="K346" i="57"/>
  <c r="K345" i="57"/>
  <c r="J345" i="57"/>
  <c r="K344" i="57"/>
  <c r="J344" i="57"/>
  <c r="K343" i="57"/>
  <c r="J343" i="57"/>
  <c r="K342" i="57"/>
  <c r="J342" i="57"/>
  <c r="K341" i="57"/>
  <c r="J341" i="57"/>
  <c r="K340" i="57"/>
  <c r="J340" i="57"/>
  <c r="J339" i="57"/>
  <c r="K339" i="57"/>
  <c r="K338" i="57"/>
  <c r="J338" i="57"/>
  <c r="K337" i="57"/>
  <c r="J337" i="57"/>
  <c r="K336" i="57"/>
  <c r="J336" i="57"/>
  <c r="K335" i="57"/>
  <c r="J335" i="57"/>
  <c r="K334" i="57"/>
  <c r="J334" i="57"/>
  <c r="K333" i="57"/>
  <c r="J333" i="57"/>
  <c r="K332" i="57"/>
  <c r="K331" i="57"/>
  <c r="J331" i="57"/>
  <c r="K330" i="57"/>
  <c r="J330" i="57"/>
  <c r="K329" i="57"/>
  <c r="J329" i="57"/>
  <c r="K328" i="57"/>
  <c r="J328" i="57"/>
  <c r="K327" i="57"/>
  <c r="J327" i="57"/>
  <c r="K326" i="57"/>
  <c r="J326" i="57"/>
  <c r="K325" i="57"/>
  <c r="K324" i="57"/>
  <c r="J324" i="57"/>
  <c r="K323" i="57"/>
  <c r="J323" i="57"/>
  <c r="K322" i="57"/>
  <c r="J322" i="57"/>
  <c r="K321" i="57"/>
  <c r="J321" i="57"/>
  <c r="K320" i="57"/>
  <c r="J320" i="57"/>
  <c r="K319" i="57"/>
  <c r="J319" i="57"/>
  <c r="K318" i="57"/>
  <c r="K317" i="57"/>
  <c r="J317" i="57"/>
  <c r="K316" i="57"/>
  <c r="J316" i="57"/>
  <c r="K315" i="57"/>
  <c r="J315" i="57"/>
  <c r="K314" i="57"/>
  <c r="J314" i="57"/>
  <c r="K313" i="57"/>
  <c r="J313" i="57"/>
  <c r="K312" i="57"/>
  <c r="J312" i="57"/>
  <c r="K311" i="57"/>
  <c r="K310" i="57"/>
  <c r="J310" i="57"/>
  <c r="K309" i="57"/>
  <c r="J309" i="57"/>
  <c r="K308" i="57"/>
  <c r="J308" i="57"/>
  <c r="K307" i="57"/>
  <c r="J307" i="57"/>
  <c r="K306" i="57"/>
  <c r="J306" i="57"/>
  <c r="K305" i="57"/>
  <c r="J305" i="57"/>
  <c r="K304" i="57"/>
  <c r="K303" i="57"/>
  <c r="J303" i="57"/>
  <c r="K302" i="57"/>
  <c r="J302" i="57"/>
  <c r="K301" i="57"/>
  <c r="J301" i="57"/>
  <c r="K300" i="57"/>
  <c r="J300" i="57"/>
  <c r="K299" i="57"/>
  <c r="J299" i="57"/>
  <c r="K298" i="57"/>
  <c r="J298" i="57"/>
  <c r="K297" i="57"/>
  <c r="J297" i="57"/>
  <c r="K296" i="57"/>
  <c r="J296" i="57"/>
  <c r="K295" i="57"/>
  <c r="J295" i="57"/>
  <c r="K294" i="57"/>
  <c r="J294" i="57"/>
  <c r="K293" i="57"/>
  <c r="J293" i="57"/>
  <c r="K292" i="57"/>
  <c r="J292" i="57"/>
  <c r="K291" i="57"/>
  <c r="J291" i="57"/>
  <c r="K290" i="57"/>
  <c r="K289" i="57"/>
  <c r="J289" i="57"/>
  <c r="K288" i="57"/>
  <c r="J288" i="57"/>
  <c r="K287" i="57"/>
  <c r="J287" i="57"/>
  <c r="K286" i="57"/>
  <c r="J286" i="57"/>
  <c r="K285" i="57"/>
  <c r="J285" i="57"/>
  <c r="K284" i="57"/>
  <c r="J284" i="57"/>
  <c r="J283" i="57"/>
  <c r="K283" i="57"/>
  <c r="K282" i="57"/>
  <c r="J282" i="57"/>
  <c r="K281" i="57"/>
  <c r="J281" i="57"/>
  <c r="K280" i="57"/>
  <c r="J280" i="57"/>
  <c r="K279" i="57"/>
  <c r="J279" i="57"/>
  <c r="K278" i="57"/>
  <c r="J278" i="57"/>
  <c r="K277" i="57"/>
  <c r="J277" i="57"/>
  <c r="K276" i="57"/>
  <c r="K275" i="57"/>
  <c r="J275" i="57"/>
  <c r="K274" i="57"/>
  <c r="J274" i="57"/>
  <c r="K273" i="57"/>
  <c r="J273" i="57"/>
  <c r="K272" i="57"/>
  <c r="J272" i="57"/>
  <c r="K271" i="57"/>
  <c r="J271" i="57"/>
  <c r="K270" i="57"/>
  <c r="J270" i="57"/>
  <c r="K269" i="57"/>
  <c r="K268" i="57"/>
  <c r="J268" i="57"/>
  <c r="K267" i="57"/>
  <c r="J267" i="57"/>
  <c r="K266" i="57"/>
  <c r="J266" i="57"/>
  <c r="K265" i="57"/>
  <c r="J265" i="57"/>
  <c r="K264" i="57"/>
  <c r="J264" i="57"/>
  <c r="K263" i="57"/>
  <c r="J263" i="57"/>
  <c r="J262" i="57"/>
  <c r="K261" i="57"/>
  <c r="J261" i="57"/>
  <c r="K260" i="57"/>
  <c r="J260" i="57"/>
  <c r="K259" i="57"/>
  <c r="J259" i="57"/>
  <c r="K258" i="57"/>
  <c r="J258" i="57"/>
  <c r="K257" i="57"/>
  <c r="J257" i="57"/>
  <c r="K256" i="57"/>
  <c r="J256" i="57"/>
  <c r="J255" i="57"/>
  <c r="K254" i="57"/>
  <c r="J254" i="57"/>
  <c r="K253" i="57"/>
  <c r="J253" i="57"/>
  <c r="K252" i="57"/>
  <c r="J252" i="57"/>
  <c r="K251" i="57"/>
  <c r="J251" i="57"/>
  <c r="K250" i="57"/>
  <c r="J250" i="57"/>
  <c r="K249" i="57"/>
  <c r="J249" i="57"/>
  <c r="K500" i="57"/>
  <c r="K499" i="57"/>
  <c r="J499" i="57"/>
  <c r="K498" i="57"/>
  <c r="J498" i="57"/>
  <c r="K497" i="57"/>
  <c r="J497" i="57"/>
  <c r="K496" i="57"/>
  <c r="J496" i="57"/>
  <c r="K495" i="57"/>
  <c r="J495" i="57"/>
  <c r="K494" i="57"/>
  <c r="J494" i="57"/>
  <c r="K493" i="57"/>
  <c r="J493" i="57"/>
  <c r="K492" i="57"/>
  <c r="J492" i="57"/>
  <c r="K491" i="57"/>
  <c r="J491" i="57"/>
  <c r="K490" i="57"/>
  <c r="J490" i="57"/>
  <c r="K489" i="57"/>
  <c r="J489" i="57"/>
  <c r="K488" i="57"/>
  <c r="J488" i="57"/>
  <c r="K487" i="57"/>
  <c r="J487" i="57"/>
  <c r="K486" i="57"/>
  <c r="K485" i="57"/>
  <c r="J485" i="57"/>
  <c r="K484" i="57"/>
  <c r="J484" i="57"/>
  <c r="K483" i="57"/>
  <c r="J483" i="57"/>
  <c r="K482" i="57"/>
  <c r="J482" i="57"/>
  <c r="K481" i="57"/>
  <c r="J481" i="57"/>
  <c r="K480" i="57"/>
  <c r="J480" i="57"/>
  <c r="K479" i="57"/>
  <c r="K478" i="57"/>
  <c r="J478" i="57"/>
  <c r="K477" i="57"/>
  <c r="J477" i="57"/>
  <c r="K476" i="57"/>
  <c r="J476" i="57"/>
  <c r="K475" i="57"/>
  <c r="J475" i="57"/>
  <c r="K474" i="57"/>
  <c r="J474" i="57"/>
  <c r="K473" i="57"/>
  <c r="J473" i="57"/>
  <c r="J472" i="57"/>
  <c r="K472" i="57"/>
  <c r="K471" i="57"/>
  <c r="J471" i="57"/>
  <c r="K470" i="57"/>
  <c r="J470" i="57"/>
  <c r="K469" i="57"/>
  <c r="J469" i="57"/>
  <c r="K468" i="57"/>
  <c r="J468" i="57"/>
  <c r="K467" i="57"/>
  <c r="J467" i="57"/>
  <c r="K466" i="57"/>
  <c r="J466" i="57"/>
  <c r="K465" i="57"/>
  <c r="K464" i="57"/>
  <c r="J464" i="57"/>
  <c r="K463" i="57"/>
  <c r="J463" i="57"/>
  <c r="K462" i="57"/>
  <c r="J462" i="57"/>
  <c r="K461" i="57"/>
  <c r="J461" i="57"/>
  <c r="K460" i="57"/>
  <c r="J460" i="57"/>
  <c r="K459" i="57"/>
  <c r="J459" i="57"/>
  <c r="K458" i="57"/>
  <c r="K457" i="57"/>
  <c r="J457" i="57"/>
  <c r="K456" i="57"/>
  <c r="J456" i="57"/>
  <c r="K455" i="57"/>
  <c r="J455" i="57"/>
  <c r="K454" i="57"/>
  <c r="J454" i="57"/>
  <c r="K453" i="57"/>
  <c r="J453" i="57"/>
  <c r="K452" i="57"/>
  <c r="J452" i="57"/>
  <c r="K451" i="57"/>
  <c r="K450" i="57"/>
  <c r="J450" i="57"/>
  <c r="K449" i="57"/>
  <c r="J449" i="57"/>
  <c r="K448" i="57"/>
  <c r="J448" i="57"/>
  <c r="K447" i="57"/>
  <c r="J447" i="57"/>
  <c r="K446" i="57"/>
  <c r="J446" i="57"/>
  <c r="K445" i="57"/>
  <c r="J445" i="57"/>
  <c r="K129" i="57"/>
  <c r="K128" i="57"/>
  <c r="J128" i="57"/>
  <c r="K127" i="57"/>
  <c r="J127" i="57"/>
  <c r="K126" i="57"/>
  <c r="J126" i="57"/>
  <c r="K125" i="57"/>
  <c r="J125" i="57"/>
  <c r="K124" i="57"/>
  <c r="J124" i="57"/>
  <c r="K123" i="57"/>
  <c r="J123" i="57"/>
  <c r="K122" i="57"/>
  <c r="K121" i="57"/>
  <c r="J121" i="57"/>
  <c r="K120" i="57"/>
  <c r="J120" i="57"/>
  <c r="K119" i="57"/>
  <c r="J119" i="57"/>
  <c r="K118" i="57"/>
  <c r="J118" i="57"/>
  <c r="K117" i="57"/>
  <c r="J117" i="57"/>
  <c r="K116" i="57"/>
  <c r="J116" i="57"/>
  <c r="K115" i="57"/>
  <c r="K114" i="57"/>
  <c r="J114" i="57"/>
  <c r="K113" i="57"/>
  <c r="J113" i="57"/>
  <c r="K112" i="57"/>
  <c r="J112" i="57"/>
  <c r="K111" i="57"/>
  <c r="J111" i="57"/>
  <c r="K110" i="57"/>
  <c r="J110" i="57"/>
  <c r="K109" i="57"/>
  <c r="J109" i="57"/>
  <c r="K108" i="57"/>
  <c r="K107" i="57"/>
  <c r="J107" i="57"/>
  <c r="K106" i="57"/>
  <c r="J106" i="57"/>
  <c r="K105" i="57"/>
  <c r="J105" i="57"/>
  <c r="K104" i="57"/>
  <c r="J104" i="57"/>
  <c r="K103" i="57"/>
  <c r="J103" i="57"/>
  <c r="K102" i="57"/>
  <c r="J102" i="57"/>
  <c r="K101" i="57"/>
  <c r="K100" i="57"/>
  <c r="J100" i="57"/>
  <c r="K99" i="57"/>
  <c r="J99" i="57"/>
  <c r="K98" i="57"/>
  <c r="J98" i="57"/>
  <c r="K97" i="57"/>
  <c r="J97" i="57"/>
  <c r="K96" i="57"/>
  <c r="J96" i="57"/>
  <c r="K95" i="57"/>
  <c r="J95" i="57"/>
  <c r="K94" i="57"/>
  <c r="K93" i="57"/>
  <c r="J93" i="57"/>
  <c r="K92" i="57"/>
  <c r="J92" i="57"/>
  <c r="K91" i="57"/>
  <c r="J91" i="57"/>
  <c r="K90" i="57"/>
  <c r="J90" i="57"/>
  <c r="K89" i="57"/>
  <c r="J89" i="57"/>
  <c r="K88" i="57"/>
  <c r="J88" i="57"/>
  <c r="K87" i="57"/>
  <c r="K86" i="57"/>
  <c r="J86" i="57"/>
  <c r="K85" i="57"/>
  <c r="J85" i="57"/>
  <c r="K84" i="57"/>
  <c r="J84" i="57"/>
  <c r="K83" i="57"/>
  <c r="J83" i="57"/>
  <c r="K82" i="57"/>
  <c r="J82" i="57"/>
  <c r="K81" i="57"/>
  <c r="J81" i="57"/>
  <c r="K80" i="57"/>
  <c r="K79" i="57"/>
  <c r="J79" i="57"/>
  <c r="K78" i="57"/>
  <c r="J78" i="57"/>
  <c r="K77" i="57"/>
  <c r="J77" i="57"/>
  <c r="K76" i="57"/>
  <c r="J76" i="57"/>
  <c r="K75" i="57"/>
  <c r="J75" i="57"/>
  <c r="K74" i="57"/>
  <c r="J74" i="57"/>
  <c r="K73" i="57"/>
  <c r="K72" i="57"/>
  <c r="J72" i="57"/>
  <c r="K71" i="57"/>
  <c r="J71" i="57"/>
  <c r="K70" i="57"/>
  <c r="J70" i="57"/>
  <c r="K69" i="57"/>
  <c r="J69" i="57"/>
  <c r="K68" i="57"/>
  <c r="J68" i="57"/>
  <c r="K67" i="57"/>
  <c r="J67" i="57"/>
  <c r="K66" i="57"/>
  <c r="K65" i="57"/>
  <c r="J65" i="57"/>
  <c r="K64" i="57"/>
  <c r="J64" i="57"/>
  <c r="K63" i="57"/>
  <c r="J63" i="57"/>
  <c r="K62" i="57"/>
  <c r="J62" i="57"/>
  <c r="K61" i="57"/>
  <c r="J61" i="57"/>
  <c r="K60" i="57"/>
  <c r="J60" i="57"/>
  <c r="K59" i="57"/>
  <c r="K58" i="57"/>
  <c r="J58" i="57"/>
  <c r="K57" i="57"/>
  <c r="J57" i="57"/>
  <c r="K56" i="57"/>
  <c r="J56" i="57"/>
  <c r="K55" i="57"/>
  <c r="J55" i="57"/>
  <c r="K54" i="57"/>
  <c r="J54" i="57"/>
  <c r="K53" i="57"/>
  <c r="J53" i="57"/>
  <c r="K52" i="57"/>
  <c r="K51" i="57"/>
  <c r="J51" i="57"/>
  <c r="K50" i="57"/>
  <c r="J50" i="57"/>
  <c r="K49" i="57"/>
  <c r="J49" i="57"/>
  <c r="K48" i="57"/>
  <c r="J48" i="57"/>
  <c r="K47" i="57"/>
  <c r="J47" i="57"/>
  <c r="K46" i="57"/>
  <c r="J46" i="57"/>
  <c r="K45" i="57"/>
  <c r="K44" i="57"/>
  <c r="J44" i="57"/>
  <c r="K43" i="57"/>
  <c r="J43" i="57"/>
  <c r="K42" i="57"/>
  <c r="J42" i="57"/>
  <c r="K41" i="57"/>
  <c r="J41" i="57"/>
  <c r="K40" i="57"/>
  <c r="J40" i="57"/>
  <c r="K39" i="57"/>
  <c r="J39" i="57"/>
  <c r="K38" i="57"/>
  <c r="K37" i="57"/>
  <c r="J37" i="57"/>
  <c r="K36" i="57"/>
  <c r="J36" i="57"/>
  <c r="K35" i="57"/>
  <c r="J35" i="57"/>
  <c r="K34" i="57"/>
  <c r="J34" i="57"/>
  <c r="K33" i="57"/>
  <c r="J33" i="57"/>
  <c r="K32" i="57"/>
  <c r="J32" i="57"/>
  <c r="J31" i="57"/>
  <c r="K30" i="57"/>
  <c r="J30" i="57"/>
  <c r="K29" i="57"/>
  <c r="J29" i="57"/>
  <c r="K28" i="57"/>
  <c r="J28" i="57"/>
  <c r="K27" i="57"/>
  <c r="J27" i="57"/>
  <c r="K26" i="57"/>
  <c r="J26" i="57"/>
  <c r="K25" i="57"/>
  <c r="J25" i="57"/>
  <c r="J24" i="57"/>
  <c r="K23" i="57"/>
  <c r="J23" i="57"/>
  <c r="K22" i="57"/>
  <c r="J22" i="57"/>
  <c r="K21" i="57"/>
  <c r="J21" i="57"/>
  <c r="K20" i="57"/>
  <c r="J20" i="57"/>
  <c r="K19" i="57"/>
  <c r="J19" i="57"/>
  <c r="K18" i="57"/>
  <c r="J18" i="57"/>
  <c r="K241" i="57"/>
  <c r="K240" i="57"/>
  <c r="J240" i="57"/>
  <c r="K239" i="57"/>
  <c r="J239" i="57"/>
  <c r="K238" i="57"/>
  <c r="J238" i="57"/>
  <c r="K237" i="57"/>
  <c r="J237" i="57"/>
  <c r="K236" i="57"/>
  <c r="J236" i="57"/>
  <c r="K235" i="57"/>
  <c r="J235" i="57"/>
  <c r="K234" i="57"/>
  <c r="K233" i="57"/>
  <c r="J233" i="57"/>
  <c r="K232" i="57"/>
  <c r="J232" i="57"/>
  <c r="K231" i="57"/>
  <c r="J231" i="57"/>
  <c r="K230" i="57"/>
  <c r="J230" i="57"/>
  <c r="K229" i="57"/>
  <c r="J229" i="57"/>
  <c r="K228" i="57"/>
  <c r="J228" i="57"/>
  <c r="J227" i="57"/>
  <c r="K226" i="57"/>
  <c r="J226" i="57"/>
  <c r="K225" i="57"/>
  <c r="J225" i="57"/>
  <c r="K224" i="57"/>
  <c r="J224" i="57"/>
  <c r="K223" i="57"/>
  <c r="J223" i="57"/>
  <c r="K222" i="57"/>
  <c r="J222" i="57"/>
  <c r="K221" i="57"/>
  <c r="J221" i="57"/>
  <c r="K220" i="57"/>
  <c r="K219" i="57"/>
  <c r="J219" i="57"/>
  <c r="K218" i="57"/>
  <c r="J218" i="57"/>
  <c r="K217" i="57"/>
  <c r="J217" i="57"/>
  <c r="K216" i="57"/>
  <c r="J216" i="57"/>
  <c r="K215" i="57"/>
  <c r="J215" i="57"/>
  <c r="K214" i="57"/>
  <c r="J214" i="57"/>
  <c r="K213" i="57"/>
  <c r="K212" i="57"/>
  <c r="J212" i="57"/>
  <c r="K211" i="57"/>
  <c r="J211" i="57"/>
  <c r="K210" i="57"/>
  <c r="J210" i="57"/>
  <c r="K209" i="57"/>
  <c r="J209" i="57"/>
  <c r="K208" i="57"/>
  <c r="J208" i="57"/>
  <c r="K207" i="57"/>
  <c r="J207" i="57"/>
  <c r="J206" i="57"/>
  <c r="K205" i="57"/>
  <c r="J205" i="57"/>
  <c r="K204" i="57"/>
  <c r="J204" i="57"/>
  <c r="K203" i="57"/>
  <c r="J203" i="57"/>
  <c r="K202" i="57"/>
  <c r="J202" i="57"/>
  <c r="K201" i="57"/>
  <c r="J201" i="57"/>
  <c r="K200" i="57"/>
  <c r="J200" i="57"/>
  <c r="J199" i="57"/>
  <c r="K198" i="57"/>
  <c r="J198" i="57"/>
  <c r="K197" i="57"/>
  <c r="J197" i="57"/>
  <c r="K196" i="57"/>
  <c r="J196" i="57"/>
  <c r="K195" i="57"/>
  <c r="J195" i="57"/>
  <c r="K194" i="57"/>
  <c r="J194" i="57"/>
  <c r="K193" i="57"/>
  <c r="J193" i="57"/>
  <c r="K192" i="57"/>
  <c r="K191" i="57"/>
  <c r="J191" i="57"/>
  <c r="K190" i="57"/>
  <c r="J190" i="57"/>
  <c r="K189" i="57"/>
  <c r="J189" i="57"/>
  <c r="K188" i="57"/>
  <c r="J188" i="57"/>
  <c r="K187" i="57"/>
  <c r="J187" i="57"/>
  <c r="K186" i="57"/>
  <c r="J186" i="57"/>
  <c r="K185" i="57"/>
  <c r="K184" i="57"/>
  <c r="J184" i="57"/>
  <c r="K183" i="57"/>
  <c r="J183" i="57"/>
  <c r="K182" i="57"/>
  <c r="J182" i="57"/>
  <c r="K181" i="57"/>
  <c r="J181" i="57"/>
  <c r="K180" i="57"/>
  <c r="J180" i="57"/>
  <c r="K179" i="57"/>
  <c r="J179" i="57"/>
  <c r="J178" i="57"/>
  <c r="K177" i="57"/>
  <c r="J177" i="57"/>
  <c r="K176" i="57"/>
  <c r="J176" i="57"/>
  <c r="K175" i="57"/>
  <c r="J175" i="57"/>
  <c r="K174" i="57"/>
  <c r="J174" i="57"/>
  <c r="K173" i="57"/>
  <c r="J173" i="57"/>
  <c r="K172" i="57"/>
  <c r="J172" i="57"/>
  <c r="J171" i="57"/>
  <c r="K170" i="57"/>
  <c r="J170" i="57"/>
  <c r="K169" i="57"/>
  <c r="J169" i="57"/>
  <c r="K168" i="57"/>
  <c r="J168" i="57"/>
  <c r="K167" i="57"/>
  <c r="J167" i="57"/>
  <c r="K166" i="57"/>
  <c r="J166" i="57"/>
  <c r="K165" i="57"/>
  <c r="J165" i="57"/>
  <c r="K164" i="57"/>
  <c r="K163" i="57"/>
  <c r="J163" i="57"/>
  <c r="K162" i="57"/>
  <c r="J162" i="57"/>
  <c r="K161" i="57"/>
  <c r="J161" i="57"/>
  <c r="K160" i="57"/>
  <c r="J160" i="57"/>
  <c r="K159" i="57"/>
  <c r="J159" i="57"/>
  <c r="K158" i="57"/>
  <c r="J158" i="57"/>
  <c r="K157" i="57"/>
  <c r="K156" i="57"/>
  <c r="J156" i="57"/>
  <c r="K155" i="57"/>
  <c r="J155" i="57"/>
  <c r="K154" i="57"/>
  <c r="J154" i="57"/>
  <c r="K153" i="57"/>
  <c r="J153" i="57"/>
  <c r="K152" i="57"/>
  <c r="J152" i="57"/>
  <c r="K151" i="57"/>
  <c r="J151" i="57"/>
  <c r="K150" i="57"/>
  <c r="K149" i="57"/>
  <c r="J149" i="57"/>
  <c r="K148" i="57"/>
  <c r="J148" i="57"/>
  <c r="K147" i="57"/>
  <c r="J147" i="57"/>
  <c r="K146" i="57"/>
  <c r="J146" i="57"/>
  <c r="K145" i="57"/>
  <c r="J145" i="57"/>
  <c r="K144" i="57"/>
  <c r="J144" i="57"/>
  <c r="J143" i="57"/>
  <c r="K142" i="57"/>
  <c r="J142" i="57"/>
  <c r="K141" i="57"/>
  <c r="J141" i="57"/>
  <c r="K140" i="57"/>
  <c r="J140" i="57"/>
  <c r="K139" i="57"/>
  <c r="J139" i="57"/>
  <c r="K138" i="57"/>
  <c r="J138" i="57"/>
  <c r="K137" i="57"/>
  <c r="J137" i="57"/>
  <c r="J136" i="57"/>
  <c r="K135" i="57"/>
  <c r="J135" i="57"/>
  <c r="K134" i="57"/>
  <c r="J134" i="57"/>
  <c r="K133" i="57"/>
  <c r="J133" i="57"/>
  <c r="K132" i="57"/>
  <c r="J132" i="57"/>
  <c r="K131" i="57"/>
  <c r="J131" i="57"/>
  <c r="K130" i="57"/>
  <c r="J130" i="57"/>
  <c r="J507" i="57"/>
  <c r="K506" i="57"/>
  <c r="J506" i="57"/>
  <c r="K505" i="57"/>
  <c r="J505" i="57"/>
  <c r="K504" i="57"/>
  <c r="J504" i="57"/>
  <c r="K503" i="57"/>
  <c r="J503" i="57"/>
  <c r="K502" i="57"/>
  <c r="J502" i="57"/>
  <c r="K501" i="57"/>
  <c r="J501" i="57"/>
  <c r="J444" i="57"/>
  <c r="K443" i="57"/>
  <c r="J443" i="57"/>
  <c r="K442" i="57"/>
  <c r="J442" i="57"/>
  <c r="K441" i="57"/>
  <c r="J441" i="57"/>
  <c r="K440" i="57"/>
  <c r="J440" i="57"/>
  <c r="K439" i="57"/>
  <c r="J439" i="57"/>
  <c r="K438" i="57"/>
  <c r="J438" i="57"/>
  <c r="J521" i="57"/>
  <c r="K520" i="57"/>
  <c r="J520" i="57"/>
  <c r="K519" i="57"/>
  <c r="J519" i="57"/>
  <c r="K518" i="57"/>
  <c r="J518" i="57"/>
  <c r="K517" i="57"/>
  <c r="J517" i="57"/>
  <c r="K516" i="57"/>
  <c r="J516" i="57"/>
  <c r="K515" i="57"/>
  <c r="J515" i="57"/>
  <c r="J514" i="57"/>
  <c r="K513" i="57"/>
  <c r="J513" i="57"/>
  <c r="K512" i="57"/>
  <c r="J512" i="57"/>
  <c r="K511" i="57"/>
  <c r="J511" i="57"/>
  <c r="K510" i="57"/>
  <c r="J510" i="57"/>
  <c r="K509" i="57"/>
  <c r="J509" i="57"/>
  <c r="K508" i="57"/>
  <c r="J508" i="57"/>
  <c r="J437" i="57"/>
  <c r="K436" i="57"/>
  <c r="J436" i="57"/>
  <c r="K435" i="57"/>
  <c r="J435" i="57"/>
  <c r="K434" i="57"/>
  <c r="J434" i="57"/>
  <c r="K433" i="57"/>
  <c r="J433" i="57"/>
  <c r="K432" i="57"/>
  <c r="J432" i="57"/>
  <c r="K431" i="57"/>
  <c r="J431" i="57"/>
  <c r="K430" i="57"/>
  <c r="K429" i="57"/>
  <c r="J429" i="57"/>
  <c r="K428" i="57"/>
  <c r="J428" i="57"/>
  <c r="K427" i="57"/>
  <c r="J427" i="57"/>
  <c r="K426" i="57"/>
  <c r="J426" i="57"/>
  <c r="K425" i="57"/>
  <c r="J425" i="57"/>
  <c r="K424" i="57"/>
  <c r="J424" i="57"/>
  <c r="K423" i="57"/>
  <c r="K422" i="57"/>
  <c r="J422" i="57"/>
  <c r="K421" i="57"/>
  <c r="J421" i="57"/>
  <c r="K420" i="57"/>
  <c r="J420" i="57"/>
  <c r="K419" i="57"/>
  <c r="J419" i="57"/>
  <c r="K418" i="57"/>
  <c r="J418" i="57"/>
  <c r="K417" i="57"/>
  <c r="J417" i="57"/>
  <c r="K416" i="57"/>
  <c r="K415" i="57"/>
  <c r="J415" i="57"/>
  <c r="K414" i="57"/>
  <c r="J414" i="57"/>
  <c r="K413" i="57"/>
  <c r="J413" i="57"/>
  <c r="K412" i="57"/>
  <c r="J412" i="57"/>
  <c r="K411" i="57"/>
  <c r="J411" i="57"/>
  <c r="K410" i="57"/>
  <c r="J410" i="57"/>
  <c r="J409" i="57"/>
  <c r="K408" i="57"/>
  <c r="J408" i="57"/>
  <c r="K407" i="57"/>
  <c r="J407" i="57"/>
  <c r="K406" i="57"/>
  <c r="J406" i="57"/>
  <c r="K405" i="57"/>
  <c r="J405" i="57"/>
  <c r="K404" i="57"/>
  <c r="J404" i="57"/>
  <c r="K403" i="57"/>
  <c r="J403" i="57"/>
  <c r="K248" i="57"/>
  <c r="K247" i="57"/>
  <c r="J247" i="57"/>
  <c r="K246" i="57"/>
  <c r="J246" i="57"/>
  <c r="K245" i="57"/>
  <c r="J245" i="57"/>
  <c r="K244" i="57"/>
  <c r="J244" i="57"/>
  <c r="K243" i="57"/>
  <c r="J243" i="57"/>
  <c r="K242" i="57"/>
  <c r="J242" i="57"/>
  <c r="K17" i="57"/>
  <c r="K16" i="57"/>
  <c r="J16" i="57"/>
  <c r="K15" i="57"/>
  <c r="J15" i="57"/>
  <c r="K14" i="57"/>
  <c r="J14" i="57"/>
  <c r="K13" i="57"/>
  <c r="J13" i="57"/>
  <c r="K12" i="57"/>
  <c r="J12" i="57"/>
  <c r="K11" i="57"/>
  <c r="J11" i="57"/>
  <c r="J59" i="54"/>
  <c r="K59" i="54"/>
  <c r="K58" i="54"/>
  <c r="J58" i="54"/>
  <c r="K57" i="54"/>
  <c r="J57" i="54"/>
  <c r="K56" i="54"/>
  <c r="J56" i="54"/>
  <c r="K55" i="54"/>
  <c r="J55" i="54"/>
  <c r="K54" i="54"/>
  <c r="J54" i="54"/>
  <c r="K53" i="54"/>
  <c r="J53" i="54"/>
  <c r="J52" i="54"/>
  <c r="K52" i="54"/>
  <c r="K51" i="54"/>
  <c r="J51" i="54"/>
  <c r="K50" i="54"/>
  <c r="J50" i="54"/>
  <c r="K49" i="54"/>
  <c r="J49" i="54"/>
  <c r="K48" i="54"/>
  <c r="J48" i="54"/>
  <c r="K47" i="54"/>
  <c r="J47" i="54"/>
  <c r="K46" i="54"/>
  <c r="J46" i="54"/>
  <c r="K45" i="54"/>
  <c r="K44" i="54"/>
  <c r="J44" i="54"/>
  <c r="K43" i="54"/>
  <c r="J43" i="54"/>
  <c r="K42" i="54"/>
  <c r="J42" i="54"/>
  <c r="K41" i="54"/>
  <c r="J41" i="54"/>
  <c r="K40" i="54"/>
  <c r="J40" i="54"/>
  <c r="K39" i="54"/>
  <c r="J39" i="54"/>
  <c r="K38" i="54"/>
  <c r="J38" i="54"/>
  <c r="K37" i="54"/>
  <c r="J37" i="54"/>
  <c r="K36" i="54"/>
  <c r="J36" i="54"/>
  <c r="K35" i="54"/>
  <c r="J35" i="54"/>
  <c r="K34" i="54"/>
  <c r="J34" i="54"/>
  <c r="K33" i="54"/>
  <c r="J33" i="54"/>
  <c r="K32" i="54"/>
  <c r="J32" i="54"/>
  <c r="K31" i="54"/>
  <c r="K30" i="54"/>
  <c r="J30" i="54"/>
  <c r="K29" i="54"/>
  <c r="J29" i="54"/>
  <c r="K28" i="54"/>
  <c r="J28" i="54"/>
  <c r="K27" i="54"/>
  <c r="J27" i="54"/>
  <c r="K26" i="54"/>
  <c r="J26" i="54"/>
  <c r="K25" i="54"/>
  <c r="J25" i="54"/>
  <c r="K24" i="54"/>
  <c r="J24" i="54"/>
  <c r="K23" i="54"/>
  <c r="J23" i="54"/>
  <c r="K22" i="54"/>
  <c r="J22" i="54"/>
  <c r="K21" i="54"/>
  <c r="J21" i="54"/>
  <c r="K20" i="54"/>
  <c r="J20" i="54"/>
  <c r="K19" i="54"/>
  <c r="J19" i="54"/>
  <c r="K18" i="54"/>
  <c r="J18" i="54"/>
  <c r="K17" i="54"/>
  <c r="J17" i="54"/>
  <c r="K16" i="54"/>
  <c r="J16" i="54"/>
  <c r="K15" i="54"/>
  <c r="J15" i="54"/>
  <c r="K14" i="54"/>
  <c r="J14" i="54"/>
  <c r="K10" i="54"/>
  <c r="J10" i="54"/>
  <c r="K9" i="54"/>
  <c r="J9" i="54"/>
  <c r="K8" i="54"/>
  <c r="J8" i="54"/>
  <c r="K7" i="54"/>
  <c r="J7" i="54"/>
  <c r="K6" i="54"/>
  <c r="J6" i="54"/>
  <c r="K5" i="54"/>
  <c r="J5" i="54"/>
  <c r="K61" i="54"/>
  <c r="K524" i="57"/>
  <c r="K63" i="54"/>
  <c r="K526" i="57"/>
  <c r="K527" i="57"/>
  <c r="K522" i="57"/>
  <c r="J61" i="54"/>
  <c r="J524" i="57"/>
  <c r="J63" i="54"/>
  <c r="J526" i="57"/>
  <c r="J65" i="54"/>
  <c r="J522" i="57"/>
  <c r="J528" i="57"/>
  <c r="L366" i="57" l="1"/>
  <c r="L365" i="57"/>
  <c r="L364" i="57"/>
  <c r="L363" i="57"/>
  <c r="L362" i="57"/>
  <c r="L361" i="57"/>
  <c r="L367" i="57"/>
  <c r="L28" i="57"/>
  <c r="L27" i="57"/>
  <c r="L26" i="57"/>
  <c r="L25" i="57"/>
  <c r="L31" i="57"/>
  <c r="L30" i="57"/>
  <c r="L29" i="57"/>
  <c r="L246" i="57"/>
  <c r="L245" i="57"/>
  <c r="L244" i="57"/>
  <c r="L243" i="57"/>
  <c r="L242" i="57"/>
  <c r="L248" i="57"/>
  <c r="L247" i="57"/>
  <c r="L34" i="54"/>
  <c r="L35" i="54"/>
  <c r="L36" i="54"/>
  <c r="L37" i="54"/>
  <c r="L38" i="54"/>
  <c r="L32" i="54"/>
  <c r="L33" i="54"/>
  <c r="L482" i="57"/>
  <c r="L481" i="57"/>
  <c r="L480" i="57"/>
  <c r="L484" i="57"/>
  <c r="L486" i="57"/>
  <c r="L485" i="57"/>
  <c r="L483" i="57"/>
  <c r="L426" i="57"/>
  <c r="L425" i="57"/>
  <c r="L424" i="57"/>
  <c r="L430" i="57"/>
  <c r="L428" i="57"/>
  <c r="L429" i="57"/>
  <c r="L427" i="57"/>
  <c r="L374" i="57"/>
  <c r="L373" i="57"/>
  <c r="L372" i="57"/>
  <c r="L371" i="57"/>
  <c r="L370" i="57"/>
  <c r="L369" i="57"/>
  <c r="L368" i="57"/>
  <c r="L318" i="57"/>
  <c r="L317" i="57"/>
  <c r="L316" i="57"/>
  <c r="L315" i="57"/>
  <c r="L314" i="57"/>
  <c r="L313" i="57"/>
  <c r="L312" i="57"/>
  <c r="L262" i="57"/>
  <c r="L261" i="57"/>
  <c r="L260" i="57"/>
  <c r="L259" i="57"/>
  <c r="L258" i="57"/>
  <c r="L257" i="57"/>
  <c r="L256" i="57"/>
  <c r="L206" i="57"/>
  <c r="L205" i="57"/>
  <c r="L204" i="57"/>
  <c r="L203" i="57"/>
  <c r="L202" i="57"/>
  <c r="L201" i="57"/>
  <c r="L200" i="57"/>
  <c r="L150" i="57"/>
  <c r="L149" i="57"/>
  <c r="L148" i="57"/>
  <c r="L147" i="57"/>
  <c r="L146" i="57"/>
  <c r="L145" i="57"/>
  <c r="L144" i="57"/>
  <c r="L92" i="57"/>
  <c r="L91" i="57"/>
  <c r="L90" i="57"/>
  <c r="L89" i="57"/>
  <c r="L88" i="57"/>
  <c r="L94" i="57"/>
  <c r="L93" i="57"/>
  <c r="L36" i="57"/>
  <c r="L35" i="57"/>
  <c r="L34" i="57"/>
  <c r="L33" i="57"/>
  <c r="L32" i="57"/>
  <c r="L38" i="57"/>
  <c r="L37" i="57"/>
  <c r="L254" i="57"/>
  <c r="L253" i="57"/>
  <c r="L252" i="57"/>
  <c r="L251" i="57"/>
  <c r="L250" i="57"/>
  <c r="L249" i="57"/>
  <c r="L255" i="57"/>
  <c r="L410" i="57"/>
  <c r="L414" i="57"/>
  <c r="L416" i="57"/>
  <c r="L415" i="57"/>
  <c r="L413" i="57"/>
  <c r="L411" i="57"/>
  <c r="L412" i="57"/>
  <c r="L76" i="57"/>
  <c r="L75" i="57"/>
  <c r="L74" i="57"/>
  <c r="L80" i="57"/>
  <c r="L79" i="57"/>
  <c r="L78" i="57"/>
  <c r="L77" i="57"/>
  <c r="L14" i="54"/>
  <c r="L13" i="54"/>
  <c r="L12" i="54"/>
  <c r="L11" i="54"/>
  <c r="L17" i="54"/>
  <c r="L16" i="54"/>
  <c r="L15" i="54"/>
  <c r="L521" i="57"/>
  <c r="L517" i="57"/>
  <c r="L520" i="57"/>
  <c r="L519" i="57"/>
  <c r="L518" i="57"/>
  <c r="L516" i="57"/>
  <c r="L515" i="57"/>
  <c r="L465" i="57"/>
  <c r="L464" i="57"/>
  <c r="L463" i="57"/>
  <c r="L462" i="57"/>
  <c r="L461" i="57"/>
  <c r="L459" i="57"/>
  <c r="L460" i="57"/>
  <c r="L409" i="57"/>
  <c r="L405" i="57"/>
  <c r="L408" i="57"/>
  <c r="L406" i="57"/>
  <c r="L407" i="57"/>
  <c r="L404" i="57"/>
  <c r="L403" i="57"/>
  <c r="L350" i="57"/>
  <c r="L349" i="57"/>
  <c r="L348" i="57"/>
  <c r="L347" i="57"/>
  <c r="L353" i="57"/>
  <c r="L352" i="57"/>
  <c r="L351" i="57"/>
  <c r="L294" i="57"/>
  <c r="L293" i="57"/>
  <c r="L292" i="57"/>
  <c r="L291" i="57"/>
  <c r="L297" i="57"/>
  <c r="L296" i="57"/>
  <c r="L295" i="57"/>
  <c r="L238" i="57"/>
  <c r="L237" i="57"/>
  <c r="L236" i="57"/>
  <c r="L235" i="57"/>
  <c r="L241" i="57"/>
  <c r="L240" i="57"/>
  <c r="L239" i="57"/>
  <c r="L182" i="57"/>
  <c r="L181" i="57"/>
  <c r="L180" i="57"/>
  <c r="L179" i="57"/>
  <c r="L185" i="57"/>
  <c r="L184" i="57"/>
  <c r="L183" i="57"/>
  <c r="L126" i="57"/>
  <c r="L125" i="57"/>
  <c r="L124" i="57"/>
  <c r="L123" i="57"/>
  <c r="L129" i="57"/>
  <c r="L128" i="57"/>
  <c r="L127" i="57"/>
  <c r="L68" i="57"/>
  <c r="L67" i="57"/>
  <c r="L73" i="57"/>
  <c r="L72" i="57"/>
  <c r="L71" i="57"/>
  <c r="L70" i="57"/>
  <c r="L69" i="57"/>
  <c r="L13" i="57"/>
  <c r="L11" i="57"/>
  <c r="L12" i="57"/>
  <c r="L17" i="57"/>
  <c r="L16" i="57"/>
  <c r="L15" i="57"/>
  <c r="L14" i="57"/>
  <c r="L26" i="54"/>
  <c r="L27" i="54"/>
  <c r="L28" i="54"/>
  <c r="L29" i="54"/>
  <c r="L30" i="54"/>
  <c r="L31" i="54"/>
  <c r="L25" i="54"/>
  <c r="L417" i="57"/>
  <c r="L421" i="57"/>
  <c r="L423" i="57"/>
  <c r="L422" i="57"/>
  <c r="L420" i="57"/>
  <c r="L419" i="57"/>
  <c r="L418" i="57"/>
  <c r="L142" i="57"/>
  <c r="L141" i="57"/>
  <c r="L140" i="57"/>
  <c r="L139" i="57"/>
  <c r="L138" i="57"/>
  <c r="L137" i="57"/>
  <c r="L143" i="57"/>
  <c r="L466" i="57"/>
  <c r="L468" i="57"/>
  <c r="L469" i="57"/>
  <c r="L472" i="57"/>
  <c r="L470" i="57"/>
  <c r="L471" i="57"/>
  <c r="L467" i="57"/>
  <c r="L190" i="57"/>
  <c r="L189" i="57"/>
  <c r="L188" i="57"/>
  <c r="L187" i="57"/>
  <c r="L186" i="57"/>
  <c r="L192" i="57"/>
  <c r="L191" i="57"/>
  <c r="L514" i="57"/>
  <c r="L508" i="57"/>
  <c r="L513" i="57"/>
  <c r="L512" i="57"/>
  <c r="L510" i="57"/>
  <c r="L509" i="57"/>
  <c r="L511" i="57"/>
  <c r="L452" i="57"/>
  <c r="L457" i="57"/>
  <c r="L456" i="57"/>
  <c r="L454" i="57"/>
  <c r="L453" i="57"/>
  <c r="L455" i="57"/>
  <c r="L458" i="57"/>
  <c r="L396" i="57"/>
  <c r="L401" i="57"/>
  <c r="L400" i="57"/>
  <c r="L399" i="57"/>
  <c r="L397" i="57"/>
  <c r="L398" i="57"/>
  <c r="L402" i="57"/>
  <c r="L342" i="57"/>
  <c r="L341" i="57"/>
  <c r="L340" i="57"/>
  <c r="L346" i="57"/>
  <c r="L345" i="57"/>
  <c r="L344" i="57"/>
  <c r="L343" i="57"/>
  <c r="L286" i="57"/>
  <c r="L285" i="57"/>
  <c r="L284" i="57"/>
  <c r="L290" i="57"/>
  <c r="L289" i="57"/>
  <c r="L288" i="57"/>
  <c r="L287" i="57"/>
  <c r="L230" i="57"/>
  <c r="L229" i="57"/>
  <c r="L228" i="57"/>
  <c r="L234" i="57"/>
  <c r="L233" i="57"/>
  <c r="L232" i="57"/>
  <c r="L231" i="57"/>
  <c r="L174" i="57"/>
  <c r="L173" i="57"/>
  <c r="L172" i="57"/>
  <c r="L178" i="57"/>
  <c r="L177" i="57"/>
  <c r="L176" i="57"/>
  <c r="L175" i="57"/>
  <c r="L118" i="57"/>
  <c r="L117" i="57"/>
  <c r="L116" i="57"/>
  <c r="L122" i="57"/>
  <c r="L121" i="57"/>
  <c r="L120" i="57"/>
  <c r="L119" i="57"/>
  <c r="L60" i="57"/>
  <c r="L66" i="57"/>
  <c r="L65" i="57"/>
  <c r="L64" i="57"/>
  <c r="L63" i="57"/>
  <c r="L62" i="57"/>
  <c r="L61" i="57"/>
  <c r="L84" i="57"/>
  <c r="L83" i="57"/>
  <c r="L82" i="57"/>
  <c r="L81" i="57"/>
  <c r="L87" i="57"/>
  <c r="L86" i="57"/>
  <c r="L85" i="57"/>
  <c r="L302" i="57"/>
  <c r="L301" i="57"/>
  <c r="L300" i="57"/>
  <c r="L299" i="57"/>
  <c r="L298" i="57"/>
  <c r="L304" i="57"/>
  <c r="L303" i="57"/>
  <c r="L505" i="57"/>
  <c r="L502" i="57"/>
  <c r="L504" i="57"/>
  <c r="L503" i="57"/>
  <c r="L501" i="57"/>
  <c r="L507" i="57"/>
  <c r="L506" i="57"/>
  <c r="L449" i="57"/>
  <c r="L446" i="57"/>
  <c r="L445" i="57"/>
  <c r="L448" i="57"/>
  <c r="L447" i="57"/>
  <c r="L451" i="57"/>
  <c r="L450" i="57"/>
  <c r="L393" i="57"/>
  <c r="L392" i="57"/>
  <c r="L389" i="57"/>
  <c r="L391" i="57"/>
  <c r="L390" i="57"/>
  <c r="L395" i="57"/>
  <c r="L394" i="57"/>
  <c r="L334" i="57"/>
  <c r="L333" i="57"/>
  <c r="L339" i="57"/>
  <c r="L338" i="57"/>
  <c r="L337" i="57"/>
  <c r="L336" i="57"/>
  <c r="L335" i="57"/>
  <c r="L278" i="57"/>
  <c r="L277" i="57"/>
  <c r="L283" i="57"/>
  <c r="L282" i="57"/>
  <c r="L281" i="57"/>
  <c r="L280" i="57"/>
  <c r="L279" i="57"/>
  <c r="L222" i="57"/>
  <c r="L221" i="57"/>
  <c r="L227" i="57"/>
  <c r="L226" i="57"/>
  <c r="L225" i="57"/>
  <c r="L224" i="57"/>
  <c r="L223" i="57"/>
  <c r="L166" i="57"/>
  <c r="L165" i="57"/>
  <c r="L171" i="57"/>
  <c r="L170" i="57"/>
  <c r="L169" i="57"/>
  <c r="L168" i="57"/>
  <c r="L167" i="57"/>
  <c r="L110" i="57"/>
  <c r="L109" i="57"/>
  <c r="L115" i="57"/>
  <c r="L114" i="57"/>
  <c r="L113" i="57"/>
  <c r="L112" i="57"/>
  <c r="L111" i="57"/>
  <c r="L59" i="57"/>
  <c r="L58" i="57"/>
  <c r="L57" i="57"/>
  <c r="L56" i="57"/>
  <c r="L55" i="57"/>
  <c r="L54" i="57"/>
  <c r="L53" i="57"/>
  <c r="L310" i="57"/>
  <c r="L309" i="57"/>
  <c r="L308" i="57"/>
  <c r="L307" i="57"/>
  <c r="L306" i="57"/>
  <c r="L305" i="57"/>
  <c r="L311" i="57"/>
  <c r="L6" i="57"/>
  <c r="L5" i="57"/>
  <c r="L4" i="57"/>
  <c r="L10" i="57"/>
  <c r="L8" i="57"/>
  <c r="L9" i="57"/>
  <c r="L7" i="57"/>
  <c r="L134" i="57"/>
  <c r="L133" i="57"/>
  <c r="L132" i="57"/>
  <c r="L131" i="57"/>
  <c r="L130" i="57"/>
  <c r="L136" i="57"/>
  <c r="L135" i="57"/>
  <c r="L6" i="54"/>
  <c r="L5" i="54"/>
  <c r="L4" i="54"/>
  <c r="L10" i="54"/>
  <c r="L9" i="54"/>
  <c r="L8" i="54"/>
  <c r="L7" i="54"/>
  <c r="L46" i="54"/>
  <c r="L52" i="54"/>
  <c r="L51" i="54"/>
  <c r="L50" i="54"/>
  <c r="L49" i="54"/>
  <c r="L48" i="54"/>
  <c r="L47" i="54"/>
  <c r="L53" i="54"/>
  <c r="L59" i="54"/>
  <c r="L58" i="54"/>
  <c r="L57" i="54"/>
  <c r="L56" i="54"/>
  <c r="L55" i="54"/>
  <c r="L54" i="54"/>
  <c r="L498" i="57"/>
  <c r="L497" i="57"/>
  <c r="L500" i="57"/>
  <c r="L496" i="57"/>
  <c r="L495" i="57"/>
  <c r="L494" i="57"/>
  <c r="L499" i="57"/>
  <c r="L442" i="57"/>
  <c r="L441" i="57"/>
  <c r="L440" i="57"/>
  <c r="L439" i="57"/>
  <c r="L438" i="57"/>
  <c r="L444" i="57"/>
  <c r="L443" i="57"/>
  <c r="L386" i="57"/>
  <c r="L385" i="57"/>
  <c r="L382" i="57"/>
  <c r="L384" i="57"/>
  <c r="L383" i="57"/>
  <c r="L387" i="57"/>
  <c r="L388" i="57"/>
  <c r="L326" i="57"/>
  <c r="L332" i="57"/>
  <c r="L331" i="57"/>
  <c r="L330" i="57"/>
  <c r="L329" i="57"/>
  <c r="L328" i="57"/>
  <c r="L327" i="57"/>
  <c r="L270" i="57"/>
  <c r="L276" i="57"/>
  <c r="L275" i="57"/>
  <c r="L274" i="57"/>
  <c r="L273" i="57"/>
  <c r="L272" i="57"/>
  <c r="L271" i="57"/>
  <c r="L214" i="57"/>
  <c r="L220" i="57"/>
  <c r="L219" i="57"/>
  <c r="L218" i="57"/>
  <c r="L217" i="57"/>
  <c r="L216" i="57"/>
  <c r="L215" i="57"/>
  <c r="L158" i="57"/>
  <c r="L164" i="57"/>
  <c r="L163" i="57"/>
  <c r="L162" i="57"/>
  <c r="L161" i="57"/>
  <c r="L160" i="57"/>
  <c r="L159" i="57"/>
  <c r="L102" i="57"/>
  <c r="L108" i="57"/>
  <c r="L107" i="57"/>
  <c r="L106" i="57"/>
  <c r="L105" i="57"/>
  <c r="L104" i="57"/>
  <c r="L103" i="57"/>
  <c r="L52" i="57"/>
  <c r="L51" i="57"/>
  <c r="L50" i="57"/>
  <c r="L49" i="57"/>
  <c r="L48" i="57"/>
  <c r="L47" i="57"/>
  <c r="L46" i="57"/>
  <c r="L473" i="57"/>
  <c r="L478" i="57"/>
  <c r="L477" i="57"/>
  <c r="L479" i="57"/>
  <c r="L476" i="57"/>
  <c r="L475" i="57"/>
  <c r="L474" i="57"/>
  <c r="L198" i="57"/>
  <c r="L197" i="57"/>
  <c r="L196" i="57"/>
  <c r="L195" i="57"/>
  <c r="L194" i="57"/>
  <c r="L193" i="57"/>
  <c r="L199" i="57"/>
  <c r="L18" i="54"/>
  <c r="L19" i="54"/>
  <c r="L20" i="54"/>
  <c r="L21" i="54"/>
  <c r="L22" i="54"/>
  <c r="L23" i="54"/>
  <c r="L24" i="54"/>
  <c r="L358" i="57"/>
  <c r="L357" i="57"/>
  <c r="L356" i="57"/>
  <c r="L355" i="57"/>
  <c r="L354" i="57"/>
  <c r="L360" i="57"/>
  <c r="L359" i="57"/>
  <c r="L21" i="57"/>
  <c r="L20" i="57"/>
  <c r="L19" i="57"/>
  <c r="L24" i="57"/>
  <c r="L18" i="57"/>
  <c r="L23" i="57"/>
  <c r="L22" i="57"/>
  <c r="L45" i="54"/>
  <c r="L44" i="54"/>
  <c r="L43" i="54"/>
  <c r="L42" i="54"/>
  <c r="L41" i="54"/>
  <c r="L40" i="54"/>
  <c r="L39" i="54"/>
  <c r="L489" i="57"/>
  <c r="L488" i="57"/>
  <c r="L487" i="57"/>
  <c r="L493" i="57"/>
  <c r="L491" i="57"/>
  <c r="L490" i="57"/>
  <c r="L492" i="57"/>
  <c r="L433" i="57"/>
  <c r="L436" i="57"/>
  <c r="L432" i="57"/>
  <c r="L431" i="57"/>
  <c r="L437" i="57"/>
  <c r="L435" i="57"/>
  <c r="L434" i="57"/>
  <c r="L380" i="57"/>
  <c r="L377" i="57"/>
  <c r="L376" i="57"/>
  <c r="L375" i="57"/>
  <c r="L379" i="57"/>
  <c r="L378" i="57"/>
  <c r="L381" i="57"/>
  <c r="L325" i="57"/>
  <c r="L324" i="57"/>
  <c r="L323" i="57"/>
  <c r="L322" i="57"/>
  <c r="L321" i="57"/>
  <c r="L320" i="57"/>
  <c r="L319" i="57"/>
  <c r="L269" i="57"/>
  <c r="L268" i="57"/>
  <c r="L267" i="57"/>
  <c r="L266" i="57"/>
  <c r="L265" i="57"/>
  <c r="L264" i="57"/>
  <c r="L263" i="57"/>
  <c r="L213" i="57"/>
  <c r="L212" i="57"/>
  <c r="L211" i="57"/>
  <c r="L210" i="57"/>
  <c r="L209" i="57"/>
  <c r="L208" i="57"/>
  <c r="L207" i="57"/>
  <c r="L157" i="57"/>
  <c r="L156" i="57"/>
  <c r="L155" i="57"/>
  <c r="L154" i="57"/>
  <c r="L153" i="57"/>
  <c r="L152" i="57"/>
  <c r="L151" i="57"/>
  <c r="L100" i="57"/>
  <c r="L99" i="57"/>
  <c r="L98" i="57"/>
  <c r="L97" i="57"/>
  <c r="L96" i="57"/>
  <c r="L95" i="57"/>
  <c r="L101" i="57"/>
  <c r="L44" i="57"/>
  <c r="L43" i="57"/>
  <c r="L42" i="57"/>
  <c r="L41" i="57"/>
  <c r="L40" i="57"/>
  <c r="L39" i="57"/>
  <c r="L45" i="57"/>
  <c r="K24" i="57"/>
  <c r="J465" i="57"/>
  <c r="J346" i="57"/>
  <c r="J290" i="57"/>
  <c r="J527" i="57"/>
  <c r="K64" i="54"/>
  <c r="K62" i="54"/>
  <c r="K60" i="54"/>
  <c r="K525" i="57"/>
  <c r="J66" i="54"/>
  <c r="J64" i="54"/>
  <c r="J62" i="54"/>
  <c r="J60" i="54"/>
  <c r="J525" i="57"/>
  <c r="K523" i="57"/>
  <c r="H66" i="54"/>
  <c r="J523" i="57"/>
  <c r="K65" i="54"/>
  <c r="H528" i="57"/>
  <c r="J122" i="57"/>
  <c r="K444" i="57"/>
  <c r="J45" i="57"/>
  <c r="J94" i="57"/>
  <c r="J325" i="57"/>
  <c r="J381" i="57"/>
  <c r="J66" i="57"/>
  <c r="K262" i="57"/>
  <c r="J311" i="57"/>
  <c r="J318" i="57"/>
  <c r="J367" i="57"/>
  <c r="J374" i="57"/>
  <c r="K227" i="57"/>
  <c r="K255" i="57"/>
  <c r="K31" i="57"/>
  <c r="J276" i="57"/>
  <c r="J304" i="57"/>
  <c r="J332" i="57"/>
  <c r="J360" i="57"/>
  <c r="J388" i="57"/>
  <c r="J269" i="57"/>
  <c r="J458" i="57"/>
  <c r="J486" i="57"/>
  <c r="J451" i="57"/>
  <c r="J479" i="57"/>
  <c r="J500" i="57"/>
  <c r="K178" i="57"/>
  <c r="J59" i="57"/>
  <c r="J87" i="57"/>
  <c r="J115" i="57"/>
  <c r="K171" i="57"/>
  <c r="K136" i="57"/>
  <c r="K143" i="57"/>
  <c r="K199" i="57"/>
  <c r="J234" i="57"/>
  <c r="J52" i="57"/>
  <c r="J80" i="57"/>
  <c r="J108" i="57"/>
  <c r="K507" i="57"/>
  <c r="K206" i="57"/>
  <c r="J38" i="57"/>
  <c r="J73" i="57"/>
  <c r="J101" i="57"/>
  <c r="J129" i="57"/>
  <c r="J164" i="57"/>
  <c r="J192" i="57"/>
  <c r="J220" i="57"/>
  <c r="J157" i="57"/>
  <c r="J150" i="57"/>
  <c r="J185" i="57"/>
  <c r="J213" i="57"/>
  <c r="J241" i="57"/>
  <c r="K514" i="57"/>
  <c r="K521" i="57"/>
  <c r="J248" i="57"/>
  <c r="J423" i="57"/>
  <c r="K409" i="57"/>
  <c r="K437" i="57"/>
  <c r="J430" i="57"/>
  <c r="J416" i="57"/>
  <c r="J17" i="57"/>
  <c r="J45" i="54"/>
  <c r="J31" i="54"/>
  <c r="K528" i="57" l="1"/>
  <c r="K66" i="54"/>
  <c r="K13" i="18"/>
  <c r="I13" i="18" l="1"/>
  <c r="G13" i="18"/>
  <c r="L14" i="20"/>
  <c r="G80" i="19"/>
  <c r="F80" i="19"/>
  <c r="D10" i="40"/>
  <c r="D9" i="40"/>
  <c r="D8" i="40"/>
  <c r="D7" i="40"/>
  <c r="D6" i="40"/>
  <c r="D5" i="40"/>
  <c r="J13" i="18" l="1"/>
  <c r="E80" i="19"/>
  <c r="K80" i="19" s="1"/>
  <c r="H13" i="18"/>
  <c r="J14" i="20"/>
  <c r="H14" i="20"/>
  <c r="Z6" i="20" s="1"/>
  <c r="I8" i="56"/>
  <c r="L64" i="54" s="1"/>
  <c r="I7" i="56"/>
  <c r="L63" i="54" s="1"/>
  <c r="I6" i="56"/>
  <c r="L62" i="54" s="1"/>
  <c r="I5" i="56"/>
  <c r="L61" i="54" s="1"/>
  <c r="I4" i="56"/>
  <c r="I10" i="56"/>
  <c r="L66" i="54" s="1"/>
  <c r="I9" i="56"/>
  <c r="L65" i="54" s="1"/>
  <c r="F16" i="60"/>
  <c r="H80" i="19"/>
  <c r="J80" i="19"/>
  <c r="L80" i="19"/>
  <c r="K14" i="20"/>
  <c r="D7" i="38"/>
  <c r="D6" i="38"/>
  <c r="D5" i="38"/>
  <c r="L522" i="57" l="1"/>
  <c r="L60" i="54"/>
  <c r="I14" i="20"/>
  <c r="I80" i="19"/>
  <c r="L525" i="57"/>
  <c r="L526" i="57"/>
  <c r="L523" i="57"/>
  <c r="L527" i="57"/>
  <c r="L528" i="57"/>
  <c r="L524" i="57"/>
  <c r="D77" i="40"/>
  <c r="D78" i="40"/>
  <c r="D76" i="40"/>
  <c r="D75" i="40"/>
  <c r="D74" i="40"/>
  <c r="D73" i="40"/>
  <c r="D72" i="40"/>
  <c r="D71" i="40"/>
  <c r="D70" i="40"/>
  <c r="D69" i="40"/>
  <c r="D68" i="40"/>
  <c r="D67" i="40"/>
  <c r="D66" i="40"/>
  <c r="D65" i="40"/>
  <c r="D64" i="40"/>
  <c r="D63" i="40"/>
  <c r="D62" i="40"/>
  <c r="D61" i="40"/>
  <c r="D60" i="40"/>
  <c r="D59" i="40"/>
  <c r="D58" i="40"/>
  <c r="D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2" i="38"/>
  <c r="D11" i="38"/>
  <c r="D10" i="38"/>
  <c r="T13" i="20"/>
  <c r="S13" i="20" s="1"/>
  <c r="D9" i="38"/>
  <c r="D8" i="38"/>
  <c r="D13" i="38" l="1"/>
  <c r="AB54" i="19"/>
  <c r="W10" i="20"/>
  <c r="Z6" i="19"/>
  <c r="D79" i="40"/>
  <c r="P11" i="20"/>
  <c r="O11" i="20" s="1"/>
  <c r="T10" i="20"/>
  <c r="S10" i="20" s="1"/>
  <c r="P7" i="20"/>
  <c r="O7" i="20" s="1"/>
  <c r="P8" i="20"/>
  <c r="O8" i="20" s="1"/>
  <c r="R7" i="20"/>
  <c r="Q7" i="20" s="1"/>
  <c r="W7" i="20"/>
  <c r="P10" i="20"/>
  <c r="O10" i="20" s="1"/>
  <c r="W12" i="20"/>
  <c r="P9" i="20"/>
  <c r="O9" i="20" s="1"/>
  <c r="W8" i="20"/>
  <c r="S6" i="20"/>
  <c r="T12" i="20"/>
  <c r="S12" i="20" s="1"/>
  <c r="T11" i="20"/>
  <c r="S11" i="20" s="1"/>
  <c r="P13" i="20"/>
  <c r="O13" i="20" s="1"/>
  <c r="W13" i="20"/>
  <c r="T7" i="20"/>
  <c r="S7" i="20" s="1"/>
  <c r="W6" i="20"/>
  <c r="T9" i="20"/>
  <c r="S9" i="20" s="1"/>
  <c r="P12" i="20"/>
  <c r="O12" i="20" s="1"/>
  <c r="W9" i="20"/>
  <c r="T8" i="20"/>
  <c r="S8" i="20" s="1"/>
  <c r="W11" i="20"/>
  <c r="X68" i="19"/>
  <c r="W68" i="19" s="1"/>
  <c r="X52" i="19"/>
  <c r="W52" i="19" s="1"/>
  <c r="X36" i="19"/>
  <c r="W36" i="19" s="1"/>
  <c r="X64" i="19"/>
  <c r="W64" i="19" s="1"/>
  <c r="X48" i="19"/>
  <c r="W48" i="19" s="1"/>
  <c r="X32" i="19"/>
  <c r="W32" i="19" s="1"/>
  <c r="X21" i="19"/>
  <c r="W21" i="19" s="1"/>
  <c r="X65" i="19"/>
  <c r="W65" i="19" s="1"/>
  <c r="X49" i="19"/>
  <c r="W49" i="19" s="1"/>
  <c r="X66" i="19"/>
  <c r="W66" i="19" s="1"/>
  <c r="X28" i="19"/>
  <c r="W28" i="19" s="1"/>
  <c r="X43" i="19"/>
  <c r="W43" i="19" s="1"/>
  <c r="X12" i="19"/>
  <c r="W12" i="19" s="1"/>
  <c r="X13" i="19"/>
  <c r="W13" i="19" s="1"/>
  <c r="X67" i="19"/>
  <c r="W67" i="19" s="1"/>
  <c r="X51" i="19"/>
  <c r="W51" i="19" s="1"/>
  <c r="X79" i="19"/>
  <c r="W79" i="19" s="1"/>
  <c r="X63" i="19"/>
  <c r="W63" i="19" s="1"/>
  <c r="X47" i="19"/>
  <c r="W47" i="19" s="1"/>
  <c r="X31" i="19"/>
  <c r="W31" i="19" s="1"/>
  <c r="X76" i="19"/>
  <c r="W76" i="19" s="1"/>
  <c r="X60" i="19"/>
  <c r="W60" i="19" s="1"/>
  <c r="X77" i="19"/>
  <c r="W77" i="19" s="1"/>
  <c r="X61" i="19"/>
  <c r="W61" i="19" s="1"/>
  <c r="X45" i="19"/>
  <c r="W45" i="19" s="1"/>
  <c r="X24" i="19"/>
  <c r="W24" i="19" s="1"/>
  <c r="X35" i="19"/>
  <c r="W35" i="19" s="1"/>
  <c r="X23" i="19"/>
  <c r="W23" i="19" s="1"/>
  <c r="X10" i="19"/>
  <c r="W10" i="19" s="1"/>
  <c r="X7" i="19"/>
  <c r="W7" i="19" s="1"/>
  <c r="X33" i="19"/>
  <c r="W33" i="19" s="1"/>
  <c r="X8" i="19"/>
  <c r="W8" i="19" s="1"/>
  <c r="X78" i="19"/>
  <c r="W78" i="19" s="1"/>
  <c r="X62" i="19"/>
  <c r="W62" i="19" s="1"/>
  <c r="X46" i="19"/>
  <c r="W46" i="19" s="1"/>
  <c r="X74" i="19"/>
  <c r="W74" i="19" s="1"/>
  <c r="X58" i="19"/>
  <c r="W58" i="19" s="1"/>
  <c r="X42" i="19"/>
  <c r="W42" i="19" s="1"/>
  <c r="X29" i="19"/>
  <c r="W29" i="19" s="1"/>
  <c r="X75" i="19"/>
  <c r="W75" i="19" s="1"/>
  <c r="X59" i="19"/>
  <c r="W59" i="19" s="1"/>
  <c r="X72" i="19"/>
  <c r="W72" i="19" s="1"/>
  <c r="X56" i="19"/>
  <c r="W56" i="19" s="1"/>
  <c r="X40" i="19"/>
  <c r="W40" i="19" s="1"/>
  <c r="X19" i="19"/>
  <c r="W19" i="19" s="1"/>
  <c r="X30" i="19"/>
  <c r="W30" i="19" s="1"/>
  <c r="X15" i="19"/>
  <c r="W15" i="19" s="1"/>
  <c r="X26" i="19"/>
  <c r="W26" i="19" s="1"/>
  <c r="X6" i="19"/>
  <c r="W6" i="19" s="1"/>
  <c r="X27" i="19"/>
  <c r="W27" i="19" s="1"/>
  <c r="X20" i="19"/>
  <c r="W20" i="19" s="1"/>
  <c r="X73" i="19"/>
  <c r="W73" i="19" s="1"/>
  <c r="X57" i="19"/>
  <c r="W57" i="19" s="1"/>
  <c r="X41" i="19"/>
  <c r="W41" i="19" s="1"/>
  <c r="X69" i="19"/>
  <c r="W69" i="19" s="1"/>
  <c r="X53" i="19"/>
  <c r="W53" i="19" s="1"/>
  <c r="X37" i="19"/>
  <c r="W37" i="19" s="1"/>
  <c r="X25" i="19"/>
  <c r="W25" i="19" s="1"/>
  <c r="X70" i="19"/>
  <c r="W70" i="19" s="1"/>
  <c r="X54" i="19"/>
  <c r="W54" i="19" s="1"/>
  <c r="X71" i="19"/>
  <c r="W71" i="19" s="1"/>
  <c r="X55" i="19"/>
  <c r="W55" i="19" s="1"/>
  <c r="X39" i="19"/>
  <c r="W39" i="19" s="1"/>
  <c r="X18" i="19"/>
  <c r="W18" i="19" s="1"/>
  <c r="X22" i="19"/>
  <c r="W22" i="19" s="1"/>
  <c r="X14" i="19"/>
  <c r="W14" i="19" s="1"/>
  <c r="X17" i="19"/>
  <c r="W17" i="19" s="1"/>
  <c r="X44" i="19"/>
  <c r="W44" i="19" s="1"/>
  <c r="X16" i="19"/>
  <c r="W16" i="19" s="1"/>
  <c r="X9" i="19"/>
  <c r="W9" i="19" s="1"/>
  <c r="X50" i="19"/>
  <c r="W50" i="19" s="1"/>
  <c r="X38" i="19"/>
  <c r="W38" i="19" s="1"/>
  <c r="X11" i="19"/>
  <c r="W11" i="19" s="1"/>
  <c r="X34" i="19"/>
  <c r="W34" i="19" s="1"/>
  <c r="P62" i="19"/>
  <c r="O62" i="19" s="1"/>
  <c r="P74" i="19"/>
  <c r="O74" i="19" s="1"/>
  <c r="P42" i="19"/>
  <c r="O42" i="19" s="1"/>
  <c r="P52" i="19"/>
  <c r="O52" i="19" s="1"/>
  <c r="P50" i="19"/>
  <c r="O50" i="19" s="1"/>
  <c r="P18" i="19"/>
  <c r="O18" i="19" s="1"/>
  <c r="P22" i="19"/>
  <c r="O22" i="19" s="1"/>
  <c r="P10" i="19"/>
  <c r="O10" i="19" s="1"/>
  <c r="P64" i="19"/>
  <c r="O64" i="19" s="1"/>
  <c r="P16" i="19"/>
  <c r="O16" i="19" s="1"/>
  <c r="P76" i="19"/>
  <c r="O76" i="19" s="1"/>
  <c r="P60" i="19"/>
  <c r="O60" i="19" s="1"/>
  <c r="P44" i="19"/>
  <c r="O44" i="19" s="1"/>
  <c r="P72" i="19"/>
  <c r="O72" i="19" s="1"/>
  <c r="P56" i="19"/>
  <c r="O56" i="19" s="1"/>
  <c r="P40" i="19"/>
  <c r="O40" i="19" s="1"/>
  <c r="P49" i="19"/>
  <c r="O49" i="19" s="1"/>
  <c r="P26" i="19"/>
  <c r="O26" i="19" s="1"/>
  <c r="P15" i="19"/>
  <c r="O15" i="19" s="1"/>
  <c r="P73" i="19"/>
  <c r="O73" i="19" s="1"/>
  <c r="P57" i="19"/>
  <c r="O57" i="19" s="1"/>
  <c r="P41" i="19"/>
  <c r="O41" i="19" s="1"/>
  <c r="P69" i="19"/>
  <c r="O69" i="19" s="1"/>
  <c r="P53" i="19"/>
  <c r="O53" i="19" s="1"/>
  <c r="P37" i="19"/>
  <c r="O37" i="19" s="1"/>
  <c r="P75" i="19"/>
  <c r="O75" i="19" s="1"/>
  <c r="P59" i="19"/>
  <c r="O59" i="19" s="1"/>
  <c r="P77" i="19"/>
  <c r="O77" i="19" s="1"/>
  <c r="P61" i="19"/>
  <c r="O61" i="19" s="1"/>
  <c r="P45" i="19"/>
  <c r="O45" i="19" s="1"/>
  <c r="P28" i="19"/>
  <c r="O28" i="19" s="1"/>
  <c r="P7" i="19"/>
  <c r="O7" i="19" s="1"/>
  <c r="P17" i="19"/>
  <c r="O17" i="19" s="1"/>
  <c r="P30" i="19"/>
  <c r="O30" i="19" s="1"/>
  <c r="P12" i="19"/>
  <c r="O12" i="19" s="1"/>
  <c r="P13" i="19"/>
  <c r="O13" i="19" s="1"/>
  <c r="P14" i="19"/>
  <c r="O14" i="19" s="1"/>
  <c r="P35" i="19"/>
  <c r="O35" i="19" s="1"/>
  <c r="P8" i="19"/>
  <c r="O8" i="19" s="1"/>
  <c r="P21" i="19"/>
  <c r="O21" i="19" s="1"/>
  <c r="P32" i="19"/>
  <c r="O32" i="19" s="1"/>
  <c r="P31" i="19"/>
  <c r="O31" i="19" s="1"/>
  <c r="P6" i="19"/>
  <c r="O6" i="19" s="1"/>
  <c r="P67" i="19"/>
  <c r="O67" i="19" s="1"/>
  <c r="P51" i="19"/>
  <c r="O51" i="19" s="1"/>
  <c r="P79" i="19"/>
  <c r="O79" i="19" s="1"/>
  <c r="P63" i="19"/>
  <c r="O63" i="19" s="1"/>
  <c r="P47" i="19"/>
  <c r="O47" i="19" s="1"/>
  <c r="P29" i="19"/>
  <c r="O29" i="19" s="1"/>
  <c r="P70" i="19"/>
  <c r="O70" i="19" s="1"/>
  <c r="P54" i="19"/>
  <c r="O54" i="19" s="1"/>
  <c r="P71" i="19"/>
  <c r="O71" i="19" s="1"/>
  <c r="P55" i="19"/>
  <c r="O55" i="19" s="1"/>
  <c r="P39" i="19"/>
  <c r="O39" i="19" s="1"/>
  <c r="P24" i="19"/>
  <c r="O24" i="19" s="1"/>
  <c r="P38" i="19"/>
  <c r="O38" i="19" s="1"/>
  <c r="P43" i="19"/>
  <c r="O43" i="19" s="1"/>
  <c r="P23" i="19"/>
  <c r="O23" i="19" s="1"/>
  <c r="P20" i="19"/>
  <c r="O20" i="19" s="1"/>
  <c r="P11" i="19"/>
  <c r="O11" i="19" s="1"/>
  <c r="P9" i="19"/>
  <c r="O9" i="19" s="1"/>
  <c r="P78" i="19"/>
  <c r="O78" i="19" s="1"/>
  <c r="P46" i="19"/>
  <c r="O46" i="19" s="1"/>
  <c r="P58" i="19"/>
  <c r="O58" i="19" s="1"/>
  <c r="P25" i="19"/>
  <c r="O25" i="19" s="1"/>
  <c r="P68" i="19"/>
  <c r="O68" i="19" s="1"/>
  <c r="P66" i="19"/>
  <c r="O66" i="19" s="1"/>
  <c r="P34" i="19"/>
  <c r="O34" i="19" s="1"/>
  <c r="P36" i="19"/>
  <c r="O36" i="19" s="1"/>
  <c r="P19" i="19"/>
  <c r="O19" i="19" s="1"/>
  <c r="P65" i="19"/>
  <c r="O65" i="19" s="1"/>
  <c r="P48" i="19"/>
  <c r="O48" i="19" s="1"/>
  <c r="P33" i="19"/>
  <c r="O33" i="19" s="1"/>
  <c r="P27" i="19"/>
  <c r="O27" i="19" s="1"/>
  <c r="T75" i="19"/>
  <c r="S75" i="19" s="1"/>
  <c r="T59" i="19"/>
  <c r="S59" i="19" s="1"/>
  <c r="T43" i="19"/>
  <c r="S43" i="19" s="1"/>
  <c r="T71" i="19"/>
  <c r="S71" i="19" s="1"/>
  <c r="T55" i="19"/>
  <c r="S55" i="19" s="1"/>
  <c r="T39" i="19"/>
  <c r="S39" i="19" s="1"/>
  <c r="T24" i="19"/>
  <c r="S24" i="19" s="1"/>
  <c r="T64" i="19"/>
  <c r="S64" i="19" s="1"/>
  <c r="T48" i="19"/>
  <c r="S48" i="19" s="1"/>
  <c r="T69" i="19"/>
  <c r="S69" i="19" s="1"/>
  <c r="T53" i="19"/>
  <c r="S53" i="19" s="1"/>
  <c r="T37" i="19"/>
  <c r="S37" i="19" s="1"/>
  <c r="T25" i="19"/>
  <c r="S25" i="19" s="1"/>
  <c r="T34" i="19"/>
  <c r="S34" i="19" s="1"/>
  <c r="T13" i="19"/>
  <c r="S13" i="19" s="1"/>
  <c r="T18" i="19"/>
  <c r="S18" i="19" s="1"/>
  <c r="T46" i="19"/>
  <c r="S46" i="19" s="1"/>
  <c r="T17" i="19"/>
  <c r="S17" i="19" s="1"/>
  <c r="T12" i="19"/>
  <c r="S12" i="19" s="1"/>
  <c r="T72" i="19"/>
  <c r="S72" i="19" s="1"/>
  <c r="T56" i="19"/>
  <c r="S56" i="19" s="1"/>
  <c r="T40" i="19"/>
  <c r="S40" i="19" s="1"/>
  <c r="T68" i="19"/>
  <c r="S68" i="19" s="1"/>
  <c r="T52" i="19"/>
  <c r="S52" i="19" s="1"/>
  <c r="T36" i="19"/>
  <c r="S36" i="19" s="1"/>
  <c r="T78" i="19"/>
  <c r="S78" i="19" s="1"/>
  <c r="T62" i="19"/>
  <c r="S62" i="19" s="1"/>
  <c r="T79" i="19"/>
  <c r="S79" i="19" s="1"/>
  <c r="T63" i="19"/>
  <c r="S63" i="19" s="1"/>
  <c r="T47" i="19"/>
  <c r="S47" i="19" s="1"/>
  <c r="T31" i="19"/>
  <c r="S31" i="19" s="1"/>
  <c r="T23" i="19"/>
  <c r="S23" i="19" s="1"/>
  <c r="T33" i="19"/>
  <c r="S33" i="19" s="1"/>
  <c r="T8" i="19"/>
  <c r="S8" i="19" s="1"/>
  <c r="T15" i="19"/>
  <c r="S15" i="19" s="1"/>
  <c r="T41" i="19"/>
  <c r="S41" i="19" s="1"/>
  <c r="T14" i="19"/>
  <c r="S14" i="19" s="1"/>
  <c r="T6" i="19"/>
  <c r="S6" i="19" s="1"/>
  <c r="T70" i="19"/>
  <c r="S70" i="19" s="1"/>
  <c r="T54" i="19"/>
  <c r="S54" i="19" s="1"/>
  <c r="T38" i="19"/>
  <c r="S38" i="19" s="1"/>
  <c r="T66" i="19"/>
  <c r="S66" i="19" s="1"/>
  <c r="T50" i="19"/>
  <c r="S50" i="19" s="1"/>
  <c r="T35" i="19"/>
  <c r="S35" i="19" s="1"/>
  <c r="T73" i="19"/>
  <c r="S73" i="19" s="1"/>
  <c r="T57" i="19"/>
  <c r="S57" i="19" s="1"/>
  <c r="T76" i="19"/>
  <c r="S76" i="19" s="1"/>
  <c r="T60" i="19"/>
  <c r="S60" i="19" s="1"/>
  <c r="T44" i="19"/>
  <c r="S44" i="19" s="1"/>
  <c r="T29" i="19"/>
  <c r="S29" i="19" s="1"/>
  <c r="T21" i="19"/>
  <c r="S21" i="19" s="1"/>
  <c r="T30" i="19"/>
  <c r="S30" i="19" s="1"/>
  <c r="T20" i="19"/>
  <c r="S20" i="19" s="1"/>
  <c r="T11" i="19"/>
  <c r="S11" i="19" s="1"/>
  <c r="T32" i="19"/>
  <c r="S32" i="19" s="1"/>
  <c r="T10" i="19"/>
  <c r="S10" i="19" s="1"/>
  <c r="T65" i="19"/>
  <c r="S65" i="19" s="1"/>
  <c r="T49" i="19"/>
  <c r="S49" i="19" s="1"/>
  <c r="T77" i="19"/>
  <c r="S77" i="19" s="1"/>
  <c r="T61" i="19"/>
  <c r="S61" i="19" s="1"/>
  <c r="T45" i="19"/>
  <c r="S45" i="19" s="1"/>
  <c r="T28" i="19"/>
  <c r="S28" i="19" s="1"/>
  <c r="T67" i="19"/>
  <c r="S67" i="19" s="1"/>
  <c r="T51" i="19"/>
  <c r="S51" i="19" s="1"/>
  <c r="T74" i="19"/>
  <c r="S74" i="19" s="1"/>
  <c r="T58" i="19"/>
  <c r="S58" i="19" s="1"/>
  <c r="T42" i="19"/>
  <c r="S42" i="19" s="1"/>
  <c r="T27" i="19"/>
  <c r="S27" i="19" s="1"/>
  <c r="T16" i="19"/>
  <c r="S16" i="19" s="1"/>
  <c r="T22" i="19"/>
  <c r="S22" i="19" s="1"/>
  <c r="T19" i="19"/>
  <c r="S19" i="19" s="1"/>
  <c r="T9" i="19"/>
  <c r="S9" i="19" s="1"/>
  <c r="T26" i="19"/>
  <c r="S26" i="19" s="1"/>
  <c r="T7" i="19"/>
  <c r="S7" i="19" s="1"/>
  <c r="R9" i="20"/>
  <c r="Q9" i="20" s="1"/>
  <c r="R13" i="20"/>
  <c r="Q13" i="20" s="1"/>
  <c r="Q6" i="20"/>
  <c r="R8" i="20"/>
  <c r="Q8" i="20" s="1"/>
  <c r="R10" i="20"/>
  <c r="Q10" i="20" s="1"/>
  <c r="R11" i="20"/>
  <c r="Q11" i="20" s="1"/>
  <c r="R12" i="20"/>
  <c r="Q12" i="20" s="1"/>
  <c r="Z8" i="20"/>
  <c r="Z12" i="20"/>
  <c r="Z9" i="20"/>
  <c r="Z13" i="20"/>
  <c r="Z7" i="20"/>
  <c r="Z11" i="20"/>
  <c r="Z10" i="20"/>
  <c r="AD8" i="19"/>
  <c r="V12" i="20"/>
  <c r="U12" i="20" s="1"/>
  <c r="Z7" i="19"/>
  <c r="Z8" i="19"/>
  <c r="Z9" i="19"/>
  <c r="Z10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26" i="19"/>
  <c r="Z27" i="19"/>
  <c r="Z28" i="19"/>
  <c r="Z29" i="19"/>
  <c r="Z30" i="19"/>
  <c r="Z31" i="19"/>
  <c r="Z32" i="19"/>
  <c r="Z33" i="19"/>
  <c r="Z34" i="19"/>
  <c r="Z35" i="19"/>
  <c r="Z36" i="19"/>
  <c r="Z37" i="19"/>
  <c r="Z38" i="19"/>
  <c r="Z39" i="19"/>
  <c r="Z40" i="19"/>
  <c r="Z41" i="19"/>
  <c r="Z42" i="19"/>
  <c r="Z43" i="19"/>
  <c r="Z44" i="19"/>
  <c r="Z45" i="19"/>
  <c r="Z46" i="19"/>
  <c r="Z47" i="19"/>
  <c r="Z48" i="19"/>
  <c r="Z49" i="19"/>
  <c r="Z50" i="19"/>
  <c r="Z51" i="19"/>
  <c r="Z52" i="19"/>
  <c r="Z53" i="19"/>
  <c r="Z54" i="19"/>
  <c r="Z55" i="19"/>
  <c r="Z56" i="19"/>
  <c r="Z57" i="19"/>
  <c r="Z58" i="19"/>
  <c r="Z59" i="19"/>
  <c r="Z60" i="19"/>
  <c r="Z61" i="19"/>
  <c r="Z62" i="19"/>
  <c r="Z63" i="19"/>
  <c r="Z64" i="19"/>
  <c r="Z65" i="19"/>
  <c r="Z66" i="19"/>
  <c r="Z67" i="19"/>
  <c r="Z68" i="19"/>
  <c r="Z69" i="19"/>
  <c r="Z70" i="19"/>
  <c r="Z71" i="19"/>
  <c r="Z72" i="19"/>
  <c r="Z73" i="19"/>
  <c r="Z74" i="19"/>
  <c r="Z75" i="19"/>
  <c r="Z76" i="19"/>
  <c r="Z77" i="19"/>
  <c r="Z78" i="19"/>
  <c r="Z79" i="19"/>
  <c r="H10" i="38" l="1"/>
  <c r="E13" i="38"/>
  <c r="H7" i="38"/>
  <c r="H5" i="38"/>
  <c r="H9" i="38"/>
  <c r="H12" i="38"/>
  <c r="H11" i="38"/>
  <c r="H8" i="38"/>
  <c r="H6" i="38"/>
  <c r="AA12" i="20"/>
  <c r="AA16" i="19"/>
  <c r="E79" i="40"/>
  <c r="H76" i="40"/>
  <c r="H48" i="40"/>
  <c r="H28" i="40"/>
  <c r="H8" i="40"/>
  <c r="H75" i="40"/>
  <c r="H71" i="40"/>
  <c r="H67" i="40"/>
  <c r="H63" i="40"/>
  <c r="H59" i="40"/>
  <c r="H55" i="40"/>
  <c r="H51" i="40"/>
  <c r="H47" i="40"/>
  <c r="H43" i="40"/>
  <c r="H39" i="40"/>
  <c r="H35" i="40"/>
  <c r="H31" i="40"/>
  <c r="H27" i="40"/>
  <c r="H23" i="40"/>
  <c r="H19" i="40"/>
  <c r="H15" i="40"/>
  <c r="H11" i="40"/>
  <c r="H7" i="40"/>
  <c r="H78" i="40"/>
  <c r="H74" i="40"/>
  <c r="H70" i="40"/>
  <c r="H66" i="40"/>
  <c r="H62" i="40"/>
  <c r="H58" i="40"/>
  <c r="H54" i="40"/>
  <c r="H50" i="40"/>
  <c r="H46" i="40"/>
  <c r="H42" i="40"/>
  <c r="H38" i="40"/>
  <c r="H34" i="40"/>
  <c r="H30" i="40"/>
  <c r="H26" i="40"/>
  <c r="H22" i="40"/>
  <c r="H18" i="40"/>
  <c r="H14" i="40"/>
  <c r="H10" i="40"/>
  <c r="H6" i="40"/>
  <c r="H77" i="40"/>
  <c r="H73" i="40"/>
  <c r="H69" i="40"/>
  <c r="H65" i="40"/>
  <c r="H61" i="40"/>
  <c r="H57" i="40"/>
  <c r="H53" i="40"/>
  <c r="H49" i="40"/>
  <c r="H45" i="40"/>
  <c r="H41" i="40"/>
  <c r="H37" i="40"/>
  <c r="H33" i="40"/>
  <c r="H29" i="40"/>
  <c r="H25" i="40"/>
  <c r="H21" i="40"/>
  <c r="H17" i="40"/>
  <c r="H13" i="40"/>
  <c r="H9" i="40"/>
  <c r="H5" i="40"/>
  <c r="H68" i="40"/>
  <c r="H56" i="40"/>
  <c r="H40" i="40"/>
  <c r="H32" i="40"/>
  <c r="H20" i="40"/>
  <c r="H16" i="40"/>
  <c r="H72" i="40"/>
  <c r="H64" i="40"/>
  <c r="H60" i="40"/>
  <c r="H52" i="40"/>
  <c r="H44" i="40"/>
  <c r="H36" i="40"/>
  <c r="H24" i="40"/>
  <c r="H12" i="40"/>
  <c r="R64" i="19"/>
  <c r="Q64" i="19" s="1"/>
  <c r="V28" i="19"/>
  <c r="U28" i="19" s="1"/>
  <c r="R69" i="19"/>
  <c r="Q69" i="19" s="1"/>
  <c r="R57" i="19"/>
  <c r="Q57" i="19" s="1"/>
  <c r="R72" i="19"/>
  <c r="Q72" i="19" s="1"/>
  <c r="R53" i="19"/>
  <c r="Q53" i="19" s="1"/>
  <c r="R37" i="19"/>
  <c r="Q37" i="19" s="1"/>
  <c r="R32" i="19"/>
  <c r="Q32" i="19" s="1"/>
  <c r="R45" i="19"/>
  <c r="Q45" i="19" s="1"/>
  <c r="R59" i="19"/>
  <c r="Q59" i="19" s="1"/>
  <c r="R24" i="19"/>
  <c r="Q24" i="19" s="1"/>
  <c r="R26" i="19"/>
  <c r="Q26" i="19" s="1"/>
  <c r="V8" i="20"/>
  <c r="U8" i="20" s="1"/>
  <c r="V10" i="20"/>
  <c r="U10" i="20" s="1"/>
  <c r="R73" i="19"/>
  <c r="Q73" i="19" s="1"/>
  <c r="R20" i="19"/>
  <c r="Q20" i="19" s="1"/>
  <c r="R41" i="19"/>
  <c r="Q41" i="19" s="1"/>
  <c r="R27" i="19"/>
  <c r="Q27" i="19" s="1"/>
  <c r="R56" i="19"/>
  <c r="Q56" i="19" s="1"/>
  <c r="R78" i="19"/>
  <c r="Q78" i="19" s="1"/>
  <c r="R51" i="19"/>
  <c r="Q51" i="19" s="1"/>
  <c r="R16" i="19"/>
  <c r="Q16" i="19" s="1"/>
  <c r="R18" i="19"/>
  <c r="Q18" i="19" s="1"/>
  <c r="R68" i="19"/>
  <c r="Q68" i="19" s="1"/>
  <c r="R49" i="19"/>
  <c r="Q49" i="19" s="1"/>
  <c r="R63" i="19"/>
  <c r="Q63" i="19" s="1"/>
  <c r="R28" i="19"/>
  <c r="Q28" i="19" s="1"/>
  <c r="R30" i="19"/>
  <c r="Q30" i="19" s="1"/>
  <c r="R48" i="19"/>
  <c r="Q48" i="19" s="1"/>
  <c r="R70" i="19"/>
  <c r="Q70" i="19" s="1"/>
  <c r="R43" i="19"/>
  <c r="Q43" i="19" s="1"/>
  <c r="R8" i="19"/>
  <c r="Q8" i="19" s="1"/>
  <c r="R10" i="19"/>
  <c r="Q10" i="19" s="1"/>
  <c r="V7" i="20"/>
  <c r="U7" i="20" s="1"/>
  <c r="V9" i="20"/>
  <c r="U9" i="20" s="1"/>
  <c r="R71" i="19"/>
  <c r="Q71" i="19" s="1"/>
  <c r="R25" i="19"/>
  <c r="Q25" i="19" s="1"/>
  <c r="V14" i="19"/>
  <c r="U14" i="19" s="1"/>
  <c r="V51" i="19"/>
  <c r="U51" i="19" s="1"/>
  <c r="V29" i="19"/>
  <c r="U29" i="19" s="1"/>
  <c r="V39" i="19"/>
  <c r="U39" i="19" s="1"/>
  <c r="V66" i="19"/>
  <c r="U66" i="19" s="1"/>
  <c r="V44" i="19"/>
  <c r="U44" i="19" s="1"/>
  <c r="V17" i="19"/>
  <c r="U17" i="19" s="1"/>
  <c r="V19" i="19"/>
  <c r="U19" i="19" s="1"/>
  <c r="V75" i="19"/>
  <c r="U75" i="19" s="1"/>
  <c r="V61" i="19"/>
  <c r="U61" i="19" s="1"/>
  <c r="V30" i="19"/>
  <c r="U30" i="19" s="1"/>
  <c r="V9" i="19"/>
  <c r="U9" i="19" s="1"/>
  <c r="V63" i="19"/>
  <c r="U63" i="19" s="1"/>
  <c r="V49" i="19"/>
  <c r="U49" i="19" s="1"/>
  <c r="V68" i="19"/>
  <c r="U68" i="19" s="1"/>
  <c r="V67" i="19"/>
  <c r="U67" i="19" s="1"/>
  <c r="V53" i="19"/>
  <c r="U53" i="19" s="1"/>
  <c r="V72" i="19"/>
  <c r="U72" i="19" s="1"/>
  <c r="V34" i="19"/>
  <c r="U34" i="19" s="1"/>
  <c r="R60" i="19"/>
  <c r="Q60" i="19" s="1"/>
  <c r="R66" i="19"/>
  <c r="Q66" i="19" s="1"/>
  <c r="R9" i="19"/>
  <c r="Q9" i="19" s="1"/>
  <c r="R40" i="19"/>
  <c r="Q40" i="19" s="1"/>
  <c r="R62" i="19"/>
  <c r="Q62" i="19" s="1"/>
  <c r="R35" i="19"/>
  <c r="Q35" i="19" s="1"/>
  <c r="R42" i="19"/>
  <c r="Q42" i="19" s="1"/>
  <c r="R7" i="19"/>
  <c r="Q7" i="19" s="1"/>
  <c r="R52" i="19"/>
  <c r="Q52" i="19" s="1"/>
  <c r="R74" i="19"/>
  <c r="Q74" i="19" s="1"/>
  <c r="R47" i="19"/>
  <c r="Q47" i="19" s="1"/>
  <c r="R12" i="19"/>
  <c r="Q12" i="19" s="1"/>
  <c r="R14" i="19"/>
  <c r="Q14" i="19" s="1"/>
  <c r="R77" i="19"/>
  <c r="Q77" i="19" s="1"/>
  <c r="R54" i="19"/>
  <c r="Q54" i="19" s="1"/>
  <c r="R31" i="19"/>
  <c r="Q31" i="19" s="1"/>
  <c r="R29" i="19"/>
  <c r="Q29" i="19" s="1"/>
  <c r="V11" i="20"/>
  <c r="U11" i="20" s="1"/>
  <c r="V13" i="20"/>
  <c r="U13" i="20" s="1"/>
  <c r="R39" i="19"/>
  <c r="Q39" i="19" s="1"/>
  <c r="R38" i="19"/>
  <c r="Q38" i="19" s="1"/>
  <c r="V18" i="19"/>
  <c r="U18" i="19" s="1"/>
  <c r="V6" i="19"/>
  <c r="U6" i="19" s="1"/>
  <c r="V16" i="19"/>
  <c r="U16" i="19" s="1"/>
  <c r="V55" i="19"/>
  <c r="U55" i="19" s="1"/>
  <c r="V41" i="19"/>
  <c r="U41" i="19" s="1"/>
  <c r="V76" i="19"/>
  <c r="U76" i="19" s="1"/>
  <c r="V33" i="19"/>
  <c r="U33" i="19" s="1"/>
  <c r="V38" i="19"/>
  <c r="U38" i="19" s="1"/>
  <c r="V54" i="19"/>
  <c r="U54" i="19" s="1"/>
  <c r="V77" i="19"/>
  <c r="U77" i="19" s="1"/>
  <c r="V21" i="19"/>
  <c r="U21" i="19" s="1"/>
  <c r="V23" i="19"/>
  <c r="U23" i="19" s="1"/>
  <c r="V79" i="19"/>
  <c r="U79" i="19" s="1"/>
  <c r="V65" i="19"/>
  <c r="U65" i="19" s="1"/>
  <c r="V25" i="19"/>
  <c r="U25" i="19" s="1"/>
  <c r="V46" i="19"/>
  <c r="U46" i="19" s="1"/>
  <c r="V69" i="19"/>
  <c r="U69" i="19" s="1"/>
  <c r="V11" i="19"/>
  <c r="U11" i="19" s="1"/>
  <c r="V60" i="19"/>
  <c r="U60" i="19" s="1"/>
  <c r="R50" i="19"/>
  <c r="Q50" i="19" s="1"/>
  <c r="R22" i="19"/>
  <c r="Q22" i="19" s="1"/>
  <c r="R46" i="19"/>
  <c r="Q46" i="19" s="1"/>
  <c r="R23" i="19"/>
  <c r="Q23" i="19" s="1"/>
  <c r="R21" i="19"/>
  <c r="Q21" i="19" s="1"/>
  <c r="R36" i="19"/>
  <c r="Q36" i="19" s="1"/>
  <c r="R58" i="19"/>
  <c r="Q58" i="19" s="1"/>
  <c r="R34" i="19"/>
  <c r="Q34" i="19" s="1"/>
  <c r="R33" i="19"/>
  <c r="Q33" i="19" s="1"/>
  <c r="R61" i="19"/>
  <c r="Q61" i="19" s="1"/>
  <c r="R75" i="19"/>
  <c r="Q75" i="19" s="1"/>
  <c r="R15" i="19"/>
  <c r="Q15" i="19" s="1"/>
  <c r="R13" i="19"/>
  <c r="Q13" i="19" s="1"/>
  <c r="U6" i="20"/>
  <c r="R11" i="19"/>
  <c r="Q11" i="19" s="1"/>
  <c r="R6" i="19"/>
  <c r="Q6" i="19" s="1"/>
  <c r="V12" i="19"/>
  <c r="U12" i="19" s="1"/>
  <c r="V22" i="19"/>
  <c r="U22" i="19" s="1"/>
  <c r="V15" i="19"/>
  <c r="U15" i="19" s="1"/>
  <c r="V71" i="19"/>
  <c r="U71" i="19" s="1"/>
  <c r="V57" i="19"/>
  <c r="U57" i="19" s="1"/>
  <c r="V10" i="19"/>
  <c r="U10" i="19" s="1"/>
  <c r="V20" i="19"/>
  <c r="U20" i="19" s="1"/>
  <c r="V43" i="19"/>
  <c r="U43" i="19" s="1"/>
  <c r="V70" i="19"/>
  <c r="U70" i="19" s="1"/>
  <c r="V48" i="19"/>
  <c r="U48" i="19" s="1"/>
  <c r="V8" i="19"/>
  <c r="U8" i="19" s="1"/>
  <c r="V31" i="19"/>
  <c r="U31" i="19" s="1"/>
  <c r="V58" i="19"/>
  <c r="U58" i="19" s="1"/>
  <c r="V36" i="19"/>
  <c r="U36" i="19" s="1"/>
  <c r="V7" i="19"/>
  <c r="U7" i="19" s="1"/>
  <c r="V62" i="19"/>
  <c r="U62" i="19" s="1"/>
  <c r="V40" i="19"/>
  <c r="U40" i="19" s="1"/>
  <c r="V42" i="19"/>
  <c r="U42" i="19" s="1"/>
  <c r="R76" i="19"/>
  <c r="Q76" i="19" s="1"/>
  <c r="R44" i="19"/>
  <c r="Q44" i="19" s="1"/>
  <c r="R55" i="19"/>
  <c r="Q55" i="19" s="1"/>
  <c r="R67" i="19"/>
  <c r="Q67" i="19" s="1"/>
  <c r="R65" i="19"/>
  <c r="Q65" i="19" s="1"/>
  <c r="R79" i="19"/>
  <c r="Q79" i="19" s="1"/>
  <c r="R19" i="19"/>
  <c r="Q19" i="19" s="1"/>
  <c r="R17" i="19"/>
  <c r="Q17" i="19" s="1"/>
  <c r="V27" i="19"/>
  <c r="U27" i="19" s="1"/>
  <c r="V13" i="19"/>
  <c r="U13" i="19" s="1"/>
  <c r="V32" i="19"/>
  <c r="U32" i="19" s="1"/>
  <c r="V50" i="19"/>
  <c r="U50" i="19" s="1"/>
  <c r="V73" i="19"/>
  <c r="U73" i="19" s="1"/>
  <c r="V26" i="19"/>
  <c r="U26" i="19" s="1"/>
  <c r="V37" i="19"/>
  <c r="U37" i="19" s="1"/>
  <c r="V59" i="19"/>
  <c r="U59" i="19" s="1"/>
  <c r="V45" i="19"/>
  <c r="U45" i="19" s="1"/>
  <c r="V64" i="19"/>
  <c r="U64" i="19" s="1"/>
  <c r="V24" i="19"/>
  <c r="U24" i="19" s="1"/>
  <c r="V47" i="19"/>
  <c r="U47" i="19" s="1"/>
  <c r="V74" i="19"/>
  <c r="U74" i="19" s="1"/>
  <c r="V52" i="19"/>
  <c r="U52" i="19" s="1"/>
  <c r="V35" i="19"/>
  <c r="U35" i="19" s="1"/>
  <c r="V78" i="19"/>
  <c r="U78" i="19" s="1"/>
  <c r="V56" i="19"/>
  <c r="U56" i="19" s="1"/>
  <c r="AA7" i="20"/>
  <c r="AA13" i="20"/>
  <c r="AD8" i="20"/>
  <c r="AD12" i="20"/>
  <c r="AD9" i="20"/>
  <c r="AD13" i="20"/>
  <c r="AD11" i="20"/>
  <c r="AD10" i="20"/>
  <c r="AD6" i="20"/>
  <c r="AD7" i="20"/>
  <c r="AB10" i="20"/>
  <c r="AB6" i="20"/>
  <c r="AB7" i="20"/>
  <c r="AB11" i="20"/>
  <c r="AB9" i="20"/>
  <c r="AB13" i="20"/>
  <c r="AB8" i="20"/>
  <c r="AB12" i="20"/>
  <c r="AC9" i="20"/>
  <c r="AC13" i="20"/>
  <c r="AC10" i="20"/>
  <c r="AC8" i="20"/>
  <c r="AC12" i="20"/>
  <c r="AC6" i="20"/>
  <c r="AC7" i="20"/>
  <c r="AC11" i="20"/>
  <c r="AB51" i="19"/>
  <c r="AC27" i="19"/>
  <c r="AA39" i="19"/>
  <c r="AB73" i="19"/>
  <c r="AB65" i="19"/>
  <c r="AB62" i="19"/>
  <c r="AB22" i="19"/>
  <c r="AB19" i="19"/>
  <c r="AB67" i="19"/>
  <c r="AB53" i="19"/>
  <c r="AB45" i="19"/>
  <c r="AB15" i="19"/>
  <c r="AB47" i="19"/>
  <c r="AB34" i="19"/>
  <c r="AB31" i="19"/>
  <c r="AB55" i="19"/>
  <c r="AB78" i="19"/>
  <c r="AB69" i="19"/>
  <c r="AB57" i="19"/>
  <c r="AB71" i="19"/>
  <c r="AB49" i="19"/>
  <c r="AB59" i="19"/>
  <c r="AB46" i="19"/>
  <c r="AB79" i="19"/>
  <c r="AB77" i="19"/>
  <c r="AD72" i="19"/>
  <c r="AB70" i="19"/>
  <c r="AB63" i="19"/>
  <c r="AB61" i="19"/>
  <c r="AB43" i="19"/>
  <c r="AB38" i="19"/>
  <c r="AB35" i="19"/>
  <c r="AD26" i="19"/>
  <c r="AB18" i="19"/>
  <c r="AB75" i="19"/>
  <c r="AD7" i="19"/>
  <c r="AD6" i="19"/>
  <c r="AD56" i="19"/>
  <c r="AD30" i="19"/>
  <c r="AD24" i="19"/>
  <c r="AD12" i="19"/>
  <c r="AD79" i="19"/>
  <c r="AD77" i="19"/>
  <c r="AD75" i="19"/>
  <c r="AD73" i="19"/>
  <c r="AA66" i="19"/>
  <c r="AD63" i="19"/>
  <c r="AD61" i="19"/>
  <c r="AD59" i="19"/>
  <c r="AD58" i="19"/>
  <c r="AA56" i="19"/>
  <c r="AA50" i="19"/>
  <c r="AD47" i="19"/>
  <c r="AD44" i="19"/>
  <c r="AD41" i="19"/>
  <c r="AD28" i="19"/>
  <c r="AD27" i="19"/>
  <c r="AA7" i="19"/>
  <c r="AD64" i="19"/>
  <c r="AD48" i="19"/>
  <c r="AD39" i="19"/>
  <c r="AA35" i="19"/>
  <c r="AD23" i="19"/>
  <c r="AD17" i="19"/>
  <c r="AD13" i="19"/>
  <c r="AD10" i="19"/>
  <c r="AA9" i="19"/>
  <c r="AA8" i="19"/>
  <c r="AA11" i="19"/>
  <c r="AA27" i="19"/>
  <c r="AA30" i="19"/>
  <c r="AA43" i="19"/>
  <c r="AA51" i="19"/>
  <c r="AA59" i="19"/>
  <c r="AA67" i="19"/>
  <c r="AA6" i="19"/>
  <c r="AA12" i="19"/>
  <c r="AA18" i="19"/>
  <c r="AA31" i="19"/>
  <c r="AA34" i="19"/>
  <c r="AD15" i="19"/>
  <c r="AD16" i="19"/>
  <c r="AD18" i="19"/>
  <c r="AD21" i="19"/>
  <c r="AD31" i="19"/>
  <c r="AD32" i="19"/>
  <c r="AD34" i="19"/>
  <c r="AD37" i="19"/>
  <c r="AD46" i="19"/>
  <c r="AD54" i="19"/>
  <c r="AD62" i="19"/>
  <c r="AD70" i="19"/>
  <c r="AD78" i="19"/>
  <c r="AD9" i="19"/>
  <c r="AD19" i="19"/>
  <c r="AD20" i="19"/>
  <c r="AD22" i="19"/>
  <c r="AD25" i="19"/>
  <c r="AD35" i="19"/>
  <c r="AD36" i="19"/>
  <c r="AD38" i="19"/>
  <c r="AD76" i="19"/>
  <c r="AD74" i="19"/>
  <c r="AA72" i="19"/>
  <c r="AA70" i="19"/>
  <c r="AD60" i="19"/>
  <c r="AD57" i="19"/>
  <c r="AA55" i="19"/>
  <c r="AD45" i="19"/>
  <c r="AD43" i="19"/>
  <c r="AD42" i="19"/>
  <c r="AA79" i="19"/>
  <c r="AA76" i="19"/>
  <c r="AA74" i="19"/>
  <c r="AD71" i="19"/>
  <c r="AD69" i="19"/>
  <c r="AD68" i="19"/>
  <c r="AD67" i="19"/>
  <c r="AD66" i="19"/>
  <c r="AD65" i="19"/>
  <c r="AA64" i="19"/>
  <c r="AA63" i="19"/>
  <c r="AA62" i="19"/>
  <c r="AA60" i="19"/>
  <c r="AA58" i="19"/>
  <c r="AD55" i="19"/>
  <c r="AD53" i="19"/>
  <c r="AD52" i="19"/>
  <c r="AD51" i="19"/>
  <c r="AD50" i="19"/>
  <c r="AD49" i="19"/>
  <c r="AA48" i="19"/>
  <c r="AA47" i="19"/>
  <c r="AA46" i="19"/>
  <c r="AA44" i="19"/>
  <c r="AD40" i="19"/>
  <c r="AA38" i="19"/>
  <c r="AA36" i="19"/>
  <c r="AD33" i="19"/>
  <c r="AA32" i="19"/>
  <c r="AD29" i="19"/>
  <c r="AA28" i="19"/>
  <c r="AD14" i="19"/>
  <c r="AD11" i="19"/>
  <c r="AA10" i="19"/>
  <c r="AB8" i="19"/>
  <c r="AB7" i="19"/>
  <c r="AB10" i="19"/>
  <c r="AB23" i="19"/>
  <c r="AB26" i="19"/>
  <c r="AB39" i="19"/>
  <c r="AB42" i="19"/>
  <c r="AB50" i="19"/>
  <c r="AB58" i="19"/>
  <c r="AB66" i="19"/>
  <c r="AB74" i="19"/>
  <c r="AB11" i="19"/>
  <c r="AB14" i="19"/>
  <c r="AB27" i="19"/>
  <c r="AB30" i="19"/>
  <c r="AB41" i="19"/>
  <c r="AB37" i="19"/>
  <c r="AB33" i="19"/>
  <c r="AB29" i="19"/>
  <c r="AB25" i="19"/>
  <c r="AB21" i="19"/>
  <c r="AB17" i="19"/>
  <c r="AB13" i="19"/>
  <c r="AB9" i="19"/>
  <c r="AB6" i="19"/>
  <c r="AA77" i="19"/>
  <c r="AB76" i="19"/>
  <c r="AA73" i="19"/>
  <c r="AB72" i="19"/>
  <c r="AA69" i="19"/>
  <c r="AB68" i="19"/>
  <c r="AA65" i="19"/>
  <c r="AB64" i="19"/>
  <c r="AA61" i="19"/>
  <c r="AB60" i="19"/>
  <c r="AA57" i="19"/>
  <c r="AB56" i="19"/>
  <c r="AA53" i="19"/>
  <c r="AB52" i="19"/>
  <c r="AA49" i="19"/>
  <c r="AB48" i="19"/>
  <c r="AA45" i="19"/>
  <c r="AB44" i="19"/>
  <c r="AA41" i="19"/>
  <c r="AB40" i="19"/>
  <c r="AA37" i="19"/>
  <c r="AB36" i="19"/>
  <c r="AA33" i="19"/>
  <c r="AB32" i="19"/>
  <c r="AA29" i="19"/>
  <c r="AB28" i="19"/>
  <c r="AA25" i="19"/>
  <c r="AB24" i="19"/>
  <c r="AA21" i="19"/>
  <c r="AB20" i="19"/>
  <c r="AA17" i="19"/>
  <c r="AB16" i="19"/>
  <c r="AA13" i="19"/>
  <c r="AB12" i="19"/>
  <c r="I12" i="38" l="1"/>
  <c r="I5" i="38"/>
  <c r="I6" i="38"/>
  <c r="I7" i="38"/>
  <c r="I9" i="38"/>
  <c r="I10" i="38"/>
  <c r="I8" i="38"/>
  <c r="AA14" i="19"/>
  <c r="AA22" i="19"/>
  <c r="AA26" i="19"/>
  <c r="AA54" i="19"/>
  <c r="AA8" i="20"/>
  <c r="AA11" i="20"/>
  <c r="AA6" i="20"/>
  <c r="AA15" i="19"/>
  <c r="AA40" i="19"/>
  <c r="AA10" i="20"/>
  <c r="AA9" i="20"/>
  <c r="AA23" i="19"/>
  <c r="AA42" i="19"/>
  <c r="AA78" i="19"/>
  <c r="AA68" i="19"/>
  <c r="AA75" i="19"/>
  <c r="AA24" i="19"/>
  <c r="AA20" i="19"/>
  <c r="AA19" i="19"/>
  <c r="AA52" i="19"/>
  <c r="AA71" i="19"/>
  <c r="I11" i="38"/>
  <c r="I39" i="40"/>
  <c r="I53" i="40"/>
  <c r="I9" i="40"/>
  <c r="I75" i="40"/>
  <c r="I71" i="40"/>
  <c r="I67" i="40"/>
  <c r="I63" i="40"/>
  <c r="I59" i="40"/>
  <c r="I55" i="40"/>
  <c r="I51" i="40"/>
  <c r="I43" i="40"/>
  <c r="I35" i="40"/>
  <c r="I27" i="40"/>
  <c r="I23" i="40"/>
  <c r="I19" i="40"/>
  <c r="I11" i="40"/>
  <c r="I77" i="40"/>
  <c r="I25" i="40"/>
  <c r="I34" i="40"/>
  <c r="I14" i="40"/>
  <c r="I57" i="40"/>
  <c r="I33" i="40"/>
  <c r="I78" i="40"/>
  <c r="I74" i="40"/>
  <c r="I70" i="40"/>
  <c r="I66" i="40"/>
  <c r="I62" i="40"/>
  <c r="I58" i="40"/>
  <c r="I54" i="40"/>
  <c r="I50" i="40"/>
  <c r="I46" i="40"/>
  <c r="I42" i="40"/>
  <c r="I38" i="40"/>
  <c r="I30" i="40"/>
  <c r="I26" i="40"/>
  <c r="I22" i="40"/>
  <c r="I18" i="40"/>
  <c r="I10" i="40"/>
  <c r="I6" i="40"/>
  <c r="I73" i="40"/>
  <c r="I41" i="40"/>
  <c r="I17" i="40"/>
  <c r="I69" i="40"/>
  <c r="I45" i="40"/>
  <c r="I5" i="40"/>
  <c r="I61" i="40"/>
  <c r="I21" i="40"/>
  <c r="I36" i="40"/>
  <c r="I12" i="40"/>
  <c r="I47" i="40"/>
  <c r="I7" i="40"/>
  <c r="I49" i="40"/>
  <c r="I29" i="40"/>
  <c r="I13" i="40"/>
  <c r="I76" i="40"/>
  <c r="I72" i="40"/>
  <c r="I68" i="40"/>
  <c r="I64" i="40"/>
  <c r="I60" i="40"/>
  <c r="I56" i="40"/>
  <c r="I52" i="40"/>
  <c r="I48" i="40"/>
  <c r="I44" i="40"/>
  <c r="I40" i="40"/>
  <c r="I32" i="40"/>
  <c r="I28" i="40"/>
  <c r="I24" i="40"/>
  <c r="I20" i="40"/>
  <c r="I16" i="40"/>
  <c r="I8" i="40"/>
  <c r="I31" i="40"/>
  <c r="I15" i="40"/>
  <c r="I65" i="40"/>
  <c r="I37" i="40"/>
  <c r="AC56" i="19"/>
  <c r="AC6" i="19"/>
  <c r="AC17" i="19"/>
  <c r="AC10" i="19"/>
  <c r="AC22" i="19"/>
  <c r="AC72" i="19"/>
  <c r="AC29" i="19"/>
  <c r="AC41" i="19"/>
  <c r="AC16" i="19"/>
  <c r="AC75" i="19"/>
  <c r="AC26" i="19"/>
  <c r="AC8" i="19"/>
  <c r="AC65" i="19"/>
  <c r="AC38" i="19"/>
  <c r="AC19" i="19"/>
  <c r="AC28" i="19"/>
  <c r="AC42" i="19"/>
  <c r="AC58" i="19"/>
  <c r="AC74" i="19"/>
  <c r="AC31" i="19"/>
  <c r="AC67" i="19"/>
  <c r="AC66" i="19"/>
  <c r="AC40" i="19"/>
  <c r="AC21" i="19"/>
  <c r="AC24" i="19"/>
  <c r="AC79" i="19"/>
  <c r="AC64" i="19"/>
  <c r="AC49" i="19"/>
  <c r="AC35" i="19"/>
  <c r="AC9" i="19"/>
  <c r="AC32" i="19"/>
  <c r="AC43" i="19"/>
  <c r="AC59" i="19"/>
  <c r="AC37" i="19"/>
  <c r="AC13" i="19"/>
  <c r="AC73" i="19"/>
  <c r="AC63" i="19"/>
  <c r="AC47" i="19"/>
  <c r="AC25" i="19"/>
  <c r="AC44" i="19"/>
  <c r="AC61" i="19"/>
  <c r="AC12" i="19"/>
  <c r="AC34" i="19"/>
  <c r="AC50" i="19"/>
  <c r="AC68" i="19"/>
  <c r="AC51" i="19"/>
  <c r="AC15" i="19"/>
  <c r="AC52" i="19"/>
  <c r="AC14" i="19"/>
  <c r="AC18" i="19"/>
  <c r="AC78" i="19"/>
  <c r="AC55" i="19"/>
  <c r="AC69" i="19"/>
  <c r="AC39" i="19"/>
  <c r="AC54" i="19"/>
  <c r="AC70" i="19"/>
  <c r="AC77" i="19"/>
  <c r="AC46" i="19"/>
  <c r="AC62" i="19"/>
  <c r="AC23" i="19"/>
  <c r="AC7" i="19"/>
  <c r="AC71" i="19"/>
  <c r="AC57" i="19"/>
  <c r="AC48" i="19"/>
  <c r="AC36" i="19"/>
  <c r="AC20" i="19"/>
  <c r="AC45" i="19"/>
  <c r="AC60" i="19"/>
  <c r="AC76" i="19"/>
  <c r="AC30" i="19"/>
  <c r="AC33" i="19"/>
  <c r="AC11" i="19"/>
  <c r="AC53" i="19"/>
</calcChain>
</file>

<file path=xl/sharedStrings.xml><?xml version="1.0" encoding="utf-8"?>
<sst xmlns="http://schemas.openxmlformats.org/spreadsheetml/2006/main" count="8970" uniqueCount="289">
  <si>
    <t>広域連合全体</t>
  </si>
  <si>
    <t>豊能医療圏</t>
    <rPh sb="0" eb="2">
      <t>トヨノ</t>
    </rPh>
    <rPh sb="2" eb="4">
      <t>イリョウ</t>
    </rPh>
    <rPh sb="4" eb="5">
      <t>ケン</t>
    </rPh>
    <phoneticPr fontId="31"/>
  </si>
  <si>
    <t>豊中市</t>
  </si>
  <si>
    <t>池田市</t>
  </si>
  <si>
    <t>吹田市</t>
  </si>
  <si>
    <t>箕面市</t>
  </si>
  <si>
    <t>豊能町</t>
  </si>
  <si>
    <t>能勢町</t>
  </si>
  <si>
    <t>三島医療圏</t>
    <rPh sb="0" eb="1">
      <t>ミシマ</t>
    </rPh>
    <rPh sb="1" eb="3">
      <t>イリョウ</t>
    </rPh>
    <rPh sb="3" eb="4">
      <t>ケン</t>
    </rPh>
    <phoneticPr fontId="31"/>
  </si>
  <si>
    <t>高槻市</t>
  </si>
  <si>
    <t>茨木市</t>
  </si>
  <si>
    <t>摂津市</t>
  </si>
  <si>
    <t>島本町</t>
  </si>
  <si>
    <t>北河内医療圏</t>
    <rPh sb="0" eb="2">
      <t>キタカワチ</t>
    </rPh>
    <rPh sb="2" eb="4">
      <t>イリョウ</t>
    </rPh>
    <rPh sb="4" eb="5">
      <t>ケン</t>
    </rPh>
    <phoneticPr fontId="31"/>
  </si>
  <si>
    <t>守口市</t>
  </si>
  <si>
    <t>枚方市</t>
  </si>
  <si>
    <t>寝屋川市</t>
  </si>
  <si>
    <t>大東市</t>
  </si>
  <si>
    <t>門真市</t>
  </si>
  <si>
    <t>四條畷市</t>
  </si>
  <si>
    <t>交野市</t>
  </si>
  <si>
    <t>中河内医療圏</t>
    <rPh sb="0" eb="2">
      <t>ナカガウチ</t>
    </rPh>
    <rPh sb="2" eb="4">
      <t>イリョウ</t>
    </rPh>
    <rPh sb="4" eb="5">
      <t>ケン</t>
    </rPh>
    <phoneticPr fontId="31"/>
  </si>
  <si>
    <t>八尾市</t>
  </si>
  <si>
    <t>柏原市</t>
  </si>
  <si>
    <t>東大阪市</t>
  </si>
  <si>
    <t>南河内医療圏</t>
    <rPh sb="0" eb="2">
      <t>カワチ</t>
    </rPh>
    <rPh sb="2" eb="4">
      <t>イリョウ</t>
    </rPh>
    <rPh sb="4" eb="5">
      <t>ケン</t>
    </rPh>
    <phoneticPr fontId="31"/>
  </si>
  <si>
    <t>富田林市</t>
  </si>
  <si>
    <t>河内長野市</t>
  </si>
  <si>
    <t>松原市</t>
  </si>
  <si>
    <t>羽曳野市</t>
  </si>
  <si>
    <t>藤井寺市</t>
  </si>
  <si>
    <t>大阪狭山市</t>
  </si>
  <si>
    <t>太子町</t>
  </si>
  <si>
    <t>河南町</t>
  </si>
  <si>
    <t>千早赤阪村</t>
  </si>
  <si>
    <t>堺市医療圏</t>
    <rPh sb="0" eb="2">
      <t>サカイシ</t>
    </rPh>
    <rPh sb="2" eb="4">
      <t>イリョウ</t>
    </rPh>
    <rPh sb="4" eb="5">
      <t>ケン</t>
    </rPh>
    <phoneticPr fontId="31"/>
  </si>
  <si>
    <t>堺市</t>
  </si>
  <si>
    <t>堺市堺区</t>
  </si>
  <si>
    <t>堺市中区</t>
  </si>
  <si>
    <t>堺市東区</t>
  </si>
  <si>
    <t>堺市西区</t>
  </si>
  <si>
    <t>堺市南区</t>
  </si>
  <si>
    <t>堺市北区</t>
  </si>
  <si>
    <t>堺市美原区</t>
  </si>
  <si>
    <t>泉州医療圏</t>
    <rPh sb="0" eb="1">
      <t>センシュウ</t>
    </rPh>
    <rPh sb="1" eb="3">
      <t>イリョウ</t>
    </rPh>
    <rPh sb="3" eb="4">
      <t>ケン</t>
    </rPh>
    <phoneticPr fontId="31"/>
  </si>
  <si>
    <t>岸和田市</t>
  </si>
  <si>
    <t>泉大津市</t>
  </si>
  <si>
    <t>貝塚市</t>
  </si>
  <si>
    <t>泉佐野市</t>
  </si>
  <si>
    <t>和泉市</t>
  </si>
  <si>
    <t>高石市</t>
  </si>
  <si>
    <t>泉南市</t>
  </si>
  <si>
    <t>阪南市</t>
  </si>
  <si>
    <t>忠岡町</t>
  </si>
  <si>
    <t>熊取町</t>
  </si>
  <si>
    <t>田尻町</t>
  </si>
  <si>
    <t>岬町</t>
  </si>
  <si>
    <t>大阪市医療圏</t>
    <rPh sb="0" eb="2">
      <t>オオサカシ</t>
    </rPh>
    <rPh sb="2" eb="4">
      <t>イリョウ</t>
    </rPh>
    <rPh sb="4" eb="5">
      <t>ケン</t>
    </rPh>
    <phoneticPr fontId="31"/>
  </si>
  <si>
    <t>大阪市</t>
  </si>
  <si>
    <t>天王寺区</t>
  </si>
  <si>
    <t>西淀川区</t>
  </si>
  <si>
    <t>東淀川区</t>
  </si>
  <si>
    <t>阿倍野区</t>
  </si>
  <si>
    <t>東住吉区</t>
  </si>
  <si>
    <t>住之江区</t>
  </si>
  <si>
    <t>年齢階層</t>
  </si>
  <si>
    <t>A</t>
  </si>
  <si>
    <t>B</t>
  </si>
  <si>
    <t>C</t>
  </si>
  <si>
    <t>D</t>
  </si>
  <si>
    <t>C/A</t>
  </si>
  <si>
    <t>C/B</t>
  </si>
  <si>
    <t>C/D</t>
  </si>
  <si>
    <t>B/A</t>
  </si>
  <si>
    <t>D/A</t>
  </si>
  <si>
    <t>被保険者数(人)</t>
  </si>
  <si>
    <t>合計</t>
  </si>
  <si>
    <t>グラフ用</t>
    <rPh sb="3" eb="4">
      <t>ヨウ</t>
    </rPh>
    <phoneticPr fontId="4"/>
  </si>
  <si>
    <t>都島区</t>
  </si>
  <si>
    <t>福島区</t>
  </si>
  <si>
    <t>此花区</t>
  </si>
  <si>
    <t>西区</t>
  </si>
  <si>
    <t>港区</t>
  </si>
  <si>
    <t>大正区</t>
  </si>
  <si>
    <t>浪速区</t>
  </si>
  <si>
    <t>東成区</t>
  </si>
  <si>
    <t>生野区</t>
  </si>
  <si>
    <t>旭区</t>
  </si>
  <si>
    <t>城東区</t>
  </si>
  <si>
    <t>住吉区</t>
  </si>
  <si>
    <t>西成区</t>
  </si>
  <si>
    <t>淀川区</t>
  </si>
  <si>
    <t>鶴見区</t>
  </si>
  <si>
    <t>平野区</t>
  </si>
  <si>
    <t>北区</t>
  </si>
  <si>
    <t>中央区</t>
  </si>
  <si>
    <t>市区町村</t>
    <rPh sb="0" eb="2">
      <t>シク</t>
    </rPh>
    <rPh sb="2" eb="4">
      <t>チョウソン</t>
    </rPh>
    <phoneticPr fontId="4"/>
  </si>
  <si>
    <t>地区</t>
    <rPh sb="0" eb="2">
      <t>チク</t>
    </rPh>
    <phoneticPr fontId="4"/>
  </si>
  <si>
    <t>　　 市区町村別</t>
    <rPh sb="3" eb="5">
      <t>シク</t>
    </rPh>
    <rPh sb="5" eb="7">
      <t>チョウソン</t>
    </rPh>
    <rPh sb="7" eb="8">
      <t>ベツ</t>
    </rPh>
    <phoneticPr fontId="4"/>
  </si>
  <si>
    <t>65歳～69歳</t>
    <phoneticPr fontId="4"/>
  </si>
  <si>
    <t>70歳～74歳</t>
  </si>
  <si>
    <t>75歳～79歳</t>
  </si>
  <si>
    <t>80歳～84歳</t>
  </si>
  <si>
    <t>85歳～89歳</t>
  </si>
  <si>
    <t>90歳～94歳</t>
  </si>
  <si>
    <t>95歳～</t>
  </si>
  <si>
    <t>　　地区別</t>
    <rPh sb="2" eb="4">
      <t>チク</t>
    </rPh>
    <phoneticPr fontId="4"/>
  </si>
  <si>
    <t>　　地区別</t>
    <rPh sb="2" eb="4">
      <t>チク</t>
    </rPh>
    <rPh sb="4" eb="5">
      <t>ベツ</t>
    </rPh>
    <phoneticPr fontId="4"/>
  </si>
  <si>
    <t>　　市区町村別</t>
    <phoneticPr fontId="4"/>
  </si>
  <si>
    <t xml:space="preserve">   市区町村別</t>
    <rPh sb="3" eb="5">
      <t>シク</t>
    </rPh>
    <rPh sb="5" eb="7">
      <t>チョウソン</t>
    </rPh>
    <rPh sb="7" eb="8">
      <t>ベツ</t>
    </rPh>
    <phoneticPr fontId="4"/>
  </si>
  <si>
    <t xml:space="preserve">    市区町村別</t>
    <rPh sb="4" eb="6">
      <t>シク</t>
    </rPh>
    <rPh sb="6" eb="8">
      <t>チョウソン</t>
    </rPh>
    <rPh sb="8" eb="9">
      <t>ベツ</t>
    </rPh>
    <phoneticPr fontId="4"/>
  </si>
  <si>
    <t>　　広域連合全体</t>
    <rPh sb="2" eb="4">
      <t>コウイキ</t>
    </rPh>
    <rPh sb="4" eb="6">
      <t>レンゴウ</t>
    </rPh>
    <rPh sb="6" eb="8">
      <t>ゼンタイ</t>
    </rPh>
    <phoneticPr fontId="4"/>
  </si>
  <si>
    <t>　 　地区別</t>
    <rPh sb="3" eb="5">
      <t>チク</t>
    </rPh>
    <rPh sb="5" eb="6">
      <t>ベツ</t>
    </rPh>
    <phoneticPr fontId="4"/>
  </si>
  <si>
    <t>資格確認日…1日でも資格があれば分析対象としている。</t>
    <rPh sb="0" eb="2">
      <t>シカク</t>
    </rPh>
    <rPh sb="2" eb="4">
      <t>カクニン</t>
    </rPh>
    <rPh sb="4" eb="5">
      <t>ヒ</t>
    </rPh>
    <phoneticPr fontId="4"/>
  </si>
  <si>
    <t>　　市区町村別</t>
    <rPh sb="2" eb="4">
      <t>シク</t>
    </rPh>
    <rPh sb="4" eb="6">
      <t>チョウソン</t>
    </rPh>
    <rPh sb="6" eb="7">
      <t>ベツ</t>
    </rPh>
    <phoneticPr fontId="4"/>
  </si>
  <si>
    <t>【グラフ用】</t>
    <rPh sb="4" eb="5">
      <t>ヨウ</t>
    </rPh>
    <phoneticPr fontId="4"/>
  </si>
  <si>
    <t>資格確認日…1日でも資格があれば分析対象としている。</t>
    <rPh sb="0" eb="2">
      <t>シカク</t>
    </rPh>
    <rPh sb="2" eb="4">
      <t>カクニン</t>
    </rPh>
    <rPh sb="4" eb="5">
      <t>ビ</t>
    </rPh>
    <rPh sb="7" eb="8">
      <t>ニチ</t>
    </rPh>
    <rPh sb="10" eb="12">
      <t>シカク</t>
    </rPh>
    <rPh sb="16" eb="18">
      <t>ブンセキ</t>
    </rPh>
    <rPh sb="18" eb="20">
      <t>タイショウ</t>
    </rPh>
    <phoneticPr fontId="4"/>
  </si>
  <si>
    <t>　　【年齢調整前】</t>
    <rPh sb="3" eb="5">
      <t>ネンレイ</t>
    </rPh>
    <rPh sb="5" eb="7">
      <t>チョウセイ</t>
    </rPh>
    <rPh sb="7" eb="8">
      <t>マエ</t>
    </rPh>
    <phoneticPr fontId="4"/>
  </si>
  <si>
    <t>【年齢調整後】</t>
    <rPh sb="1" eb="3">
      <t>ネンレイ</t>
    </rPh>
    <rPh sb="3" eb="5">
      <t>チョウセイ</t>
    </rPh>
    <rPh sb="5" eb="6">
      <t>アト</t>
    </rPh>
    <phoneticPr fontId="4"/>
  </si>
  <si>
    <t>市区町村</t>
    <phoneticPr fontId="4"/>
  </si>
  <si>
    <t>　　地区別</t>
  </si>
  <si>
    <t>以上</t>
    <rPh sb="0" eb="2">
      <t>イジョウ</t>
    </rPh>
    <phoneticPr fontId="4"/>
  </si>
  <si>
    <t>未満</t>
    <rPh sb="0" eb="2">
      <t>ミマン</t>
    </rPh>
    <phoneticPr fontId="4"/>
  </si>
  <si>
    <t>　　市区町村別</t>
  </si>
  <si>
    <t>以下</t>
    <rPh sb="0" eb="2">
      <t>イカ</t>
    </rPh>
    <phoneticPr fontId="4"/>
  </si>
  <si>
    <t>以下</t>
    <rPh sb="0" eb="2">
      <t>イカ</t>
    </rPh>
    <phoneticPr fontId="4"/>
  </si>
  <si>
    <t>　　歯科医療費の状況</t>
    <rPh sb="2" eb="4">
      <t>シカ</t>
    </rPh>
    <rPh sb="4" eb="7">
      <t>イリョウヒ</t>
    </rPh>
    <rPh sb="8" eb="10">
      <t>ジョウキョウ</t>
    </rPh>
    <phoneticPr fontId="4"/>
  </si>
  <si>
    <t>データ化範囲(分析対象)…歯科の電子レセプト。対象診療年月は平成30年4月～平成31年3月診療分(12カ月分)。</t>
    <rPh sb="13" eb="15">
      <t>シカ</t>
    </rPh>
    <rPh sb="38" eb="40">
      <t>ヘイセイ</t>
    </rPh>
    <phoneticPr fontId="4"/>
  </si>
  <si>
    <t>レセプト一件当たりの歯科医療費</t>
    <rPh sb="10" eb="12">
      <t>シカ</t>
    </rPh>
    <phoneticPr fontId="4"/>
  </si>
  <si>
    <t>　　被保険者一人当たりの歯科医療費</t>
    <rPh sb="12" eb="14">
      <t>シカ</t>
    </rPh>
    <phoneticPr fontId="4"/>
  </si>
  <si>
    <t>　　レセプト一件当たりの歯科医療費</t>
    <rPh sb="12" eb="14">
      <t>シカ</t>
    </rPh>
    <phoneticPr fontId="4"/>
  </si>
  <si>
    <t>　　レセプト一件当たりの歯科医療費</t>
    <rPh sb="12" eb="14">
      <t>シカ</t>
    </rPh>
    <phoneticPr fontId="4"/>
  </si>
  <si>
    <t>　　患者一人当たりの歯科医療費</t>
    <rPh sb="10" eb="12">
      <t>シカ</t>
    </rPh>
    <phoneticPr fontId="4"/>
  </si>
  <si>
    <t>　　患者一人当たりの歯科医療費</t>
    <rPh sb="10" eb="12">
      <t>シカ</t>
    </rPh>
    <phoneticPr fontId="4"/>
  </si>
  <si>
    <t>　 　被保険者一人当たりの歯科レセプト件数</t>
    <rPh sb="3" eb="7">
      <t>ヒホケンシャ</t>
    </rPh>
    <rPh sb="7" eb="9">
      <t>ヒトリ</t>
    </rPh>
    <rPh sb="9" eb="10">
      <t>ア</t>
    </rPh>
    <rPh sb="13" eb="15">
      <t>シカ</t>
    </rPh>
    <rPh sb="19" eb="21">
      <t>ケンスウ</t>
    </rPh>
    <phoneticPr fontId="4"/>
  </si>
  <si>
    <t>　　被保険者一人当たりの歯科レセプト件数</t>
    <rPh sb="12" eb="14">
      <t>シカ</t>
    </rPh>
    <phoneticPr fontId="4"/>
  </si>
  <si>
    <t>被保険者
一人当たりの歯科レセプト件数(件)</t>
    <rPh sb="0" eb="4">
      <t>ヒホケンシャ</t>
    </rPh>
    <rPh sb="5" eb="7">
      <t>ヒトリ</t>
    </rPh>
    <rPh sb="7" eb="8">
      <t>ア</t>
    </rPh>
    <rPh sb="11" eb="13">
      <t>シカ</t>
    </rPh>
    <rPh sb="17" eb="19">
      <t>ケンスウ</t>
    </rPh>
    <rPh sb="20" eb="21">
      <t>ケン</t>
    </rPh>
    <phoneticPr fontId="4"/>
  </si>
  <si>
    <t>被保険者一人当たりの歯科レセプト件数</t>
    <rPh sb="0" eb="4">
      <t>ヒホケンシャ</t>
    </rPh>
    <rPh sb="4" eb="6">
      <t>ヒトリ</t>
    </rPh>
    <rPh sb="6" eb="7">
      <t>ア</t>
    </rPh>
    <rPh sb="10" eb="12">
      <t>シカ</t>
    </rPh>
    <rPh sb="16" eb="18">
      <t>ケンスウ</t>
    </rPh>
    <phoneticPr fontId="4"/>
  </si>
  <si>
    <t>　　歯科患者割合</t>
    <rPh sb="2" eb="4">
      <t>シカ</t>
    </rPh>
    <rPh sb="4" eb="6">
      <t>カンジャ</t>
    </rPh>
    <rPh sb="6" eb="8">
      <t>ワリアイ</t>
    </rPh>
    <phoneticPr fontId="4"/>
  </si>
  <si>
    <t xml:space="preserve">    被保険者一人当たりの歯科医療費</t>
    <rPh sb="14" eb="16">
      <t>シカ</t>
    </rPh>
    <phoneticPr fontId="4"/>
  </si>
  <si>
    <t>　　被保険者一人当たりの歯科医療費</t>
    <rPh sb="12" eb="14">
      <t>シカ</t>
    </rPh>
    <phoneticPr fontId="4"/>
  </si>
  <si>
    <t xml:space="preserve">   レセプト一件当たりの歯科医療費</t>
    <rPh sb="13" eb="15">
      <t>シカ</t>
    </rPh>
    <phoneticPr fontId="4"/>
  </si>
  <si>
    <t>　 　患者一人当たりの歯科医療費</t>
    <rPh sb="11" eb="13">
      <t>シカ</t>
    </rPh>
    <phoneticPr fontId="4"/>
  </si>
  <si>
    <t xml:space="preserve">    被保険者一人当たりの歯科レセプト件数</t>
    <rPh sb="4" eb="8">
      <t>ヒホケンシャ</t>
    </rPh>
    <rPh sb="8" eb="10">
      <t>ヒトリ</t>
    </rPh>
    <rPh sb="10" eb="11">
      <t>ア</t>
    </rPh>
    <rPh sb="14" eb="16">
      <t>シカ</t>
    </rPh>
    <rPh sb="20" eb="22">
      <t>ケンスウ</t>
    </rPh>
    <phoneticPr fontId="4"/>
  </si>
  <si>
    <t>　　年齢調整前後の被保険者一人当たりの歯科医療費</t>
    <rPh sb="2" eb="4">
      <t>ネンレイ</t>
    </rPh>
    <rPh sb="4" eb="6">
      <t>チョウセイ</t>
    </rPh>
    <rPh sb="6" eb="8">
      <t>ゼンゴ</t>
    </rPh>
    <rPh sb="19" eb="21">
      <t>シカ</t>
    </rPh>
    <phoneticPr fontId="4"/>
  </si>
  <si>
    <t>年齢調整前
被保険者一人当たりの
歯科医療費(円)</t>
    <rPh sb="6" eb="10">
      <t>ヒホケンシャ</t>
    </rPh>
    <rPh sb="10" eb="12">
      <t>ヒトリ</t>
    </rPh>
    <rPh sb="12" eb="13">
      <t>ア</t>
    </rPh>
    <rPh sb="17" eb="19">
      <t>シカ</t>
    </rPh>
    <rPh sb="19" eb="21">
      <t>イリョウ</t>
    </rPh>
    <rPh sb="21" eb="22">
      <t>ヒ</t>
    </rPh>
    <rPh sb="23" eb="24">
      <t>エン</t>
    </rPh>
    <phoneticPr fontId="4"/>
  </si>
  <si>
    <t>年齢調整後
被保険者一人当たりの
歯科医療費(円)</t>
    <rPh sb="4" eb="5">
      <t>ゴ</t>
    </rPh>
    <rPh sb="6" eb="10">
      <t>ヒホケンシャ</t>
    </rPh>
    <rPh sb="10" eb="12">
      <t>ヒトリ</t>
    </rPh>
    <rPh sb="12" eb="13">
      <t>ア</t>
    </rPh>
    <rPh sb="17" eb="19">
      <t>シカ</t>
    </rPh>
    <rPh sb="19" eb="21">
      <t>イリョウ</t>
    </rPh>
    <rPh sb="21" eb="22">
      <t>ヒ</t>
    </rPh>
    <rPh sb="23" eb="24">
      <t>エン</t>
    </rPh>
    <phoneticPr fontId="4"/>
  </si>
  <si>
    <t>年齢調整前被保険者一人当たりの歯科医療費</t>
    <rPh sb="5" eb="9">
      <t>ヒホケンシャ</t>
    </rPh>
    <rPh sb="9" eb="11">
      <t>ヒトリ</t>
    </rPh>
    <rPh sb="11" eb="12">
      <t>ア</t>
    </rPh>
    <rPh sb="15" eb="17">
      <t>シカ</t>
    </rPh>
    <rPh sb="17" eb="19">
      <t>イリョウ</t>
    </rPh>
    <rPh sb="19" eb="20">
      <t>ヒ</t>
    </rPh>
    <phoneticPr fontId="4"/>
  </si>
  <si>
    <t>年齢調整後被保険者一人当たりの歯科医療費</t>
    <rPh sb="4" eb="5">
      <t>ゴ</t>
    </rPh>
    <rPh sb="5" eb="9">
      <t>ヒホケンシャ</t>
    </rPh>
    <rPh sb="9" eb="11">
      <t>ヒトリ</t>
    </rPh>
    <rPh sb="11" eb="12">
      <t>ア</t>
    </rPh>
    <rPh sb="15" eb="17">
      <t>シカ</t>
    </rPh>
    <rPh sb="17" eb="19">
      <t>イリョウ</t>
    </rPh>
    <rPh sb="19" eb="20">
      <t>ヒ</t>
    </rPh>
    <phoneticPr fontId="4"/>
  </si>
  <si>
    <t>　　年齢調整前後の被保険者一人当たりの歯科医療費</t>
    <rPh sb="19" eb="21">
      <t>シカ</t>
    </rPh>
    <phoneticPr fontId="4"/>
  </si>
  <si>
    <t>中分類名</t>
    <rPh sb="0" eb="3">
      <t>チュウブンルイ</t>
    </rPh>
    <rPh sb="3" eb="4">
      <t>メイ</t>
    </rPh>
    <phoneticPr fontId="4"/>
  </si>
  <si>
    <t>豊能医療圏</t>
  </si>
  <si>
    <t>高血圧性疾患</t>
  </si>
  <si>
    <t>糖尿病</t>
  </si>
  <si>
    <t>三島医療圏</t>
  </si>
  <si>
    <t>北河内医療圏</t>
  </si>
  <si>
    <t>中河内医療圏</t>
  </si>
  <si>
    <t>南河内医療圏</t>
  </si>
  <si>
    <t>堺市医療圏</t>
  </si>
  <si>
    <t>泉州医療圏</t>
  </si>
  <si>
    <t>広域連合全体</t>
    <rPh sb="0" eb="2">
      <t>コウイキ</t>
    </rPh>
    <rPh sb="2" eb="4">
      <t>レンゴウ</t>
    </rPh>
    <rPh sb="4" eb="6">
      <t>ゼンタイ</t>
    </rPh>
    <phoneticPr fontId="4"/>
  </si>
  <si>
    <t>虚血性心疾患</t>
  </si>
  <si>
    <t>疾病項目</t>
    <rPh sb="0" eb="2">
      <t>シッペイ</t>
    </rPh>
    <rPh sb="2" eb="4">
      <t>コウモク</t>
    </rPh>
    <phoneticPr fontId="4"/>
  </si>
  <si>
    <t>う蝕</t>
    <phoneticPr fontId="47"/>
  </si>
  <si>
    <t>歯肉炎及び歯周疾患</t>
    <phoneticPr fontId="47"/>
  </si>
  <si>
    <t>その他の歯及び歯の
支持組織の障害</t>
    <phoneticPr fontId="47"/>
  </si>
  <si>
    <t>その他の
消化器系の疾患</t>
    <phoneticPr fontId="47"/>
  </si>
  <si>
    <t>その他の損傷及び
その他の外因の影響</t>
    <phoneticPr fontId="47"/>
  </si>
  <si>
    <t>上記　中分類以外の疾病</t>
    <phoneticPr fontId="4"/>
  </si>
  <si>
    <t>歯科合計</t>
    <rPh sb="0" eb="2">
      <t>シカ</t>
    </rPh>
    <rPh sb="2" eb="4">
      <t>ゴウケイ</t>
    </rPh>
    <phoneticPr fontId="47"/>
  </si>
  <si>
    <t>※歯科レセプト件数及び歯科患者数…疾病項目毎に集計しているため、合計は一致しない(複数疾病をもつ患者がいるため)。</t>
    <rPh sb="1" eb="3">
      <t>シカ</t>
    </rPh>
    <rPh sb="7" eb="9">
      <t>ケンスウ</t>
    </rPh>
    <rPh sb="9" eb="10">
      <t>オヨ</t>
    </rPh>
    <rPh sb="11" eb="13">
      <t>シカ</t>
    </rPh>
    <rPh sb="13" eb="15">
      <t>カンジャ</t>
    </rPh>
    <rPh sb="15" eb="16">
      <t>スウ</t>
    </rPh>
    <rPh sb="17" eb="19">
      <t>シッペイ</t>
    </rPh>
    <rPh sb="19" eb="21">
      <t>コウモク</t>
    </rPh>
    <rPh sb="21" eb="22">
      <t>ゴト</t>
    </rPh>
    <rPh sb="23" eb="25">
      <t>シュウケイ</t>
    </rPh>
    <rPh sb="32" eb="34">
      <t>ゴウケイ</t>
    </rPh>
    <rPh sb="35" eb="37">
      <t>イッチ</t>
    </rPh>
    <phoneticPr fontId="4"/>
  </si>
  <si>
    <t>1101 う蝕</t>
  </si>
  <si>
    <t>1102 歯肉炎及び歯周疾患</t>
  </si>
  <si>
    <t>1113 その他の消化器系の疾患</t>
    <phoneticPr fontId="4"/>
  </si>
  <si>
    <t>【グラフ作成用】</t>
    <rPh sb="4" eb="7">
      <t>サクセイヨウ</t>
    </rPh>
    <phoneticPr fontId="4"/>
  </si>
  <si>
    <t>【計算用被保険者数】</t>
    <rPh sb="1" eb="4">
      <t>ケイサンヨウ</t>
    </rPh>
    <rPh sb="4" eb="5">
      <t>ヒ</t>
    </rPh>
    <rPh sb="5" eb="7">
      <t>ホケン</t>
    </rPh>
    <rPh sb="7" eb="8">
      <t>シャ</t>
    </rPh>
    <rPh sb="8" eb="9">
      <t>スウ</t>
    </rPh>
    <phoneticPr fontId="4"/>
  </si>
  <si>
    <t>歯科合計</t>
    <rPh sb="0" eb="2">
      <t>シカ</t>
    </rPh>
    <rPh sb="2" eb="4">
      <t>ゴウケイ</t>
    </rPh>
    <phoneticPr fontId="4"/>
  </si>
  <si>
    <t>　　市区町村別</t>
    <rPh sb="2" eb="4">
      <t>シク</t>
    </rPh>
    <rPh sb="4" eb="6">
      <t>マチムラ</t>
    </rPh>
    <rPh sb="6" eb="7">
      <t>ベツ</t>
    </rPh>
    <phoneticPr fontId="4"/>
  </si>
  <si>
    <t>疾病名</t>
    <rPh sb="0" eb="2">
      <t>シッペイ</t>
    </rPh>
    <rPh sb="2" eb="3">
      <t>メイ</t>
    </rPh>
    <phoneticPr fontId="4"/>
  </si>
  <si>
    <t>特定の疾病を持たない者</t>
    <rPh sb="0" eb="2">
      <t>トクテイ</t>
    </rPh>
    <rPh sb="3" eb="5">
      <t>シッペイ</t>
    </rPh>
    <rPh sb="6" eb="7">
      <t>モ</t>
    </rPh>
    <rPh sb="10" eb="11">
      <t>モノ</t>
    </rPh>
    <phoneticPr fontId="4"/>
  </si>
  <si>
    <t>被保険者数(人)</t>
    <rPh sb="0" eb="4">
      <t>ヒホケンシャ</t>
    </rPh>
    <rPh sb="4" eb="5">
      <t>スウ</t>
    </rPh>
    <rPh sb="6" eb="7">
      <t>ニン</t>
    </rPh>
    <phoneticPr fontId="4"/>
  </si>
  <si>
    <t>　　特定疾病別歯科医療費</t>
    <rPh sb="2" eb="4">
      <t>トクテイ</t>
    </rPh>
    <rPh sb="4" eb="6">
      <t>シッペイ</t>
    </rPh>
    <rPh sb="6" eb="7">
      <t>ベツ</t>
    </rPh>
    <rPh sb="7" eb="9">
      <t>シカ</t>
    </rPh>
    <rPh sb="9" eb="12">
      <t>イリョウヒ</t>
    </rPh>
    <phoneticPr fontId="4"/>
  </si>
  <si>
    <t>特定の疾病を
もたない者</t>
    <rPh sb="0" eb="2">
      <t>トクテイ</t>
    </rPh>
    <rPh sb="3" eb="5">
      <t>シッペイ</t>
    </rPh>
    <rPh sb="11" eb="12">
      <t>モノ</t>
    </rPh>
    <phoneticPr fontId="47"/>
  </si>
  <si>
    <t>脳血管疾患</t>
    <rPh sb="0" eb="1">
      <t>ノウ</t>
    </rPh>
    <rPh sb="1" eb="3">
      <t>ケッカン</t>
    </rPh>
    <rPh sb="3" eb="5">
      <t>シッカン</t>
    </rPh>
    <phoneticPr fontId="52"/>
  </si>
  <si>
    <t>動脈硬化</t>
    <rPh sb="0" eb="2">
      <t>ドウミャク</t>
    </rPh>
    <rPh sb="2" eb="4">
      <t>コウカ</t>
    </rPh>
    <phoneticPr fontId="1"/>
  </si>
  <si>
    <t>腎不全</t>
    <rPh sb="0" eb="3">
      <t>ジンフゼン</t>
    </rPh>
    <phoneticPr fontId="1"/>
  </si>
  <si>
    <t>気分障害</t>
    <rPh sb="0" eb="2">
      <t>キブン</t>
    </rPh>
    <rPh sb="2" eb="4">
      <t>ショウガイ</t>
    </rPh>
    <phoneticPr fontId="1"/>
  </si>
  <si>
    <t>悪性新生物</t>
    <rPh sb="0" eb="2">
      <t>アクセイ</t>
    </rPh>
    <rPh sb="2" eb="5">
      <t>シンセイブツ</t>
    </rPh>
    <phoneticPr fontId="1"/>
  </si>
  <si>
    <t>肺炎</t>
    <rPh sb="0" eb="2">
      <t>ハイエン</t>
    </rPh>
    <phoneticPr fontId="1"/>
  </si>
  <si>
    <t>被保険者数</t>
    <rPh sb="0" eb="4">
      <t>ヒホケンシャ</t>
    </rPh>
    <rPh sb="4" eb="5">
      <t>スウ</t>
    </rPh>
    <phoneticPr fontId="4"/>
  </si>
  <si>
    <t xml:space="preserve">特定の疾病 </t>
    <rPh sb="3" eb="5">
      <t>シッペイ</t>
    </rPh>
    <phoneticPr fontId="1"/>
  </si>
  <si>
    <t>　　広域連合全体　</t>
    <rPh sb="2" eb="4">
      <t>コウイキ</t>
    </rPh>
    <rPh sb="4" eb="6">
      <t>レンゴウ</t>
    </rPh>
    <rPh sb="6" eb="8">
      <t>ゼンタイ</t>
    </rPh>
    <phoneticPr fontId="4"/>
  </si>
  <si>
    <t>患者一人
当たりの
歯科医療費(円)</t>
    <rPh sb="10" eb="12">
      <t>シカ</t>
    </rPh>
    <rPh sb="16" eb="17">
      <t>エン</t>
    </rPh>
    <phoneticPr fontId="47"/>
  </si>
  <si>
    <t>被保険者数に占める割合</t>
    <rPh sb="0" eb="4">
      <t>ヒホケンシャ</t>
    </rPh>
    <rPh sb="6" eb="7">
      <t>シ</t>
    </rPh>
    <rPh sb="9" eb="11">
      <t>ワリアイ</t>
    </rPh>
    <phoneticPr fontId="4"/>
  </si>
  <si>
    <t>65歳～69歳</t>
    <phoneticPr fontId="4"/>
  </si>
  <si>
    <t>70歳～74歳</t>
    <phoneticPr fontId="4"/>
  </si>
  <si>
    <t>75歳～79歳</t>
    <phoneticPr fontId="4"/>
  </si>
  <si>
    <t>80歳～84歳</t>
    <phoneticPr fontId="4"/>
  </si>
  <si>
    <t>85歳～89歳</t>
    <phoneticPr fontId="4"/>
  </si>
  <si>
    <t>90歳～94歳</t>
    <phoneticPr fontId="4"/>
  </si>
  <si>
    <t>95歳～</t>
    <phoneticPr fontId="4"/>
  </si>
  <si>
    <t>合計</t>
    <rPh sb="0" eb="2">
      <t>ゴウケイ</t>
    </rPh>
    <phoneticPr fontId="4"/>
  </si>
  <si>
    <t>患者数
(人)</t>
    <rPh sb="0" eb="3">
      <t>カンジャスウ</t>
    </rPh>
    <rPh sb="3" eb="4">
      <t>タイスウ</t>
    </rPh>
    <rPh sb="5" eb="6">
      <t>ニン</t>
    </rPh>
    <phoneticPr fontId="47"/>
  </si>
  <si>
    <t>特定疾病患者の歯科医療費(円)</t>
    <rPh sb="0" eb="2">
      <t>トクテイ</t>
    </rPh>
    <rPh sb="2" eb="4">
      <t>シッペイ</t>
    </rPh>
    <rPh sb="4" eb="6">
      <t>カンジャ</t>
    </rPh>
    <rPh sb="7" eb="9">
      <t>シカ</t>
    </rPh>
    <rPh sb="9" eb="12">
      <t>イリョウヒ</t>
    </rPh>
    <rPh sb="13" eb="14">
      <t>エン</t>
    </rPh>
    <phoneticPr fontId="4"/>
  </si>
  <si>
    <t>特定疾病患者のうち歯科レセプトが発生している者の割合(％)</t>
    <rPh sb="0" eb="2">
      <t>トクテイ</t>
    </rPh>
    <rPh sb="2" eb="4">
      <t>シッペイ</t>
    </rPh>
    <rPh sb="4" eb="6">
      <t>カンジャ</t>
    </rPh>
    <rPh sb="9" eb="11">
      <t>シカ</t>
    </rPh>
    <rPh sb="16" eb="18">
      <t>ハッセイ</t>
    </rPh>
    <rPh sb="22" eb="23">
      <t>モノ</t>
    </rPh>
    <rPh sb="24" eb="26">
      <t>ワリアイ</t>
    </rPh>
    <phoneticPr fontId="4"/>
  </si>
  <si>
    <t>特定疾病患者数に占める割合</t>
    <rPh sb="0" eb="2">
      <t>トクテイ</t>
    </rPh>
    <rPh sb="2" eb="4">
      <t>シッペイ</t>
    </rPh>
    <rPh sb="4" eb="6">
      <t>カンジャ</t>
    </rPh>
    <rPh sb="6" eb="7">
      <t>スウ</t>
    </rPh>
    <rPh sb="8" eb="9">
      <t>シ</t>
    </rPh>
    <rPh sb="11" eb="13">
      <t>ワリアイ</t>
    </rPh>
    <phoneticPr fontId="4"/>
  </si>
  <si>
    <t>特定疾病患者のうち歯科レセプトが発生している者(人)</t>
    <rPh sb="0" eb="2">
      <t>トクテイ</t>
    </rPh>
    <rPh sb="2" eb="4">
      <t>シッペイ</t>
    </rPh>
    <rPh sb="4" eb="6">
      <t>カンジャ</t>
    </rPh>
    <rPh sb="9" eb="11">
      <t>シカ</t>
    </rPh>
    <rPh sb="16" eb="18">
      <t>ハッセイ</t>
    </rPh>
    <rPh sb="22" eb="23">
      <t>シャ</t>
    </rPh>
    <rPh sb="24" eb="25">
      <t>ニン</t>
    </rPh>
    <phoneticPr fontId="1"/>
  </si>
  <si>
    <t>脂質異常症</t>
  </si>
  <si>
    <t>データ化範囲(分析対象)…歯科の電子レセプト。対象診療年月は平成30年4月～平成31年3月診療分(12カ月分)。</t>
    <rPh sb="13" eb="15">
      <t>シカ</t>
    </rPh>
    <phoneticPr fontId="4"/>
  </si>
  <si>
    <t>　　　　　　　　　　　　対象診療年月は平成30年4月～平成31年3月診療分(12カ月分)。</t>
    <phoneticPr fontId="4"/>
  </si>
  <si>
    <t>年齢基準日…平成31年3月31日時点。</t>
    <rPh sb="2" eb="4">
      <t>キジュン</t>
    </rPh>
    <rPh sb="4" eb="5">
      <t>ヒ</t>
    </rPh>
    <phoneticPr fontId="4"/>
  </si>
  <si>
    <t>　　中分類による疾病別歯科医療費</t>
    <rPh sb="2" eb="5">
      <t>チュウブンルイ</t>
    </rPh>
    <rPh sb="8" eb="10">
      <t>シッペイ</t>
    </rPh>
    <rPh sb="10" eb="11">
      <t>ベツ</t>
    </rPh>
    <rPh sb="11" eb="13">
      <t>シカ</t>
    </rPh>
    <rPh sb="13" eb="16">
      <t>イリョウヒ</t>
    </rPh>
    <phoneticPr fontId="4"/>
  </si>
  <si>
    <t>特定疾病別 歯科レセプト発生者一人当たりの歯科医療費</t>
    <rPh sb="0" eb="2">
      <t>トクテイ</t>
    </rPh>
    <rPh sb="2" eb="4">
      <t>シッペイ</t>
    </rPh>
    <rPh sb="4" eb="5">
      <t>ベツ</t>
    </rPh>
    <rPh sb="15" eb="17">
      <t>ヒトリ</t>
    </rPh>
    <rPh sb="17" eb="18">
      <t>ア</t>
    </rPh>
    <rPh sb="21" eb="23">
      <t>シカ</t>
    </rPh>
    <rPh sb="23" eb="26">
      <t>イリョウヒ</t>
    </rPh>
    <phoneticPr fontId="31"/>
  </si>
  <si>
    <t>データ化範囲(分析対象)…歯科の電子レセプト。</t>
    <phoneticPr fontId="4"/>
  </si>
  <si>
    <t>データ化範囲(分析対象)…歯科の電子レセプト。対象診療年月は平成30年4月～平成31年3月診療分(12カ月分)。</t>
    <phoneticPr fontId="4"/>
  </si>
  <si>
    <t>　　歯科医療費の状況</t>
    <rPh sb="2" eb="4">
      <t>シカ</t>
    </rPh>
    <rPh sb="8" eb="10">
      <t>ジョウキョウ</t>
    </rPh>
    <phoneticPr fontId="4"/>
  </si>
  <si>
    <t>　　歯科患者割合</t>
    <rPh sb="2" eb="4">
      <t>シカ</t>
    </rPh>
    <phoneticPr fontId="4"/>
  </si>
  <si>
    <t>糖尿病</t>
    <phoneticPr fontId="4"/>
  </si>
  <si>
    <t>　　中分類による疾病別歯科医療費の構成比</t>
    <rPh sb="17" eb="20">
      <t>コウセイヒ</t>
    </rPh>
    <phoneticPr fontId="47"/>
  </si>
  <si>
    <t>C/A</t>
    <phoneticPr fontId="4"/>
  </si>
  <si>
    <t>B</t>
    <phoneticPr fontId="4"/>
  </si>
  <si>
    <t>B/被保険者数</t>
    <rPh sb="2" eb="6">
      <t>ヒホケンシャ</t>
    </rPh>
    <rPh sb="6" eb="7">
      <t>スウ</t>
    </rPh>
    <phoneticPr fontId="4"/>
  </si>
  <si>
    <t>B/A</t>
    <phoneticPr fontId="4"/>
  </si>
  <si>
    <t>A</t>
    <phoneticPr fontId="4"/>
  </si>
  <si>
    <t>C/B</t>
    <phoneticPr fontId="4"/>
  </si>
  <si>
    <t>特定疾病別 特定疾病患者に占める歯科レセプト発生者の割合</t>
    <phoneticPr fontId="31"/>
  </si>
  <si>
    <t>A</t>
    <phoneticPr fontId="4"/>
  </si>
  <si>
    <t>C</t>
    <phoneticPr fontId="4"/>
  </si>
  <si>
    <t>D</t>
    <phoneticPr fontId="4"/>
  </si>
  <si>
    <t>D/C</t>
    <phoneticPr fontId="4"/>
  </si>
  <si>
    <t>大阪市医療圏</t>
  </si>
  <si>
    <t>豊能医療圏</t>
    <phoneticPr fontId="4"/>
  </si>
  <si>
    <t>【計算用被保険者数】</t>
    <rPh sb="1" eb="4">
      <t>ケイサンヨウ</t>
    </rPh>
    <rPh sb="4" eb="8">
      <t>ヒホケンシャ</t>
    </rPh>
    <rPh sb="8" eb="9">
      <t>スウ</t>
    </rPh>
    <phoneticPr fontId="4"/>
  </si>
  <si>
    <t>歯科
レセプト
件数(件)</t>
    <rPh sb="0" eb="2">
      <t>シカ</t>
    </rPh>
    <rPh sb="8" eb="10">
      <t>ケンスウ</t>
    </rPh>
    <rPh sb="11" eb="12">
      <t>ケン</t>
    </rPh>
    <phoneticPr fontId="4"/>
  </si>
  <si>
    <t>歯科
医療費
(円)</t>
    <rPh sb="0" eb="2">
      <t>シカ</t>
    </rPh>
    <phoneticPr fontId="4"/>
  </si>
  <si>
    <t>歯科
患者数
(人)　</t>
    <rPh sb="0" eb="2">
      <t>シカ</t>
    </rPh>
    <phoneticPr fontId="4"/>
  </si>
  <si>
    <t>患者
一人当たりの
歯科医療費(円)</t>
    <rPh sb="10" eb="12">
      <t>シカ</t>
    </rPh>
    <phoneticPr fontId="4"/>
  </si>
  <si>
    <t>歯科患者割合(被保険者数に占める割合)
(％)</t>
    <rPh sb="0" eb="2">
      <t>シカ</t>
    </rPh>
    <rPh sb="2" eb="4">
      <t>カンジャ</t>
    </rPh>
    <rPh sb="4" eb="6">
      <t>ワリアイ</t>
    </rPh>
    <phoneticPr fontId="4"/>
  </si>
  <si>
    <t>被保険者
一人当たりの
歯科医療費</t>
    <phoneticPr fontId="4"/>
  </si>
  <si>
    <t>レセプト
一件当たりの
歯科医療費</t>
    <phoneticPr fontId="4"/>
  </si>
  <si>
    <t>患者
一人当たりの
歯科医療費</t>
    <phoneticPr fontId="4"/>
  </si>
  <si>
    <t>被保険者
一人当たりの
歯科レセプト件数</t>
    <rPh sb="0" eb="4">
      <t>ヒホケンシャ</t>
    </rPh>
    <rPh sb="5" eb="7">
      <t>ヒトリ</t>
    </rPh>
    <rPh sb="7" eb="8">
      <t>ア</t>
    </rPh>
    <rPh sb="12" eb="14">
      <t>シカ</t>
    </rPh>
    <rPh sb="18" eb="20">
      <t>ケンスウ</t>
    </rPh>
    <phoneticPr fontId="4"/>
  </si>
  <si>
    <t>歯科患者割合
(被保険者数に占める割合)</t>
    <rPh sb="0" eb="2">
      <t>シカ</t>
    </rPh>
    <rPh sb="2" eb="4">
      <t>カンジャ</t>
    </rPh>
    <rPh sb="4" eb="6">
      <t>ワリアイ</t>
    </rPh>
    <rPh sb="8" eb="12">
      <t>ヒホケンシャ</t>
    </rPh>
    <rPh sb="12" eb="13">
      <t>スウ</t>
    </rPh>
    <rPh sb="14" eb="15">
      <t>シ</t>
    </rPh>
    <rPh sb="17" eb="19">
      <t>ワリアイ</t>
    </rPh>
    <phoneticPr fontId="4"/>
  </si>
  <si>
    <t>被保険者
一人当たりの
歯科医療費</t>
    <rPh sb="12" eb="14">
      <t>シカ</t>
    </rPh>
    <phoneticPr fontId="4"/>
  </si>
  <si>
    <t>レセプト
一件当たりの
歯科医療費</t>
    <rPh sb="12" eb="14">
      <t>シカ</t>
    </rPh>
    <phoneticPr fontId="4"/>
  </si>
  <si>
    <t>患者
一人当たりの
歯科医療費</t>
    <rPh sb="10" eb="12">
      <t>シカ</t>
    </rPh>
    <phoneticPr fontId="4"/>
  </si>
  <si>
    <t>歯科患者割合
(被保険者数に
占める割合)</t>
    <phoneticPr fontId="4"/>
  </si>
  <si>
    <t>歯科
レセプト
件数(件)※</t>
    <rPh sb="0" eb="2">
      <t>シカ</t>
    </rPh>
    <rPh sb="8" eb="10">
      <t>ケンスウ</t>
    </rPh>
    <rPh sb="11" eb="12">
      <t>ケン</t>
    </rPh>
    <phoneticPr fontId="4"/>
  </si>
  <si>
    <t>歯科
医療費
(円)</t>
    <rPh sb="0" eb="2">
      <t>シカ</t>
    </rPh>
    <rPh sb="3" eb="6">
      <t>イリョウヒ</t>
    </rPh>
    <rPh sb="8" eb="9">
      <t>エン</t>
    </rPh>
    <phoneticPr fontId="4"/>
  </si>
  <si>
    <t>歯科
患者数
(人)※</t>
    <rPh sb="0" eb="2">
      <t>シカ</t>
    </rPh>
    <rPh sb="3" eb="6">
      <t>カンジャスウ</t>
    </rPh>
    <rPh sb="8" eb="9">
      <t>ニン</t>
    </rPh>
    <phoneticPr fontId="4"/>
  </si>
  <si>
    <t>レセプト
一件当たりの
歯科医療費
(円)</t>
    <rPh sb="5" eb="6">
      <t>イッ</t>
    </rPh>
    <rPh sb="6" eb="7">
      <t>ケン</t>
    </rPh>
    <rPh sb="7" eb="8">
      <t>ア</t>
    </rPh>
    <rPh sb="12" eb="14">
      <t>シカ</t>
    </rPh>
    <rPh sb="14" eb="17">
      <t>イリョウヒ</t>
    </rPh>
    <rPh sb="19" eb="20">
      <t>エン</t>
    </rPh>
    <phoneticPr fontId="4"/>
  </si>
  <si>
    <t>被保険者数
(人)</t>
    <rPh sb="0" eb="4">
      <t>ヒホケンシャ</t>
    </rPh>
    <rPh sb="4" eb="5">
      <t>スウ</t>
    </rPh>
    <rPh sb="7" eb="8">
      <t>ニン</t>
    </rPh>
    <phoneticPr fontId="4"/>
  </si>
  <si>
    <t>歯科
患者数
(人)</t>
    <rPh sb="0" eb="2">
      <t>シカ</t>
    </rPh>
    <rPh sb="3" eb="6">
      <t>カンジャスウ</t>
    </rPh>
    <rPh sb="8" eb="9">
      <t>ニン</t>
    </rPh>
    <phoneticPr fontId="4"/>
  </si>
  <si>
    <t>患者
一人当たりの
歯科医療費
(円)</t>
    <rPh sb="0" eb="2">
      <t>カンジャ</t>
    </rPh>
    <rPh sb="3" eb="5">
      <t>ヒトリ</t>
    </rPh>
    <rPh sb="5" eb="6">
      <t>ア</t>
    </rPh>
    <rPh sb="10" eb="12">
      <t>シカ</t>
    </rPh>
    <rPh sb="12" eb="15">
      <t>イリョウヒ</t>
    </rPh>
    <rPh sb="17" eb="18">
      <t>エン</t>
    </rPh>
    <phoneticPr fontId="4"/>
  </si>
  <si>
    <t>歯科患者割合
(被保険者数に占める割合)
(％)</t>
    <rPh sb="0" eb="2">
      <t>シカ</t>
    </rPh>
    <rPh sb="2" eb="4">
      <t>カンジャ</t>
    </rPh>
    <rPh sb="4" eb="6">
      <t>ワリアイ</t>
    </rPh>
    <phoneticPr fontId="4"/>
  </si>
  <si>
    <t>特定疾病患者の
歯科医療費(円)</t>
    <rPh sb="0" eb="2">
      <t>トクテイ</t>
    </rPh>
    <rPh sb="2" eb="4">
      <t>シッペイ</t>
    </rPh>
    <rPh sb="4" eb="6">
      <t>カンジャ</t>
    </rPh>
    <rPh sb="8" eb="10">
      <t>シカ</t>
    </rPh>
    <rPh sb="10" eb="13">
      <t>イリョウヒ</t>
    </rPh>
    <rPh sb="14" eb="15">
      <t>エン</t>
    </rPh>
    <phoneticPr fontId="4"/>
  </si>
  <si>
    <t>患者
一人当たりの
歯科医療費
(円)</t>
    <rPh sb="10" eb="12">
      <t>シカ</t>
    </rPh>
    <rPh sb="17" eb="18">
      <t>エン</t>
    </rPh>
    <phoneticPr fontId="47"/>
  </si>
  <si>
    <t>被保険者数
に占める割合</t>
    <rPh sb="0" eb="4">
      <t>ヒホケンシャ</t>
    </rPh>
    <rPh sb="7" eb="8">
      <t>シ</t>
    </rPh>
    <rPh sb="10" eb="12">
      <t>ワリアイ</t>
    </rPh>
    <phoneticPr fontId="4"/>
  </si>
  <si>
    <t>特定疾病患者数
に占める割合</t>
    <rPh sb="0" eb="2">
      <t>トクテイ</t>
    </rPh>
    <rPh sb="2" eb="4">
      <t>シッペイ</t>
    </rPh>
    <rPh sb="4" eb="6">
      <t>カンジャ</t>
    </rPh>
    <rPh sb="6" eb="7">
      <t>スウ</t>
    </rPh>
    <rPh sb="9" eb="10">
      <t>シ</t>
    </rPh>
    <rPh sb="12" eb="14">
      <t>ワリアイ</t>
    </rPh>
    <phoneticPr fontId="4"/>
  </si>
  <si>
    <t>被保険者数
(人)</t>
    <phoneticPr fontId="4"/>
  </si>
  <si>
    <t>特定疾病患者
のうち歯科レセプトが発生している者(人)</t>
    <rPh sb="0" eb="2">
      <t>トクテイ</t>
    </rPh>
    <rPh sb="2" eb="4">
      <t>シッペイ</t>
    </rPh>
    <rPh sb="4" eb="6">
      <t>カンジャ</t>
    </rPh>
    <rPh sb="10" eb="12">
      <t>シカ</t>
    </rPh>
    <rPh sb="17" eb="19">
      <t>ハッセイ</t>
    </rPh>
    <rPh sb="23" eb="24">
      <t>シャ</t>
    </rPh>
    <rPh sb="25" eb="26">
      <t>ニン</t>
    </rPh>
    <phoneticPr fontId="1"/>
  </si>
  <si>
    <t>患者一人当たりの歯科医療費</t>
    <rPh sb="8" eb="10">
      <t>シカ</t>
    </rPh>
    <phoneticPr fontId="4"/>
  </si>
  <si>
    <t>歯科患者割合(被保険者数に占める割合)</t>
    <phoneticPr fontId="4"/>
  </si>
  <si>
    <t>　 　特定疾病別歯科医療費</t>
    <rPh sb="3" eb="5">
      <t>トクテイ</t>
    </rPh>
    <rPh sb="5" eb="7">
      <t>シッペイ</t>
    </rPh>
    <rPh sb="7" eb="8">
      <t>ベツ</t>
    </rPh>
    <rPh sb="8" eb="10">
      <t>シカ</t>
    </rPh>
    <rPh sb="10" eb="13">
      <t>イリョウヒ</t>
    </rPh>
    <phoneticPr fontId="4"/>
  </si>
  <si>
    <t>被保険者一人当たりの歯科医療費</t>
    <rPh sb="10" eb="12">
      <t>シカ</t>
    </rPh>
    <rPh sb="12" eb="15">
      <t>イリョウヒ</t>
    </rPh>
    <phoneticPr fontId="4"/>
  </si>
  <si>
    <t>レセプト一件当たりの歯科医療費</t>
    <rPh sb="10" eb="12">
      <t>シカ</t>
    </rPh>
    <rPh sb="12" eb="14">
      <t>イリョウ</t>
    </rPh>
    <rPh sb="14" eb="15">
      <t>ヒ</t>
    </rPh>
    <phoneticPr fontId="4"/>
  </si>
  <si>
    <t>歯科患者割合(被保険者数に占める割合)</t>
    <rPh sb="0" eb="2">
      <t>シカ</t>
    </rPh>
    <rPh sb="2" eb="4">
      <t>カンジャ</t>
    </rPh>
    <rPh sb="4" eb="6">
      <t>ワリアイ</t>
    </rPh>
    <phoneticPr fontId="4"/>
  </si>
  <si>
    <t>被保険者一人当たりの歯科医療費</t>
    <rPh sb="9" eb="11">
      <t>シカ</t>
    </rPh>
    <phoneticPr fontId="4"/>
  </si>
  <si>
    <t>1905 その他の損傷及び
     その他の外因の影響</t>
    <phoneticPr fontId="4"/>
  </si>
  <si>
    <t>1103 その他の歯及び
     歯の支持組織の障害</t>
    <phoneticPr fontId="4"/>
  </si>
  <si>
    <t>-目次-</t>
    <rPh sb="1" eb="3">
      <t>モクジ</t>
    </rPh>
    <phoneticPr fontId="47"/>
  </si>
  <si>
    <t xml:space="preserve"> 歯科医療費の状況(平成30年度)</t>
    <rPh sb="1" eb="3">
      <t>シカ</t>
    </rPh>
    <rPh sb="3" eb="5">
      <t>イリョウ</t>
    </rPh>
    <rPh sb="5" eb="6">
      <t>ヒ</t>
    </rPh>
    <rPh sb="7" eb="9">
      <t>ジョウキョウ</t>
    </rPh>
    <rPh sb="10" eb="12">
      <t>ヘイセイ</t>
    </rPh>
    <rPh sb="14" eb="16">
      <t>ネンド</t>
    </rPh>
    <phoneticPr fontId="4"/>
  </si>
  <si>
    <t>歯科医療費の状況　広域連合全体</t>
    <rPh sb="0" eb="2">
      <t>シカ</t>
    </rPh>
    <rPh sb="2" eb="4">
      <t>イリョウ</t>
    </rPh>
    <rPh sb="4" eb="5">
      <t>ヒ</t>
    </rPh>
    <rPh sb="6" eb="8">
      <t>ジョウキョウ</t>
    </rPh>
    <rPh sb="9" eb="11">
      <t>コウイキ</t>
    </rPh>
    <rPh sb="11" eb="13">
      <t>レンゴウ</t>
    </rPh>
    <rPh sb="13" eb="15">
      <t>ゼンタイ</t>
    </rPh>
    <phoneticPr fontId="4"/>
  </si>
  <si>
    <t>歯科医療費の状況　地区別</t>
    <rPh sb="0" eb="2">
      <t>シカ</t>
    </rPh>
    <rPh sb="2" eb="4">
      <t>イリョウ</t>
    </rPh>
    <rPh sb="4" eb="5">
      <t>ヒ</t>
    </rPh>
    <rPh sb="6" eb="8">
      <t>ジョウキョウ</t>
    </rPh>
    <rPh sb="9" eb="11">
      <t>チク</t>
    </rPh>
    <rPh sb="11" eb="12">
      <t>ベツ</t>
    </rPh>
    <phoneticPr fontId="4"/>
  </si>
  <si>
    <t>歯科医療費の状況　市区町村別</t>
    <rPh sb="0" eb="2">
      <t>シカ</t>
    </rPh>
    <rPh sb="2" eb="5">
      <t>イリョウヒ</t>
    </rPh>
    <rPh sb="6" eb="8">
      <t>ジョウキョウ</t>
    </rPh>
    <rPh sb="9" eb="11">
      <t>シク</t>
    </rPh>
    <rPh sb="11" eb="13">
      <t>チョウソン</t>
    </rPh>
    <rPh sb="13" eb="14">
      <t>ベツ</t>
    </rPh>
    <phoneticPr fontId="47"/>
  </si>
  <si>
    <t>年齢調整前後の被保険者一人当たりの歯科医療費　地区別</t>
    <rPh sb="23" eb="25">
      <t>チク</t>
    </rPh>
    <rPh sb="25" eb="26">
      <t>ベツ</t>
    </rPh>
    <phoneticPr fontId="4"/>
  </si>
  <si>
    <t>年齢調整前後の被保険者一人当たりの歯科医療費　市区町村別</t>
    <rPh sb="23" eb="25">
      <t>シク</t>
    </rPh>
    <rPh sb="25" eb="27">
      <t>チョウソン</t>
    </rPh>
    <rPh sb="27" eb="28">
      <t>ベツ</t>
    </rPh>
    <phoneticPr fontId="4"/>
  </si>
  <si>
    <t>中分類による疾病別歯科医療費　広域連合全体</t>
    <rPh sb="15" eb="17">
      <t>コウイキ</t>
    </rPh>
    <rPh sb="17" eb="19">
      <t>レンゴウ</t>
    </rPh>
    <rPh sb="19" eb="21">
      <t>ゼンタイ</t>
    </rPh>
    <phoneticPr fontId="47"/>
  </si>
  <si>
    <t>中分類による疾病別歯科医療費　地区別</t>
    <rPh sb="15" eb="17">
      <t>チク</t>
    </rPh>
    <rPh sb="17" eb="18">
      <t>ベツ</t>
    </rPh>
    <phoneticPr fontId="47"/>
  </si>
  <si>
    <t>中分類による疾病別歯科医療費　市区町村別</t>
    <rPh sb="15" eb="17">
      <t>シク</t>
    </rPh>
    <rPh sb="17" eb="19">
      <t>チョウソン</t>
    </rPh>
    <rPh sb="19" eb="20">
      <t>ベツ</t>
    </rPh>
    <phoneticPr fontId="47"/>
  </si>
  <si>
    <t>特定疾病別歯科医療費　広域連合全体</t>
    <rPh sb="11" eb="13">
      <t>コウイキ</t>
    </rPh>
    <rPh sb="13" eb="15">
      <t>レンゴウ</t>
    </rPh>
    <rPh sb="15" eb="17">
      <t>ゼンタイ</t>
    </rPh>
    <phoneticPr fontId="47"/>
  </si>
  <si>
    <t>特定疾病別歯科医療費　地区別</t>
    <rPh sb="11" eb="13">
      <t>チク</t>
    </rPh>
    <rPh sb="13" eb="14">
      <t>ベツ</t>
    </rPh>
    <phoneticPr fontId="47"/>
  </si>
  <si>
    <t>特定疾病別歯科医療費　市区町村別</t>
    <rPh sb="11" eb="13">
      <t>シク</t>
    </rPh>
    <rPh sb="13" eb="15">
      <t>チョウソン</t>
    </rPh>
    <rPh sb="15" eb="16">
      <t>ベツ</t>
    </rPh>
    <phoneticPr fontId="47"/>
  </si>
  <si>
    <t>被保険者
一人当たりの
歯科レセプト
件数(件)</t>
    <rPh sb="0" eb="4">
      <t>ヒホケンシャ</t>
    </rPh>
    <rPh sb="5" eb="7">
      <t>ヒトリ</t>
    </rPh>
    <rPh sb="7" eb="8">
      <t>ア</t>
    </rPh>
    <rPh sb="12" eb="14">
      <t>シカ</t>
    </rPh>
    <rPh sb="19" eb="21">
      <t>ケンスウ</t>
    </rPh>
    <rPh sb="22" eb="23">
      <t>ケン</t>
    </rPh>
    <phoneticPr fontId="4"/>
  </si>
  <si>
    <t>レセプト
一件当たりの
歯科医療費
(円)</t>
    <rPh sb="12" eb="14">
      <t>シカ</t>
    </rPh>
    <rPh sb="14" eb="16">
      <t>イリョウ</t>
    </rPh>
    <rPh sb="16" eb="17">
      <t>ヒ</t>
    </rPh>
    <phoneticPr fontId="4"/>
  </si>
  <si>
    <t>患者
一人当たりの
歯科医療費
(円)</t>
    <rPh sb="10" eb="12">
      <t>シカ</t>
    </rPh>
    <phoneticPr fontId="4"/>
  </si>
  <si>
    <t>被保険者
一人当たりの
歯科医療費
(円)</t>
    <rPh sb="12" eb="14">
      <t>シカ</t>
    </rPh>
    <phoneticPr fontId="4"/>
  </si>
  <si>
    <t>レセプト
一件当たりの
歯科医療費(円)</t>
    <rPh sb="12" eb="14">
      <t>シカ</t>
    </rPh>
    <rPh sb="14" eb="16">
      <t>イリョウ</t>
    </rPh>
    <rPh sb="16" eb="17">
      <t>ヒ</t>
    </rPh>
    <phoneticPr fontId="4"/>
  </si>
  <si>
    <t>被保険者
一人当たりの
歯科レセプト件数(件)</t>
    <rPh sb="0" eb="4">
      <t>ヒホケンシャ</t>
    </rPh>
    <rPh sb="5" eb="7">
      <t>ヒトリ</t>
    </rPh>
    <rPh sb="7" eb="8">
      <t>ア</t>
    </rPh>
    <rPh sb="12" eb="14">
      <t>シカ</t>
    </rPh>
    <rPh sb="18" eb="20">
      <t>ケンスウ</t>
    </rPh>
    <rPh sb="21" eb="22">
      <t>ケン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</si>
</sst>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&quot;¥&quot;#,##0_);[Red]\(&quot;¥&quot;#,##0\)"/>
    <numFmt numFmtId="177" formatCode="#,##0_ "/>
    <numFmt numFmtId="178" formatCode="#,##0_ ;[Red]\-#,##0\ "/>
    <numFmt numFmtId="179" formatCode="0.0%"/>
    <numFmt numFmtId="180" formatCode="#,##0.0_ ;[Red]\-#,##0.0\ "/>
    <numFmt numFmtId="181" formatCode="0_ "/>
    <numFmt numFmtId="182" formatCode="#,##0&quot;円&quot;"/>
    <numFmt numFmtId="183" formatCode="#,##0.0&quot;件&quot;"/>
    <numFmt numFmtId="184" formatCode="#,##0.00_ "/>
    <numFmt numFmtId="185" formatCode="#,##0.00_ ;[Red]\-#,##0.00\ "/>
    <numFmt numFmtId="186" formatCode="#,##0.00&quot;件&quot;"/>
  </numFmts>
  <fonts count="5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2"/>
      <charset val="128"/>
    </font>
    <font>
      <sz val="11"/>
      <color theme="1"/>
      <name val="ＭＳ Ｐゴシック"/>
      <family val="2"/>
      <scheme val="minor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ＦＡ 明朝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2"/>
      <charset val="128"/>
    </font>
    <font>
      <sz val="11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0"/>
      <name val="ＭＳ 明朝"/>
      <family val="1"/>
      <charset val="128"/>
    </font>
    <font>
      <b/>
      <sz val="9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sz val="14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1"/>
      <color rgb="FF9C000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7.5"/>
      <name val="ＭＳ 明朝"/>
      <family val="1"/>
      <charset val="128"/>
    </font>
    <font>
      <sz val="8"/>
      <name val="ＭＳ 明朝"/>
      <family val="1"/>
      <charset val="128"/>
    </font>
    <font>
      <sz val="8"/>
      <color rgb="FFFF0000"/>
      <name val="ＭＳ 明朝"/>
      <family val="1"/>
      <charset val="128"/>
    </font>
    <font>
      <b/>
      <sz val="9"/>
      <color theme="1"/>
      <name val="ＭＳ 明朝"/>
      <family val="1"/>
      <charset val="128"/>
    </font>
    <font>
      <sz val="8"/>
      <color theme="1"/>
      <name val="ＭＳ Ｐゴシック"/>
      <family val="1"/>
      <charset val="128"/>
      <scheme val="minor"/>
    </font>
    <font>
      <sz val="7.5"/>
      <name val="ＭＳ 明朝"/>
      <family val="1"/>
      <charset val="128"/>
    </font>
    <font>
      <sz val="6"/>
      <name val="ＭＳ 明朝"/>
      <family val="1"/>
      <charset val="128"/>
    </font>
    <font>
      <b/>
      <sz val="12"/>
      <color rgb="FF000000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2"/>
      <color rgb="FF000000"/>
      <name val="ＭＳ 明朝"/>
      <family val="1"/>
      <charset val="128"/>
    </font>
    <font>
      <b/>
      <sz val="12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A0A0"/>
        <bgColor indexed="64"/>
      </patternFill>
    </fill>
    <fill>
      <patternFill patternType="solid">
        <fgColor rgb="FFFAD2AA"/>
        <bgColor indexed="64"/>
      </patternFill>
    </fill>
    <fill>
      <patternFill patternType="solid">
        <fgColor rgb="FFFFFFC0"/>
        <bgColor indexed="64"/>
      </patternFill>
    </fill>
    <fill>
      <patternFill patternType="solid">
        <fgColor rgb="FFC8FAC8"/>
        <bgColor indexed="64"/>
      </patternFill>
    </fill>
    <fill>
      <patternFill patternType="solid">
        <fgColor rgb="FFC8C8FA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</borders>
  <cellStyleXfs count="1750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/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9" fillId="23" borderId="8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4" borderId="2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176" fontId="5" fillId="0" borderId="0" applyFont="0" applyFill="0" applyBorder="0" applyAlignment="0" applyProtection="0">
      <alignment vertical="center"/>
    </xf>
    <xf numFmtId="176" fontId="1" fillId="0" borderId="0" applyFont="0" applyFill="0" applyBorder="0" applyAlignment="0" applyProtection="0">
      <alignment vertical="center"/>
    </xf>
    <xf numFmtId="176" fontId="26" fillId="0" borderId="0" applyFont="0" applyFill="0" applyBorder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8" fillId="0" borderId="0">
      <alignment vertical="center"/>
    </xf>
    <xf numFmtId="0" fontId="5" fillId="0" borderId="0"/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1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/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2" fillId="0" borderId="0" applyFont="0" applyFill="0" applyBorder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38" fontId="12" fillId="0" borderId="0" applyFon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3" fillId="0" borderId="0" applyFont="0" applyFill="0" applyBorder="0" applyAlignment="0" applyProtection="0">
      <alignment vertical="center"/>
    </xf>
    <xf numFmtId="0" fontId="13" fillId="0" borderId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5" fillId="25" borderId="9" applyNumberFormat="0" applyFon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0" fontId="17" fillId="26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4" fillId="26" borderId="16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27" fillId="10" borderId="11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29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6" fillId="3" borderId="0" applyNumberFormat="0" applyBorder="0" applyAlignment="0" applyProtection="0">
      <alignment vertical="center"/>
    </xf>
    <xf numFmtId="0" fontId="33" fillId="0" borderId="0">
      <alignment vertical="center"/>
    </xf>
    <xf numFmtId="0" fontId="13" fillId="0" borderId="0"/>
    <xf numFmtId="0" fontId="13" fillId="0" borderId="0"/>
  </cellStyleXfs>
  <cellXfs count="436">
    <xf numFmtId="0" fontId="0" fillId="0" borderId="0" xfId="0">
      <alignment vertical="center"/>
    </xf>
    <xf numFmtId="0" fontId="3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>
      <alignment vertical="center"/>
    </xf>
    <xf numFmtId="0" fontId="34" fillId="0" borderId="0" xfId="0" applyNumberFormat="1" applyFont="1" applyAlignment="1">
      <alignment vertical="center"/>
    </xf>
    <xf numFmtId="0" fontId="35" fillId="27" borderId="3" xfId="0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 shrinkToFit="1"/>
    </xf>
    <xf numFmtId="179" fontId="35" fillId="0" borderId="4" xfId="0" applyNumberFormat="1" applyFont="1" applyBorder="1" applyAlignment="1">
      <alignment horizontal="right" vertical="center" shrinkToFit="1"/>
    </xf>
    <xf numFmtId="0" fontId="35" fillId="0" borderId="22" xfId="0" applyFont="1" applyBorder="1">
      <alignment vertical="center"/>
    </xf>
    <xf numFmtId="179" fontId="35" fillId="0" borderId="7" xfId="0" applyNumberFormat="1" applyFont="1" applyBorder="1" applyAlignment="1">
      <alignment horizontal="right" vertical="center" shrinkToFit="1"/>
    </xf>
    <xf numFmtId="0" fontId="35" fillId="0" borderId="4" xfId="0" applyFont="1" applyBorder="1" applyAlignment="1">
      <alignment horizontal="center" vertical="center" shrinkToFit="1"/>
    </xf>
    <xf numFmtId="0" fontId="35" fillId="0" borderId="7" xfId="0" applyFont="1" applyBorder="1" applyAlignment="1">
      <alignment horizontal="center" vertical="center"/>
    </xf>
    <xf numFmtId="0" fontId="35" fillId="0" borderId="3" xfId="1387" applyFont="1" applyFill="1" applyBorder="1" applyAlignment="1">
      <alignment vertical="center"/>
    </xf>
    <xf numFmtId="0" fontId="35" fillId="0" borderId="3" xfId="1387" applyFont="1" applyBorder="1" applyAlignment="1">
      <alignment vertical="center"/>
    </xf>
    <xf numFmtId="0" fontId="34" fillId="0" borderId="0" xfId="0" applyFont="1" applyFill="1">
      <alignment vertical="center"/>
    </xf>
    <xf numFmtId="0" fontId="35" fillId="0" borderId="0" xfId="0" applyFont="1">
      <alignment vertical="center"/>
    </xf>
    <xf numFmtId="0" fontId="35" fillId="0" borderId="0" xfId="0" applyFont="1" applyFill="1">
      <alignment vertical="center"/>
    </xf>
    <xf numFmtId="0" fontId="35" fillId="0" borderId="0" xfId="0" applyFont="1" applyFill="1" applyBorder="1" applyAlignment="1">
      <alignment horizontal="center" vertical="center" wrapText="1"/>
    </xf>
    <xf numFmtId="0" fontId="35" fillId="0" borderId="22" xfId="0" applyFont="1" applyFill="1" applyBorder="1">
      <alignment vertical="center"/>
    </xf>
    <xf numFmtId="0" fontId="35" fillId="0" borderId="37" xfId="0" applyFont="1" applyFill="1" applyBorder="1">
      <alignment vertical="center"/>
    </xf>
    <xf numFmtId="178" fontId="35" fillId="0" borderId="0" xfId="0" applyNumberFormat="1" applyFont="1" applyFill="1">
      <alignment vertical="center"/>
    </xf>
    <xf numFmtId="180" fontId="35" fillId="0" borderId="0" xfId="0" applyNumberFormat="1" applyFont="1" applyFill="1">
      <alignment vertical="center"/>
    </xf>
    <xf numFmtId="179" fontId="35" fillId="0" borderId="0" xfId="0" applyNumberFormat="1" applyFont="1" applyFill="1">
      <alignment vertical="center"/>
    </xf>
    <xf numFmtId="181" fontId="35" fillId="0" borderId="0" xfId="0" applyNumberFormat="1" applyFont="1" applyFill="1">
      <alignment vertical="center"/>
    </xf>
    <xf numFmtId="181" fontId="34" fillId="0" borderId="0" xfId="0" applyNumberFormat="1" applyFont="1" applyAlignment="1">
      <alignment vertical="center" shrinkToFit="1"/>
    </xf>
    <xf numFmtId="0" fontId="38" fillId="0" borderId="0" xfId="2" applyNumberFormat="1" applyFont="1" applyFill="1" applyBorder="1" applyAlignment="1">
      <alignment vertical="center"/>
    </xf>
    <xf numFmtId="0" fontId="37" fillId="0" borderId="3" xfId="1148" applyFont="1" applyBorder="1" applyAlignment="1" applyProtection="1">
      <alignment vertical="center"/>
      <protection locked="0"/>
    </xf>
    <xf numFmtId="0" fontId="34" fillId="0" borderId="0" xfId="0" applyFont="1" applyFill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0" xfId="0" applyFont="1" applyFill="1" applyAlignment="1">
      <alignment vertical="center"/>
    </xf>
    <xf numFmtId="0" fontId="34" fillId="0" borderId="38" xfId="0" applyFont="1" applyFill="1" applyBorder="1" applyAlignment="1">
      <alignment vertical="center"/>
    </xf>
    <xf numFmtId="0" fontId="40" fillId="0" borderId="39" xfId="2" applyNumberFormat="1" applyFont="1" applyFill="1" applyBorder="1" applyAlignment="1">
      <alignment horizontal="center" vertical="center" wrapText="1" shrinkToFit="1"/>
    </xf>
    <xf numFmtId="0" fontId="40" fillId="0" borderId="0" xfId="2" applyNumberFormat="1" applyFont="1" applyFill="1" applyBorder="1" applyAlignment="1">
      <alignment horizontal="center" vertical="center" wrapText="1" shrinkToFit="1"/>
    </xf>
    <xf numFmtId="0" fontId="34" fillId="0" borderId="4" xfId="0" applyFont="1" applyFill="1" applyBorder="1" applyAlignment="1">
      <alignment vertical="center"/>
    </xf>
    <xf numFmtId="0" fontId="34" fillId="0" borderId="21" xfId="0" applyFont="1" applyFill="1" applyBorder="1" applyAlignment="1">
      <alignment vertical="center"/>
    </xf>
    <xf numFmtId="0" fontId="35" fillId="0" borderId="21" xfId="0" applyFont="1" applyBorder="1" applyAlignment="1">
      <alignment horizontal="center" vertical="center" shrinkToFit="1"/>
    </xf>
    <xf numFmtId="0" fontId="35" fillId="0" borderId="3" xfId="1387" applyFont="1" applyFill="1" applyBorder="1">
      <alignment vertical="center"/>
    </xf>
    <xf numFmtId="177" fontId="34" fillId="0" borderId="39" xfId="0" applyNumberFormat="1" applyFont="1" applyFill="1" applyBorder="1" applyAlignment="1">
      <alignment horizontal="right" vertical="center" shrinkToFit="1"/>
    </xf>
    <xf numFmtId="177" fontId="34" fillId="0" borderId="0" xfId="0" applyNumberFormat="1" applyFont="1" applyFill="1" applyBorder="1" applyAlignment="1">
      <alignment horizontal="right" vertical="center" shrinkToFit="1"/>
    </xf>
    <xf numFmtId="0" fontId="35" fillId="0" borderId="3" xfId="1387" applyFont="1" applyBorder="1">
      <alignment vertical="center"/>
    </xf>
    <xf numFmtId="0" fontId="39" fillId="0" borderId="0" xfId="2" applyNumberFormat="1" applyFont="1" applyFill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5" fillId="0" borderId="0" xfId="0" applyFont="1" applyAlignment="1">
      <alignment vertical="center"/>
    </xf>
    <xf numFmtId="0" fontId="35" fillId="0" borderId="4" xfId="0" applyFont="1" applyFill="1" applyBorder="1" applyAlignment="1">
      <alignment vertical="center"/>
    </xf>
    <xf numFmtId="0" fontId="35" fillId="0" borderId="21" xfId="0" applyFont="1" applyFill="1" applyBorder="1" applyAlignment="1">
      <alignment vertical="center"/>
    </xf>
    <xf numFmtId="177" fontId="35" fillId="0" borderId="39" xfId="0" applyNumberFormat="1" applyFont="1" applyFill="1" applyBorder="1" applyAlignment="1">
      <alignment horizontal="right" vertical="center" shrinkToFit="1"/>
    </xf>
    <xf numFmtId="177" fontId="35" fillId="0" borderId="0" xfId="0" applyNumberFormat="1" applyFont="1" applyFill="1" applyBorder="1" applyAlignment="1">
      <alignment horizontal="right" vertical="center" shrinkToFit="1"/>
    </xf>
    <xf numFmtId="0" fontId="34" fillId="0" borderId="0" xfId="0" applyFont="1" applyBorder="1">
      <alignment vertical="center"/>
    </xf>
    <xf numFmtId="0" fontId="34" fillId="0" borderId="41" xfId="0" applyFont="1" applyBorder="1">
      <alignment vertical="center"/>
    </xf>
    <xf numFmtId="0" fontId="34" fillId="0" borderId="42" xfId="0" applyFont="1" applyBorder="1">
      <alignment vertical="center"/>
    </xf>
    <xf numFmtId="0" fontId="34" fillId="0" borderId="43" xfId="0" applyFont="1" applyBorder="1">
      <alignment vertical="center"/>
    </xf>
    <xf numFmtId="0" fontId="34" fillId="0" borderId="44" xfId="0" applyFont="1" applyBorder="1">
      <alignment vertical="center"/>
    </xf>
    <xf numFmtId="0" fontId="34" fillId="28" borderId="3" xfId="0" applyFont="1" applyFill="1" applyBorder="1">
      <alignment vertical="center"/>
    </xf>
    <xf numFmtId="0" fontId="34" fillId="0" borderId="45" xfId="0" applyFont="1" applyBorder="1" applyAlignment="1">
      <alignment vertical="center"/>
    </xf>
    <xf numFmtId="0" fontId="34" fillId="29" borderId="3" xfId="0" applyFont="1" applyFill="1" applyBorder="1">
      <alignment vertical="center"/>
    </xf>
    <xf numFmtId="0" fontId="34" fillId="30" borderId="3" xfId="0" applyFont="1" applyFill="1" applyBorder="1">
      <alignment vertical="center"/>
    </xf>
    <xf numFmtId="0" fontId="34" fillId="31" borderId="3" xfId="0" applyFont="1" applyFill="1" applyBorder="1">
      <alignment vertical="center"/>
    </xf>
    <xf numFmtId="0" fontId="34" fillId="32" borderId="3" xfId="0" applyFont="1" applyFill="1" applyBorder="1">
      <alignment vertical="center"/>
    </xf>
    <xf numFmtId="0" fontId="34" fillId="0" borderId="46" xfId="0" applyFont="1" applyBorder="1">
      <alignment vertical="center"/>
    </xf>
    <xf numFmtId="0" fontId="34" fillId="0" borderId="47" xfId="0" applyFont="1" applyBorder="1">
      <alignment vertical="center"/>
    </xf>
    <xf numFmtId="0" fontId="34" fillId="0" borderId="48" xfId="0" applyFont="1" applyBorder="1">
      <alignment vertical="center"/>
    </xf>
    <xf numFmtId="0" fontId="34" fillId="0" borderId="45" xfId="0" applyFont="1" applyBorder="1">
      <alignment vertical="center"/>
    </xf>
    <xf numFmtId="179" fontId="34" fillId="0" borderId="0" xfId="1551" applyNumberFormat="1" applyFont="1" applyBorder="1">
      <alignment vertical="center"/>
    </xf>
    <xf numFmtId="179" fontId="34" fillId="0" borderId="0" xfId="1551" applyNumberFormat="1" applyFont="1" applyBorder="1" applyAlignment="1">
      <alignment vertical="center"/>
    </xf>
    <xf numFmtId="0" fontId="34" fillId="0" borderId="48" xfId="0" applyFont="1" applyBorder="1" applyAlignment="1">
      <alignment vertical="center"/>
    </xf>
    <xf numFmtId="0" fontId="45" fillId="0" borderId="0" xfId="0" applyFont="1" applyBorder="1">
      <alignment vertical="center"/>
    </xf>
    <xf numFmtId="182" fontId="34" fillId="0" borderId="0" xfId="0" applyNumberFormat="1" applyFont="1" applyBorder="1">
      <alignment vertical="center"/>
    </xf>
    <xf numFmtId="183" fontId="34" fillId="0" borderId="0" xfId="0" applyNumberFormat="1" applyFont="1" applyBorder="1">
      <alignment vertical="center"/>
    </xf>
    <xf numFmtId="0" fontId="35" fillId="27" borderId="3" xfId="0" applyFont="1" applyFill="1" applyBorder="1" applyAlignment="1">
      <alignment horizontal="center" vertical="center"/>
    </xf>
    <xf numFmtId="182" fontId="34" fillId="0" borderId="0" xfId="0" applyNumberFormat="1" applyFont="1" applyBorder="1" applyAlignment="1">
      <alignment vertical="center" shrinkToFit="1"/>
    </xf>
    <xf numFmtId="0" fontId="34" fillId="27" borderId="3" xfId="0" applyFont="1" applyFill="1" applyBorder="1">
      <alignment vertical="center"/>
    </xf>
    <xf numFmtId="0" fontId="39" fillId="27" borderId="3" xfId="1745" applyNumberFormat="1" applyFont="1" applyFill="1" applyBorder="1" applyAlignment="1">
      <alignment horizontal="center" vertical="center" wrapText="1"/>
    </xf>
    <xf numFmtId="0" fontId="48" fillId="0" borderId="0" xfId="1203" applyNumberFormat="1" applyFont="1" applyFill="1" applyBorder="1" applyAlignment="1">
      <alignment vertical="center"/>
    </xf>
    <xf numFmtId="0" fontId="36" fillId="0" borderId="0" xfId="0" applyFont="1" applyFill="1" applyBorder="1">
      <alignment vertical="center"/>
    </xf>
    <xf numFmtId="0" fontId="34" fillId="0" borderId="0" xfId="0" applyFont="1" applyFill="1" applyBorder="1">
      <alignment vertical="center"/>
    </xf>
    <xf numFmtId="0" fontId="36" fillId="0" borderId="0" xfId="0" applyFont="1" applyFill="1" applyBorder="1" applyAlignment="1">
      <alignment horizontal="center" vertical="center"/>
    </xf>
    <xf numFmtId="0" fontId="35" fillId="0" borderId="0" xfId="1135" applyFont="1">
      <alignment vertical="center"/>
    </xf>
    <xf numFmtId="0" fontId="49" fillId="0" borderId="0" xfId="0" applyFont="1" applyAlignment="1"/>
    <xf numFmtId="0" fontId="50" fillId="0" borderId="0" xfId="0" applyFont="1" applyAlignment="1"/>
    <xf numFmtId="0" fontId="51" fillId="0" borderId="0" xfId="1203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4" fillId="0" borderId="0" xfId="1135" applyFont="1" applyFill="1">
      <alignment vertical="center"/>
    </xf>
    <xf numFmtId="0" fontId="37" fillId="27" borderId="3" xfId="1745" applyNumberFormat="1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vertical="center" shrinkToFit="1"/>
    </xf>
    <xf numFmtId="0" fontId="35" fillId="0" borderId="3" xfId="0" applyFont="1" applyFill="1" applyBorder="1" applyAlignment="1">
      <alignment vertical="center" wrapText="1" shrinkToFit="1"/>
    </xf>
    <xf numFmtId="0" fontId="35" fillId="0" borderId="49" xfId="0" applyNumberFormat="1" applyFont="1" applyFill="1" applyBorder="1" applyAlignment="1">
      <alignment vertical="center" shrinkToFit="1"/>
    </xf>
    <xf numFmtId="0" fontId="35" fillId="0" borderId="49" xfId="0" applyFont="1" applyFill="1" applyBorder="1" applyAlignment="1">
      <alignment vertical="center" shrinkToFit="1"/>
    </xf>
    <xf numFmtId="0" fontId="35" fillId="0" borderId="50" xfId="0" applyNumberFormat="1" applyFont="1" applyFill="1" applyBorder="1" applyAlignment="1">
      <alignment vertical="center" shrinkToFit="1"/>
    </xf>
    <xf numFmtId="0" fontId="35" fillId="0" borderId="50" xfId="0" applyFont="1" applyFill="1" applyBorder="1" applyAlignment="1">
      <alignment vertical="center" shrinkToFit="1"/>
    </xf>
    <xf numFmtId="0" fontId="35" fillId="0" borderId="50" xfId="0" applyFont="1" applyFill="1" applyBorder="1" applyAlignment="1">
      <alignment vertical="center" wrapText="1" shrinkToFit="1"/>
    </xf>
    <xf numFmtId="0" fontId="35" fillId="0" borderId="56" xfId="0" applyNumberFormat="1" applyFont="1" applyFill="1" applyBorder="1" applyAlignment="1">
      <alignment vertical="center" shrinkToFit="1"/>
    </xf>
    <xf numFmtId="0" fontId="35" fillId="0" borderId="56" xfId="0" applyFont="1" applyFill="1" applyBorder="1" applyAlignment="1">
      <alignment vertical="center" shrinkToFit="1"/>
    </xf>
    <xf numFmtId="0" fontId="34" fillId="0" borderId="0" xfId="1685" applyFont="1">
      <alignment vertical="center"/>
    </xf>
    <xf numFmtId="0" fontId="34" fillId="0" borderId="0" xfId="1685" applyFont="1" applyAlignment="1">
      <alignment vertical="center"/>
    </xf>
    <xf numFmtId="0" fontId="34" fillId="0" borderId="0" xfId="1685" applyFont="1" applyFill="1">
      <alignment vertical="center"/>
    </xf>
    <xf numFmtId="0" fontId="34" fillId="0" borderId="0" xfId="1685" applyFont="1" applyFill="1" applyAlignment="1">
      <alignment vertical="center"/>
    </xf>
    <xf numFmtId="0" fontId="40" fillId="0" borderId="0" xfId="1685" applyFont="1">
      <alignment vertical="center"/>
    </xf>
    <xf numFmtId="0" fontId="40" fillId="0" borderId="0" xfId="1685" applyFont="1" applyFill="1">
      <alignment vertical="center"/>
    </xf>
    <xf numFmtId="0" fontId="34" fillId="0" borderId="0" xfId="1135" applyFont="1" applyAlignment="1">
      <alignment vertical="center"/>
    </xf>
    <xf numFmtId="0" fontId="35" fillId="0" borderId="0" xfId="1135" applyFont="1" applyAlignment="1">
      <alignment vertical="center"/>
    </xf>
    <xf numFmtId="0" fontId="35" fillId="0" borderId="0" xfId="1135" applyFont="1" applyBorder="1" applyAlignment="1">
      <alignment vertical="center"/>
    </xf>
    <xf numFmtId="0" fontId="35" fillId="0" borderId="0" xfId="1135" applyFont="1" applyBorder="1" applyAlignment="1">
      <alignment horizontal="center" vertical="center"/>
    </xf>
    <xf numFmtId="0" fontId="44" fillId="0" borderId="0" xfId="1135" applyFont="1" applyFill="1" applyBorder="1" applyAlignment="1">
      <alignment horizontal="right" vertical="center"/>
    </xf>
    <xf numFmtId="178" fontId="40" fillId="0" borderId="0" xfId="852" applyNumberFormat="1" applyFont="1" applyFill="1" applyBorder="1" applyAlignment="1">
      <alignment vertical="center"/>
    </xf>
    <xf numFmtId="0" fontId="53" fillId="0" borderId="0" xfId="1177" applyNumberFormat="1" applyFont="1" applyFill="1" applyBorder="1" applyAlignment="1">
      <alignment vertical="center"/>
    </xf>
    <xf numFmtId="0" fontId="35" fillId="0" borderId="0" xfId="1135" applyFont="1" applyAlignment="1">
      <alignment horizontal="center" vertical="center"/>
    </xf>
    <xf numFmtId="0" fontId="38" fillId="0" borderId="0" xfId="1203" applyNumberFormat="1" applyFont="1" applyFill="1" applyBorder="1" applyAlignment="1">
      <alignment vertical="center"/>
    </xf>
    <xf numFmtId="0" fontId="35" fillId="27" borderId="19" xfId="0" applyFont="1" applyFill="1" applyBorder="1" applyAlignment="1">
      <alignment horizontal="center" vertical="center"/>
    </xf>
    <xf numFmtId="0" fontId="34" fillId="0" borderId="0" xfId="1135" applyFont="1" applyAlignment="1">
      <alignment horizontal="center" vertical="center"/>
    </xf>
    <xf numFmtId="179" fontId="35" fillId="0" borderId="3" xfId="0" applyNumberFormat="1" applyFont="1" applyFill="1" applyBorder="1" applyAlignment="1">
      <alignment horizontal="right" vertical="center"/>
    </xf>
    <xf numFmtId="179" fontId="35" fillId="0" borderId="3" xfId="1" applyNumberFormat="1" applyFont="1" applyFill="1" applyBorder="1" applyAlignment="1">
      <alignment horizontal="right" vertical="center"/>
    </xf>
    <xf numFmtId="0" fontId="35" fillId="0" borderId="3" xfId="0" applyNumberFormat="1" applyFont="1" applyFill="1" applyBorder="1" applyAlignment="1">
      <alignment horizontal="center" vertical="center" shrinkToFit="1"/>
    </xf>
    <xf numFmtId="179" fontId="35" fillId="0" borderId="49" xfId="0" applyNumberFormat="1" applyFont="1" applyFill="1" applyBorder="1" applyAlignment="1">
      <alignment horizontal="right" vertical="center"/>
    </xf>
    <xf numFmtId="179" fontId="35" fillId="0" borderId="50" xfId="0" applyNumberFormat="1" applyFont="1" applyFill="1" applyBorder="1" applyAlignment="1">
      <alignment horizontal="right" vertical="center"/>
    </xf>
    <xf numFmtId="179" fontId="35" fillId="0" borderId="50" xfId="1" applyNumberFormat="1" applyFont="1" applyFill="1" applyBorder="1" applyAlignment="1">
      <alignment horizontal="right" vertical="center"/>
    </xf>
    <xf numFmtId="179" fontId="35" fillId="0" borderId="3" xfId="0" applyNumberFormat="1" applyFont="1" applyBorder="1" applyAlignment="1">
      <alignment horizontal="right" vertical="center"/>
    </xf>
    <xf numFmtId="179" fontId="35" fillId="0" borderId="56" xfId="0" applyNumberFormat="1" applyFont="1" applyFill="1" applyBorder="1" applyAlignment="1">
      <alignment horizontal="right" vertical="center"/>
    </xf>
    <xf numFmtId="0" fontId="39" fillId="27" borderId="4" xfId="1685" applyFont="1" applyFill="1" applyBorder="1" applyAlignment="1">
      <alignment horizontal="center" vertical="center" wrapText="1"/>
    </xf>
    <xf numFmtId="179" fontId="35" fillId="0" borderId="49" xfId="1554" applyNumberFormat="1" applyFont="1" applyFill="1" applyBorder="1" applyAlignment="1">
      <alignment horizontal="right" vertical="center"/>
    </xf>
    <xf numFmtId="179" fontId="35" fillId="0" borderId="50" xfId="1554" applyNumberFormat="1" applyFont="1" applyFill="1" applyBorder="1" applyAlignment="1">
      <alignment horizontal="right" vertical="center"/>
    </xf>
    <xf numFmtId="179" fontId="35" fillId="0" borderId="60" xfId="1554" applyNumberFormat="1" applyFont="1" applyFill="1" applyBorder="1" applyAlignment="1">
      <alignment horizontal="right" vertical="center"/>
    </xf>
    <xf numFmtId="179" fontId="35" fillId="0" borderId="3" xfId="1554" applyNumberFormat="1" applyFont="1" applyFill="1" applyBorder="1" applyAlignment="1">
      <alignment horizontal="right" vertical="center"/>
    </xf>
    <xf numFmtId="0" fontId="35" fillId="0" borderId="19" xfId="1135" applyFont="1" applyBorder="1" applyAlignment="1">
      <alignment vertical="center" wrapText="1"/>
    </xf>
    <xf numFmtId="0" fontId="35" fillId="0" borderId="28" xfId="1550" applyFont="1" applyFill="1" applyBorder="1" applyAlignment="1">
      <alignment vertical="center" shrinkToFit="1"/>
    </xf>
    <xf numFmtId="0" fontId="35" fillId="0" borderId="50" xfId="1550" applyFont="1" applyBorder="1" applyAlignment="1">
      <alignment vertical="center"/>
    </xf>
    <xf numFmtId="0" fontId="35" fillId="0" borderId="51" xfId="1550" applyFont="1" applyFill="1" applyBorder="1" applyAlignment="1">
      <alignment vertical="center" shrinkToFit="1"/>
    </xf>
    <xf numFmtId="0" fontId="35" fillId="0" borderId="51" xfId="1135" applyFont="1" applyFill="1" applyBorder="1" applyAlignment="1">
      <alignment vertical="center"/>
    </xf>
    <xf numFmtId="0" fontId="35" fillId="0" borderId="31" xfId="1135" applyFont="1" applyFill="1" applyBorder="1" applyAlignment="1">
      <alignment vertical="center"/>
    </xf>
    <xf numFmtId="0" fontId="35" fillId="0" borderId="49" xfId="1550" applyFont="1" applyFill="1" applyBorder="1" applyAlignment="1">
      <alignment vertical="center" shrinkToFit="1"/>
    </xf>
    <xf numFmtId="0" fontId="35" fillId="0" borderId="50" xfId="1550" applyFont="1" applyFill="1" applyBorder="1" applyAlignment="1">
      <alignment vertical="center"/>
    </xf>
    <xf numFmtId="0" fontId="35" fillId="0" borderId="50" xfId="1550" applyFont="1" applyFill="1" applyBorder="1" applyAlignment="1">
      <alignment vertical="center" shrinkToFit="1"/>
    </xf>
    <xf numFmtId="0" fontId="35" fillId="0" borderId="50" xfId="1135" applyFont="1" applyFill="1" applyBorder="1" applyAlignment="1">
      <alignment vertical="center"/>
    </xf>
    <xf numFmtId="0" fontId="37" fillId="0" borderId="60" xfId="1747" applyNumberFormat="1" applyFont="1" applyFill="1" applyBorder="1" applyAlignment="1">
      <alignment vertical="center" shrinkToFit="1"/>
    </xf>
    <xf numFmtId="0" fontId="37" fillId="0" borderId="49" xfId="1747" applyNumberFormat="1" applyFont="1" applyFill="1" applyBorder="1" applyAlignment="1">
      <alignment vertical="center"/>
    </xf>
    <xf numFmtId="0" fontId="37" fillId="0" borderId="62" xfId="1747" applyNumberFormat="1" applyFont="1" applyFill="1" applyBorder="1" applyAlignment="1">
      <alignment vertical="center"/>
    </xf>
    <xf numFmtId="0" fontId="37" fillId="0" borderId="50" xfId="1747" applyNumberFormat="1" applyFont="1" applyFill="1" applyBorder="1" applyAlignment="1">
      <alignment vertical="center"/>
    </xf>
    <xf numFmtId="0" fontId="37" fillId="0" borderId="50" xfId="1747" applyNumberFormat="1" applyFont="1" applyFill="1" applyBorder="1" applyAlignment="1">
      <alignment vertical="center" shrinkToFit="1"/>
    </xf>
    <xf numFmtId="0" fontId="37" fillId="0" borderId="56" xfId="1747" applyNumberFormat="1" applyFont="1" applyFill="1" applyBorder="1" applyAlignment="1">
      <alignment vertical="center"/>
    </xf>
    <xf numFmtId="178" fontId="35" fillId="0" borderId="3" xfId="1135" applyNumberFormat="1" applyFont="1" applyBorder="1" applyAlignment="1">
      <alignment horizontal="right" vertical="center"/>
    </xf>
    <xf numFmtId="0" fontId="35" fillId="27" borderId="3" xfId="0" applyFont="1" applyFill="1" applyBorder="1" applyAlignment="1">
      <alignment horizontal="center" vertical="center"/>
    </xf>
    <xf numFmtId="0" fontId="37" fillId="27" borderId="18" xfId="1745" applyNumberFormat="1" applyFont="1" applyFill="1" applyBorder="1" applyAlignment="1">
      <alignment horizontal="center" vertical="center" wrapText="1"/>
    </xf>
    <xf numFmtId="0" fontId="35" fillId="0" borderId="3" xfId="1135" applyFont="1" applyBorder="1" applyAlignment="1">
      <alignment vertical="center"/>
    </xf>
    <xf numFmtId="0" fontId="37" fillId="0" borderId="3" xfId="1746" applyFont="1" applyFill="1" applyBorder="1" applyAlignment="1">
      <alignment vertical="center" shrinkToFit="1"/>
    </xf>
    <xf numFmtId="179" fontId="35" fillId="0" borderId="24" xfId="0" applyNumberFormat="1" applyFont="1" applyBorder="1" applyAlignment="1">
      <alignment horizontal="right" vertical="center"/>
    </xf>
    <xf numFmtId="178" fontId="35" fillId="0" borderId="3" xfId="0" applyNumberFormat="1" applyFont="1" applyBorder="1" applyAlignment="1">
      <alignment horizontal="right" vertical="center"/>
    </xf>
    <xf numFmtId="179" fontId="35" fillId="0" borderId="24" xfId="0" applyNumberFormat="1" applyFont="1" applyFill="1" applyBorder="1" applyAlignment="1">
      <alignment horizontal="right" vertical="center"/>
    </xf>
    <xf numFmtId="178" fontId="35" fillId="0" borderId="3" xfId="0" applyNumberFormat="1" applyFont="1" applyFill="1" applyBorder="1" applyAlignment="1">
      <alignment horizontal="right" vertical="center"/>
    </xf>
    <xf numFmtId="178" fontId="35" fillId="0" borderId="3" xfId="1" applyNumberFormat="1" applyFont="1" applyBorder="1" applyAlignment="1">
      <alignment horizontal="right" vertical="center"/>
    </xf>
    <xf numFmtId="178" fontId="35" fillId="0" borderId="4" xfId="1" applyNumberFormat="1" applyFont="1" applyFill="1" applyBorder="1" applyAlignment="1">
      <alignment horizontal="right" vertical="center" shrinkToFit="1"/>
    </xf>
    <xf numFmtId="178" fontId="35" fillId="0" borderId="4" xfId="0" applyNumberFormat="1" applyFont="1" applyBorder="1" applyAlignment="1">
      <alignment horizontal="right" vertical="center" shrinkToFit="1"/>
    </xf>
    <xf numFmtId="178" fontId="35" fillId="0" borderId="7" xfId="0" applyNumberFormat="1" applyFont="1" applyBorder="1" applyAlignment="1">
      <alignment horizontal="right" vertical="center" shrinkToFit="1"/>
    </xf>
    <xf numFmtId="178" fontId="35" fillId="0" borderId="3" xfId="1" applyNumberFormat="1" applyFont="1" applyFill="1" applyBorder="1" applyAlignment="1">
      <alignment horizontal="right" vertical="center" shrinkToFit="1"/>
    </xf>
    <xf numFmtId="178" fontId="35" fillId="0" borderId="27" xfId="1" applyNumberFormat="1" applyFont="1" applyFill="1" applyBorder="1" applyAlignment="1">
      <alignment horizontal="right" vertical="center" shrinkToFit="1"/>
    </xf>
    <xf numFmtId="178" fontId="35" fillId="0" borderId="7" xfId="1" applyNumberFormat="1" applyFont="1" applyFill="1" applyBorder="1" applyAlignment="1">
      <alignment horizontal="right" vertical="center" shrinkToFit="1"/>
    </xf>
    <xf numFmtId="178" fontId="35" fillId="0" borderId="5" xfId="1" applyNumberFormat="1" applyFont="1" applyBorder="1" applyAlignment="1">
      <alignment horizontal="right" vertical="center" shrinkToFit="1"/>
    </xf>
    <xf numFmtId="178" fontId="35" fillId="0" borderId="5" xfId="1" applyNumberFormat="1" applyFont="1" applyFill="1" applyBorder="1" applyAlignment="1">
      <alignment horizontal="right" vertical="center" shrinkToFit="1"/>
    </xf>
    <xf numFmtId="178" fontId="35" fillId="0" borderId="36" xfId="0" applyNumberFormat="1" applyFont="1" applyBorder="1" applyAlignment="1">
      <alignment horizontal="right" vertical="center"/>
    </xf>
    <xf numFmtId="178" fontId="37" fillId="0" borderId="7" xfId="1" applyNumberFormat="1" applyFont="1" applyFill="1" applyBorder="1" applyAlignment="1">
      <alignment horizontal="right" vertical="center" shrinkToFit="1"/>
    </xf>
    <xf numFmtId="178" fontId="37" fillId="0" borderId="5" xfId="1" applyNumberFormat="1" applyFont="1" applyFill="1" applyBorder="1" applyAlignment="1">
      <alignment horizontal="right" vertical="center" shrinkToFit="1"/>
    </xf>
    <xf numFmtId="178" fontId="35" fillId="0" borderId="36" xfId="0" applyNumberFormat="1" applyFont="1" applyFill="1" applyBorder="1" applyAlignment="1">
      <alignment horizontal="right" vertical="center"/>
    </xf>
    <xf numFmtId="178" fontId="35" fillId="0" borderId="24" xfId="0" applyNumberFormat="1" applyFont="1" applyFill="1" applyBorder="1" applyAlignment="1">
      <alignment horizontal="right" vertical="center"/>
    </xf>
    <xf numFmtId="178" fontId="35" fillId="0" borderId="4" xfId="0" applyNumberFormat="1" applyFont="1" applyFill="1" applyBorder="1" applyAlignment="1">
      <alignment horizontal="right" vertical="center" shrinkToFit="1"/>
    </xf>
    <xf numFmtId="178" fontId="35" fillId="0" borderId="7" xfId="0" applyNumberFormat="1" applyFont="1" applyFill="1" applyBorder="1" applyAlignment="1">
      <alignment horizontal="right" vertical="center" shrinkToFit="1"/>
    </xf>
    <xf numFmtId="178" fontId="37" fillId="0" borderId="3" xfId="0" applyNumberFormat="1" applyFont="1" applyFill="1" applyBorder="1" applyAlignment="1">
      <alignment horizontal="right" vertical="center"/>
    </xf>
    <xf numFmtId="178" fontId="35" fillId="0" borderId="49" xfId="1" applyNumberFormat="1" applyFont="1" applyFill="1" applyBorder="1" applyAlignment="1">
      <alignment horizontal="right" vertical="center" shrinkToFit="1"/>
    </xf>
    <xf numFmtId="178" fontId="35" fillId="0" borderId="50" xfId="1" applyNumberFormat="1" applyFont="1" applyFill="1" applyBorder="1" applyAlignment="1">
      <alignment horizontal="right" vertical="center" shrinkToFit="1"/>
    </xf>
    <xf numFmtId="178" fontId="35" fillId="0" borderId="52" xfId="0" applyNumberFormat="1" applyFont="1" applyFill="1" applyBorder="1" applyAlignment="1">
      <alignment horizontal="right" vertical="center" shrinkToFit="1"/>
    </xf>
    <xf numFmtId="178" fontId="35" fillId="0" borderId="52" xfId="1" applyNumberFormat="1" applyFont="1" applyFill="1" applyBorder="1" applyAlignment="1">
      <alignment horizontal="right" vertical="center" shrinkToFit="1"/>
    </xf>
    <xf numFmtId="178" fontId="35" fillId="0" borderId="56" xfId="1" applyNumberFormat="1" applyFont="1" applyFill="1" applyBorder="1" applyAlignment="1">
      <alignment horizontal="right" vertical="center" shrinkToFit="1"/>
    </xf>
    <xf numFmtId="178" fontId="35" fillId="0" borderId="66" xfId="1685" applyNumberFormat="1" applyFont="1" applyFill="1" applyBorder="1" applyAlignment="1">
      <alignment horizontal="right" vertical="center" shrinkToFit="1"/>
    </xf>
    <xf numFmtId="178" fontId="35" fillId="0" borderId="67" xfId="1685" applyNumberFormat="1" applyFont="1" applyFill="1" applyBorder="1" applyAlignment="1">
      <alignment horizontal="right" vertical="center" shrinkToFit="1"/>
    </xf>
    <xf numFmtId="178" fontId="35" fillId="0" borderId="68" xfId="1685" applyNumberFormat="1" applyFont="1" applyFill="1" applyBorder="1" applyAlignment="1">
      <alignment horizontal="right" vertical="center" shrinkToFit="1"/>
    </xf>
    <xf numFmtId="178" fontId="35" fillId="0" borderId="69" xfId="1685" applyNumberFormat="1" applyFont="1" applyFill="1" applyBorder="1" applyAlignment="1">
      <alignment horizontal="right" vertical="center" shrinkToFit="1"/>
    </xf>
    <xf numFmtId="178" fontId="35" fillId="0" borderId="30" xfId="1685" applyNumberFormat="1" applyFont="1" applyFill="1" applyBorder="1" applyAlignment="1">
      <alignment horizontal="right" vertical="center" shrinkToFit="1"/>
    </xf>
    <xf numFmtId="178" fontId="35" fillId="0" borderId="70" xfId="1685" applyNumberFormat="1" applyFont="1" applyFill="1" applyBorder="1" applyAlignment="1">
      <alignment horizontal="right" vertical="center" shrinkToFit="1"/>
    </xf>
    <xf numFmtId="178" fontId="35" fillId="0" borderId="71" xfId="1685" applyNumberFormat="1" applyFont="1" applyFill="1" applyBorder="1" applyAlignment="1">
      <alignment horizontal="right" vertical="center" shrinkToFit="1"/>
    </xf>
    <xf numFmtId="178" fontId="35" fillId="0" borderId="32" xfId="1685" applyNumberFormat="1" applyFont="1" applyFill="1" applyBorder="1" applyAlignment="1">
      <alignment horizontal="right" vertical="center" shrinkToFit="1"/>
    </xf>
    <xf numFmtId="178" fontId="35" fillId="0" borderId="49" xfId="1685" applyNumberFormat="1" applyFont="1" applyFill="1" applyBorder="1" applyAlignment="1">
      <alignment horizontal="right" vertical="center" shrinkToFit="1"/>
    </xf>
    <xf numFmtId="179" fontId="35" fillId="0" borderId="49" xfId="1685" applyNumberFormat="1" applyFont="1" applyFill="1" applyBorder="1" applyAlignment="1">
      <alignment horizontal="right" vertical="center" shrinkToFit="1"/>
    </xf>
    <xf numFmtId="178" fontId="35" fillId="0" borderId="50" xfId="1685" applyNumberFormat="1" applyFont="1" applyFill="1" applyBorder="1" applyAlignment="1">
      <alignment horizontal="right" vertical="center" shrinkToFit="1"/>
    </xf>
    <xf numFmtId="179" fontId="35" fillId="0" borderId="50" xfId="1685" applyNumberFormat="1" applyFont="1" applyFill="1" applyBorder="1" applyAlignment="1">
      <alignment horizontal="right" vertical="center" shrinkToFit="1"/>
    </xf>
    <xf numFmtId="178" fontId="35" fillId="0" borderId="56" xfId="1685" applyNumberFormat="1" applyFont="1" applyFill="1" applyBorder="1" applyAlignment="1">
      <alignment horizontal="right" vertical="center" shrinkToFit="1"/>
    </xf>
    <xf numFmtId="179" fontId="35" fillId="0" borderId="56" xfId="1685" applyNumberFormat="1" applyFont="1" applyFill="1" applyBorder="1" applyAlignment="1">
      <alignment horizontal="right" vertical="center" shrinkToFit="1"/>
    </xf>
    <xf numFmtId="178" fontId="35" fillId="0" borderId="60" xfId="1685" applyNumberFormat="1" applyFont="1" applyFill="1" applyBorder="1" applyAlignment="1">
      <alignment horizontal="right" vertical="center" shrinkToFit="1"/>
    </xf>
    <xf numFmtId="179" fontId="35" fillId="0" borderId="60" xfId="1685" applyNumberFormat="1" applyFont="1" applyFill="1" applyBorder="1" applyAlignment="1">
      <alignment horizontal="right" vertical="center" shrinkToFit="1"/>
    </xf>
    <xf numFmtId="0" fontId="35" fillId="0" borderId="30" xfId="0" applyNumberFormat="1" applyFont="1" applyFill="1" applyBorder="1" applyAlignment="1">
      <alignment vertical="center" shrinkToFit="1"/>
    </xf>
    <xf numFmtId="0" fontId="37" fillId="0" borderId="52" xfId="1747" applyNumberFormat="1" applyFont="1" applyFill="1" applyBorder="1" applyAlignment="1">
      <alignment vertical="center" shrinkToFit="1"/>
    </xf>
    <xf numFmtId="178" fontId="35" fillId="0" borderId="73" xfId="1685" applyNumberFormat="1" applyFont="1" applyFill="1" applyBorder="1" applyAlignment="1">
      <alignment horizontal="right" vertical="center" shrinkToFit="1"/>
    </xf>
    <xf numFmtId="178" fontId="35" fillId="0" borderId="52" xfId="1685" applyNumberFormat="1" applyFont="1" applyFill="1" applyBorder="1" applyAlignment="1">
      <alignment horizontal="right" vertical="center" shrinkToFit="1"/>
    </xf>
    <xf numFmtId="179" fontId="35" fillId="0" borderId="52" xfId="1685" applyNumberFormat="1" applyFont="1" applyFill="1" applyBorder="1" applyAlignment="1">
      <alignment horizontal="right" vertical="center" shrinkToFit="1"/>
    </xf>
    <xf numFmtId="178" fontId="35" fillId="0" borderId="34" xfId="1685" applyNumberFormat="1" applyFont="1" applyFill="1" applyBorder="1" applyAlignment="1">
      <alignment horizontal="right" vertical="center" shrinkToFit="1"/>
    </xf>
    <xf numFmtId="0" fontId="37" fillId="0" borderId="74" xfId="1747" applyNumberFormat="1" applyFont="1" applyFill="1" applyBorder="1" applyAlignment="1">
      <alignment vertical="center" shrinkToFit="1"/>
    </xf>
    <xf numFmtId="178" fontId="35" fillId="0" borderId="75" xfId="1685" applyNumberFormat="1" applyFont="1" applyFill="1" applyBorder="1" applyAlignment="1">
      <alignment horizontal="right" vertical="center" shrinkToFit="1"/>
    </xf>
    <xf numFmtId="178" fontId="35" fillId="0" borderId="74" xfId="1685" applyNumberFormat="1" applyFont="1" applyFill="1" applyBorder="1" applyAlignment="1">
      <alignment horizontal="right" vertical="center" shrinkToFit="1"/>
    </xf>
    <xf numFmtId="179" fontId="35" fillId="0" borderId="74" xfId="1685" applyNumberFormat="1" applyFont="1" applyFill="1" applyBorder="1" applyAlignment="1">
      <alignment horizontal="right" vertical="center" shrinkToFit="1"/>
    </xf>
    <xf numFmtId="178" fontId="35" fillId="0" borderId="76" xfId="1685" applyNumberFormat="1" applyFont="1" applyFill="1" applyBorder="1" applyAlignment="1">
      <alignment horizontal="right" vertical="center" shrinkToFit="1"/>
    </xf>
    <xf numFmtId="0" fontId="35" fillId="27" borderId="3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 shrinkToFit="1"/>
    </xf>
    <xf numFmtId="178" fontId="35" fillId="0" borderId="26" xfId="1" applyNumberFormat="1" applyFont="1" applyFill="1" applyBorder="1" applyAlignment="1">
      <alignment horizontal="right" vertical="center" shrinkToFit="1"/>
    </xf>
    <xf numFmtId="178" fontId="35" fillId="0" borderId="6" xfId="1" applyNumberFormat="1" applyFont="1" applyFill="1" applyBorder="1" applyAlignment="1">
      <alignment horizontal="right" vertical="center" shrinkToFit="1"/>
    </xf>
    <xf numFmtId="178" fontId="37" fillId="0" borderId="26" xfId="1" applyNumberFormat="1" applyFont="1" applyFill="1" applyBorder="1" applyAlignment="1">
      <alignment horizontal="right" vertical="center" shrinkToFit="1"/>
    </xf>
    <xf numFmtId="178" fontId="37" fillId="0" borderId="4" xfId="1" applyNumberFormat="1" applyFont="1" applyFill="1" applyBorder="1" applyAlignment="1">
      <alignment horizontal="right" vertical="center" shrinkToFit="1"/>
    </xf>
    <xf numFmtId="178" fontId="37" fillId="0" borderId="3" xfId="1" applyNumberFormat="1" applyFont="1" applyFill="1" applyBorder="1" applyAlignment="1">
      <alignment horizontal="right" vertical="center" shrinkToFit="1"/>
    </xf>
    <xf numFmtId="178" fontId="37" fillId="0" borderId="27" xfId="1" applyNumberFormat="1" applyFont="1" applyFill="1" applyBorder="1" applyAlignment="1">
      <alignment horizontal="right" vertical="center" shrinkToFit="1"/>
    </xf>
    <xf numFmtId="179" fontId="35" fillId="0" borderId="4" xfId="0" applyNumberFormat="1" applyFont="1" applyFill="1" applyBorder="1" applyAlignment="1">
      <alignment horizontal="right" vertical="center" shrinkToFit="1"/>
    </xf>
    <xf numFmtId="178" fontId="35" fillId="0" borderId="18" xfId="1" applyNumberFormat="1" applyFont="1" applyFill="1" applyBorder="1" applyAlignment="1">
      <alignment horizontal="right" vertical="center" shrinkToFit="1"/>
    </xf>
    <xf numFmtId="179" fontId="35" fillId="0" borderId="7" xfId="0" applyNumberFormat="1" applyFont="1" applyFill="1" applyBorder="1" applyAlignment="1">
      <alignment horizontal="right" vertical="center" shrinkToFit="1"/>
    </xf>
    <xf numFmtId="178" fontId="35" fillId="0" borderId="3" xfId="0" applyNumberFormat="1" applyFont="1" applyFill="1" applyBorder="1" applyAlignment="1">
      <alignment horizontal="right" vertical="center" shrinkToFit="1"/>
    </xf>
    <xf numFmtId="179" fontId="35" fillId="0" borderId="4" xfId="0" applyNumberFormat="1" applyFont="1" applyFill="1" applyBorder="1" applyAlignment="1">
      <alignment horizontal="right" vertical="center"/>
    </xf>
    <xf numFmtId="179" fontId="35" fillId="0" borderId="7" xfId="0" applyNumberFormat="1" applyFont="1" applyFill="1" applyBorder="1" applyAlignment="1">
      <alignment horizontal="right" vertical="center"/>
    </xf>
    <xf numFmtId="179" fontId="35" fillId="0" borderId="52" xfId="0" applyNumberFormat="1" applyFont="1" applyFill="1" applyBorder="1" applyAlignment="1">
      <alignment horizontal="right" vertical="center"/>
    </xf>
    <xf numFmtId="178" fontId="35" fillId="0" borderId="49" xfId="852" applyNumberFormat="1" applyFont="1" applyFill="1" applyBorder="1" applyAlignment="1">
      <alignment horizontal="right" vertical="center"/>
    </xf>
    <xf numFmtId="178" fontId="35" fillId="0" borderId="49" xfId="852" applyNumberFormat="1" applyFont="1" applyFill="1" applyBorder="1" applyAlignment="1">
      <alignment horizontal="right" vertical="center" shrinkToFit="1"/>
    </xf>
    <xf numFmtId="178" fontId="35" fillId="0" borderId="62" xfId="1135" applyNumberFormat="1" applyFont="1" applyFill="1" applyBorder="1" applyAlignment="1">
      <alignment horizontal="right" vertical="center"/>
    </xf>
    <xf numFmtId="178" fontId="35" fillId="0" borderId="50" xfId="852" applyNumberFormat="1" applyFont="1" applyFill="1" applyBorder="1" applyAlignment="1">
      <alignment horizontal="right" vertical="center"/>
    </xf>
    <xf numFmtId="178" fontId="35" fillId="0" borderId="50" xfId="852" applyNumberFormat="1" applyFont="1" applyFill="1" applyBorder="1" applyAlignment="1">
      <alignment horizontal="right" vertical="center" shrinkToFit="1"/>
    </xf>
    <xf numFmtId="178" fontId="35" fillId="0" borderId="50" xfId="1135" applyNumberFormat="1" applyFont="1" applyFill="1" applyBorder="1" applyAlignment="1">
      <alignment horizontal="right" vertical="center"/>
    </xf>
    <xf numFmtId="178" fontId="35" fillId="0" borderId="60" xfId="852" applyNumberFormat="1" applyFont="1" applyFill="1" applyBorder="1" applyAlignment="1">
      <alignment horizontal="right" vertical="center"/>
    </xf>
    <xf numFmtId="178" fontId="35" fillId="0" borderId="60" xfId="852" applyNumberFormat="1" applyFont="1" applyFill="1" applyBorder="1" applyAlignment="1">
      <alignment horizontal="right" vertical="center" shrinkToFit="1"/>
    </xf>
    <xf numFmtId="178" fontId="35" fillId="0" borderId="52" xfId="1135" applyNumberFormat="1" applyFont="1" applyFill="1" applyBorder="1" applyAlignment="1">
      <alignment horizontal="right" vertical="center"/>
    </xf>
    <xf numFmtId="178" fontId="35" fillId="0" borderId="3" xfId="852" applyNumberFormat="1" applyFont="1" applyFill="1" applyBorder="1" applyAlignment="1">
      <alignment horizontal="right" vertical="center"/>
    </xf>
    <xf numFmtId="178" fontId="35" fillId="0" borderId="3" xfId="852" applyNumberFormat="1" applyFont="1" applyFill="1" applyBorder="1" applyAlignment="1">
      <alignment horizontal="right" vertical="center" shrinkToFit="1"/>
    </xf>
    <xf numFmtId="178" fontId="35" fillId="0" borderId="3" xfId="1135" applyNumberFormat="1" applyFont="1" applyFill="1" applyBorder="1" applyAlignment="1">
      <alignment horizontal="right" vertical="center"/>
    </xf>
    <xf numFmtId="178" fontId="35" fillId="0" borderId="29" xfId="1685" applyNumberFormat="1" applyFont="1" applyFill="1" applyBorder="1" applyAlignment="1">
      <alignment horizontal="right" vertical="center" shrinkToFit="1"/>
    </xf>
    <xf numFmtId="178" fontId="35" fillId="0" borderId="72" xfId="1685" applyNumberFormat="1" applyFont="1" applyFill="1" applyBorder="1" applyAlignment="1">
      <alignment horizontal="right" vertical="center" shrinkToFit="1"/>
    </xf>
    <xf numFmtId="178" fontId="35" fillId="0" borderId="68" xfId="1685" applyNumberFormat="1" applyFont="1" applyFill="1" applyBorder="1" applyAlignment="1">
      <alignment vertical="center" shrinkToFit="1"/>
    </xf>
    <xf numFmtId="178" fontId="35" fillId="0" borderId="67" xfId="1685" applyNumberFormat="1" applyFont="1" applyFill="1" applyBorder="1" applyAlignment="1">
      <alignment vertical="center" shrinkToFit="1"/>
    </xf>
    <xf numFmtId="178" fontId="35" fillId="0" borderId="69" xfId="1685" applyNumberFormat="1" applyFont="1" applyFill="1" applyBorder="1" applyAlignment="1">
      <alignment vertical="center" shrinkToFit="1"/>
    </xf>
    <xf numFmtId="0" fontId="35" fillId="0" borderId="39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/>
    </xf>
    <xf numFmtId="0" fontId="35" fillId="27" borderId="3" xfId="0" applyFont="1" applyFill="1" applyBorder="1" applyAlignment="1">
      <alignment horizontal="center" vertical="center" shrinkToFit="1"/>
    </xf>
    <xf numFmtId="0" fontId="35" fillId="27" borderId="3" xfId="1685" applyFont="1" applyFill="1" applyBorder="1" applyAlignment="1">
      <alignment horizontal="center" vertical="center" wrapText="1"/>
    </xf>
    <xf numFmtId="0" fontId="35" fillId="27" borderId="3" xfId="0" applyFont="1" applyFill="1" applyBorder="1" applyAlignment="1">
      <alignment horizontal="center" vertical="center" shrinkToFit="1"/>
    </xf>
    <xf numFmtId="0" fontId="35" fillId="0" borderId="0" xfId="0" applyFont="1" applyBorder="1">
      <alignment vertical="center"/>
    </xf>
    <xf numFmtId="0" fontId="35" fillId="0" borderId="0" xfId="0" applyFont="1" applyBorder="1" applyAlignment="1">
      <alignment horizontal="center" vertical="center"/>
    </xf>
    <xf numFmtId="178" fontId="35" fillId="0" borderId="0" xfId="1" applyNumberFormat="1" applyFont="1" applyBorder="1" applyAlignment="1">
      <alignment horizontal="right" vertical="center"/>
    </xf>
    <xf numFmtId="0" fontId="35" fillId="27" borderId="3" xfId="0" applyFont="1" applyFill="1" applyBorder="1" applyAlignment="1">
      <alignment horizontal="center" vertical="center"/>
    </xf>
    <xf numFmtId="0" fontId="36" fillId="27" borderId="3" xfId="0" applyFont="1" applyFill="1" applyBorder="1" applyAlignment="1">
      <alignment horizontal="center" vertical="center" wrapText="1"/>
    </xf>
    <xf numFmtId="0" fontId="36" fillId="27" borderId="4" xfId="1685" applyFont="1" applyFill="1" applyBorder="1" applyAlignment="1">
      <alignment horizontal="center" vertical="center" wrapText="1"/>
    </xf>
    <xf numFmtId="0" fontId="34" fillId="0" borderId="39" xfId="1685" applyFont="1" applyBorder="1">
      <alignment vertical="center"/>
    </xf>
    <xf numFmtId="0" fontId="34" fillId="0" borderId="0" xfId="1685" applyFont="1" applyBorder="1">
      <alignment vertical="center"/>
    </xf>
    <xf numFmtId="0" fontId="34" fillId="0" borderId="0" xfId="1685" applyFont="1" applyBorder="1" applyAlignment="1">
      <alignment vertical="center"/>
    </xf>
    <xf numFmtId="0" fontId="34" fillId="0" borderId="38" xfId="1685" applyFont="1" applyBorder="1" applyAlignment="1">
      <alignment vertical="center"/>
    </xf>
    <xf numFmtId="0" fontId="35" fillId="27" borderId="3" xfId="0" applyFont="1" applyFill="1" applyBorder="1" applyAlignment="1">
      <alignment horizontal="center" vertical="center"/>
    </xf>
    <xf numFmtId="0" fontId="36" fillId="0" borderId="0" xfId="1685" applyFont="1" applyAlignment="1">
      <alignment vertical="center"/>
    </xf>
    <xf numFmtId="0" fontId="36" fillId="0" borderId="0" xfId="1685" applyFont="1">
      <alignment vertical="center"/>
    </xf>
    <xf numFmtId="178" fontId="35" fillId="0" borderId="36" xfId="0" applyNumberFormat="1" applyFont="1" applyBorder="1" applyAlignment="1">
      <alignment horizontal="right" vertical="center" shrinkToFit="1"/>
    </xf>
    <xf numFmtId="178" fontId="35" fillId="0" borderId="24" xfId="0" applyNumberFormat="1" applyFont="1" applyFill="1" applyBorder="1" applyAlignment="1">
      <alignment horizontal="right" vertical="center" shrinkToFit="1"/>
    </xf>
    <xf numFmtId="0" fontId="34" fillId="0" borderId="0" xfId="1685" applyFont="1" applyFill="1" applyBorder="1">
      <alignment vertical="center"/>
    </xf>
    <xf numFmtId="0" fontId="34" fillId="0" borderId="77" xfId="1685" applyFont="1" applyFill="1" applyBorder="1" applyAlignment="1">
      <alignment vertical="center"/>
    </xf>
    <xf numFmtId="0" fontId="34" fillId="0" borderId="77" xfId="1685" applyFont="1" applyFill="1" applyBorder="1">
      <alignment vertical="center"/>
    </xf>
    <xf numFmtId="0" fontId="40" fillId="0" borderId="77" xfId="1685" applyFont="1" applyFill="1" applyBorder="1">
      <alignment vertical="center"/>
    </xf>
    <xf numFmtId="184" fontId="35" fillId="0" borderId="4" xfId="0" applyNumberFormat="1" applyFont="1" applyBorder="1" applyAlignment="1">
      <alignment horizontal="right" vertical="center" shrinkToFit="1"/>
    </xf>
    <xf numFmtId="184" fontId="35" fillId="0" borderId="7" xfId="0" applyNumberFormat="1" applyFont="1" applyBorder="1" applyAlignment="1">
      <alignment horizontal="right" vertical="center" shrinkToFit="1"/>
    </xf>
    <xf numFmtId="184" fontId="35" fillId="0" borderId="4" xfId="0" applyNumberFormat="1" applyFont="1" applyFill="1" applyBorder="1" applyAlignment="1">
      <alignment horizontal="right" vertical="center" shrinkToFit="1"/>
    </xf>
    <xf numFmtId="184" fontId="35" fillId="0" borderId="7" xfId="0" applyNumberFormat="1" applyFont="1" applyFill="1" applyBorder="1" applyAlignment="1">
      <alignment horizontal="right" vertical="center" shrinkToFit="1"/>
    </xf>
    <xf numFmtId="185" fontId="35" fillId="0" borderId="3" xfId="0" applyNumberFormat="1" applyFont="1" applyBorder="1" applyAlignment="1">
      <alignment horizontal="right" vertical="center"/>
    </xf>
    <xf numFmtId="184" fontId="35" fillId="0" borderId="36" xfId="0" applyNumberFormat="1" applyFont="1" applyBorder="1" applyAlignment="1">
      <alignment horizontal="right" vertical="center"/>
    </xf>
    <xf numFmtId="184" fontId="35" fillId="0" borderId="24" xfId="0" applyNumberFormat="1" applyFont="1" applyFill="1" applyBorder="1" applyAlignment="1">
      <alignment horizontal="right" vertical="center"/>
    </xf>
    <xf numFmtId="185" fontId="35" fillId="0" borderId="3" xfId="0" applyNumberFormat="1" applyFont="1" applyFill="1" applyBorder="1" applyAlignment="1">
      <alignment horizontal="right" vertical="center"/>
    </xf>
    <xf numFmtId="178" fontId="35" fillId="0" borderId="60" xfId="0" applyNumberFormat="1" applyFont="1" applyFill="1" applyBorder="1" applyAlignment="1">
      <alignment horizontal="right" vertical="center" shrinkToFit="1"/>
    </xf>
    <xf numFmtId="178" fontId="35" fillId="0" borderId="60" xfId="1" applyNumberFormat="1" applyFont="1" applyFill="1" applyBorder="1" applyAlignment="1">
      <alignment horizontal="right" vertical="center" shrinkToFit="1"/>
    </xf>
    <xf numFmtId="179" fontId="35" fillId="0" borderId="60" xfId="0" applyNumberFormat="1" applyFont="1" applyFill="1" applyBorder="1" applyAlignment="1">
      <alignment horizontal="right" vertical="center"/>
    </xf>
    <xf numFmtId="186" fontId="34" fillId="0" borderId="0" xfId="0" applyNumberFormat="1" applyFont="1" applyBorder="1">
      <alignment vertical="center"/>
    </xf>
    <xf numFmtId="0" fontId="56" fillId="0" borderId="0" xfId="1147" applyFont="1">
      <alignment vertical="center"/>
    </xf>
    <xf numFmtId="0" fontId="57" fillId="0" borderId="0" xfId="1147" applyFont="1" applyAlignment="1">
      <alignment horizontal="left" vertical="center" wrapText="1" readingOrder="1"/>
    </xf>
    <xf numFmtId="0" fontId="57" fillId="27" borderId="18" xfId="1147" applyFont="1" applyFill="1" applyBorder="1" applyAlignment="1">
      <alignment horizontal="center" vertical="center" shrinkToFit="1" readingOrder="1"/>
    </xf>
    <xf numFmtId="0" fontId="57" fillId="0" borderId="4" xfId="1147" applyFont="1" applyBorder="1" applyAlignment="1">
      <alignment horizontal="center" vertical="center" shrinkToFit="1" readingOrder="1"/>
    </xf>
    <xf numFmtId="0" fontId="57" fillId="0" borderId="50" xfId="1147" applyFont="1" applyBorder="1" applyAlignment="1">
      <alignment horizontal="center" vertical="center" shrinkToFit="1" readingOrder="1"/>
    </xf>
    <xf numFmtId="0" fontId="57" fillId="0" borderId="60" xfId="1147" applyFont="1" applyBorder="1" applyAlignment="1">
      <alignment horizontal="center" vertical="center" shrinkToFit="1" readingOrder="1"/>
    </xf>
    <xf numFmtId="0" fontId="56" fillId="0" borderId="0" xfId="1147" applyFont="1" applyAlignment="1">
      <alignment horizontal="left" vertical="center"/>
    </xf>
    <xf numFmtId="0" fontId="56" fillId="0" borderId="0" xfId="1147" applyFont="1" applyAlignment="1">
      <alignment horizontal="center" vertical="center" readingOrder="1"/>
    </xf>
    <xf numFmtId="0" fontId="56" fillId="0" borderId="31" xfId="1695" applyFont="1" applyBorder="1" applyAlignment="1">
      <alignment horizontal="center" vertical="center"/>
    </xf>
    <xf numFmtId="0" fontId="56" fillId="0" borderId="51" xfId="1695" applyFont="1" applyBorder="1" applyAlignment="1">
      <alignment horizontal="center" vertical="center"/>
    </xf>
    <xf numFmtId="0" fontId="56" fillId="0" borderId="33" xfId="1695" applyFont="1" applyBorder="1" applyAlignment="1">
      <alignment horizontal="center" vertical="center"/>
    </xf>
    <xf numFmtId="0" fontId="56" fillId="0" borderId="28" xfId="1695" applyFont="1" applyBorder="1" applyAlignment="1">
      <alignment horizontal="center" vertical="center"/>
    </xf>
    <xf numFmtId="0" fontId="56" fillId="0" borderId="57" xfId="1147" applyFont="1" applyBorder="1">
      <alignment vertical="center"/>
    </xf>
    <xf numFmtId="178" fontId="35" fillId="0" borderId="78" xfId="1685" applyNumberFormat="1" applyFont="1" applyFill="1" applyBorder="1" applyAlignment="1">
      <alignment horizontal="right" vertical="center" shrinkToFit="1"/>
    </xf>
    <xf numFmtId="178" fontId="35" fillId="0" borderId="79" xfId="1685" applyNumberFormat="1" applyFont="1" applyFill="1" applyBorder="1" applyAlignment="1">
      <alignment horizontal="right" vertical="center" shrinkToFit="1"/>
    </xf>
    <xf numFmtId="178" fontId="35" fillId="0" borderId="35" xfId="1685" applyNumberFormat="1" applyFont="1" applyFill="1" applyBorder="1" applyAlignment="1">
      <alignment horizontal="right" vertical="center" shrinkToFit="1"/>
    </xf>
    <xf numFmtId="178" fontId="35" fillId="0" borderId="80" xfId="1685" applyNumberFormat="1" applyFont="1" applyFill="1" applyBorder="1" applyAlignment="1">
      <alignment horizontal="right" vertical="center" shrinkToFit="1"/>
    </xf>
    <xf numFmtId="0" fontId="34" fillId="0" borderId="0" xfId="1685" applyFont="1" applyFill="1" applyBorder="1" applyAlignment="1">
      <alignment vertical="center"/>
    </xf>
    <xf numFmtId="0" fontId="35" fillId="27" borderId="3" xfId="0" applyFont="1" applyFill="1" applyBorder="1" applyAlignment="1">
      <alignment horizontal="center" vertical="center"/>
    </xf>
    <xf numFmtId="0" fontId="34" fillId="0" borderId="39" xfId="1685" applyFont="1" applyFill="1" applyBorder="1">
      <alignment vertical="center"/>
    </xf>
    <xf numFmtId="0" fontId="34" fillId="0" borderId="38" xfId="1685" applyFont="1" applyFill="1" applyBorder="1" applyAlignment="1">
      <alignment vertical="center"/>
    </xf>
    <xf numFmtId="0" fontId="40" fillId="0" borderId="38" xfId="1685" applyFont="1" applyBorder="1">
      <alignment vertical="center"/>
    </xf>
    <xf numFmtId="0" fontId="34" fillId="0" borderId="38" xfId="1685" applyFont="1" applyBorder="1">
      <alignment vertical="center"/>
    </xf>
    <xf numFmtId="0" fontId="56" fillId="0" borderId="70" xfId="1695" applyFont="1" applyBorder="1" applyAlignment="1">
      <alignment horizontal="left" vertical="center"/>
    </xf>
    <xf numFmtId="0" fontId="56" fillId="0" borderId="50" xfId="1695" applyFont="1" applyBorder="1" applyAlignment="1">
      <alignment horizontal="left" vertical="center"/>
    </xf>
    <xf numFmtId="0" fontId="55" fillId="0" borderId="0" xfId="1147" quotePrefix="1" applyFont="1" applyAlignment="1">
      <alignment horizontal="center" vertical="center" wrapText="1" readingOrder="1"/>
    </xf>
    <xf numFmtId="0" fontId="57" fillId="0" borderId="0" xfId="1147" applyFont="1" applyAlignment="1">
      <alignment horizontal="left" vertical="center" wrapText="1" readingOrder="1"/>
    </xf>
    <xf numFmtId="0" fontId="58" fillId="27" borderId="3" xfId="1695" applyFont="1" applyFill="1" applyBorder="1" applyAlignment="1">
      <alignment horizontal="left" vertical="center"/>
    </xf>
    <xf numFmtId="0" fontId="58" fillId="27" borderId="19" xfId="1695" applyFont="1" applyFill="1" applyBorder="1" applyAlignment="1">
      <alignment horizontal="left" vertical="center"/>
    </xf>
    <xf numFmtId="0" fontId="56" fillId="0" borderId="30" xfId="1695" applyFont="1" applyBorder="1" applyAlignment="1">
      <alignment horizontal="left" vertical="center"/>
    </xf>
    <xf numFmtId="0" fontId="56" fillId="0" borderId="49" xfId="1695" applyFont="1" applyBorder="1" applyAlignment="1">
      <alignment horizontal="left" vertical="center"/>
    </xf>
    <xf numFmtId="0" fontId="56" fillId="0" borderId="32" xfId="1695" applyFont="1" applyBorder="1" applyAlignment="1">
      <alignment horizontal="left" vertical="center"/>
    </xf>
    <xf numFmtId="0" fontId="56" fillId="0" borderId="60" xfId="1695" applyFont="1" applyBorder="1" applyAlignment="1">
      <alignment horizontal="left" vertical="center"/>
    </xf>
    <xf numFmtId="0" fontId="44" fillId="27" borderId="4" xfId="0" applyFont="1" applyFill="1" applyBorder="1" applyAlignment="1">
      <alignment horizontal="center" vertical="center" wrapText="1"/>
    </xf>
    <xf numFmtId="0" fontId="44" fillId="27" borderId="21" xfId="0" applyFont="1" applyFill="1" applyBorder="1" applyAlignment="1">
      <alignment horizontal="center" vertical="center" wrapText="1"/>
    </xf>
    <xf numFmtId="0" fontId="35" fillId="27" borderId="4" xfId="0" applyFont="1" applyFill="1" applyBorder="1" applyAlignment="1">
      <alignment horizontal="center" vertical="center" wrapText="1"/>
    </xf>
    <xf numFmtId="0" fontId="35" fillId="27" borderId="21" xfId="0" applyFont="1" applyFill="1" applyBorder="1" applyAlignment="1">
      <alignment horizontal="center" vertical="center" wrapText="1"/>
    </xf>
    <xf numFmtId="0" fontId="35" fillId="27" borderId="4" xfId="0" applyFont="1" applyFill="1" applyBorder="1" applyAlignment="1">
      <alignment horizontal="center" vertical="center"/>
    </xf>
    <xf numFmtId="0" fontId="35" fillId="27" borderId="20" xfId="0" applyFont="1" applyFill="1" applyBorder="1" applyAlignment="1">
      <alignment horizontal="center" vertical="center"/>
    </xf>
    <xf numFmtId="0" fontId="35" fillId="27" borderId="21" xfId="0" applyFont="1" applyFill="1" applyBorder="1" applyAlignment="1">
      <alignment horizontal="center" vertical="center"/>
    </xf>
    <xf numFmtId="0" fontId="35" fillId="0" borderId="5" xfId="0" applyFont="1" applyBorder="1" applyAlignment="1">
      <alignment horizontal="center" vertical="center" shrinkToFit="1"/>
    </xf>
    <xf numFmtId="0" fontId="35" fillId="0" borderId="6" xfId="0" applyFont="1" applyBorder="1" applyAlignment="1">
      <alignment horizontal="center" vertical="center" shrinkToFit="1"/>
    </xf>
    <xf numFmtId="0" fontId="35" fillId="27" borderId="3" xfId="0" applyFont="1" applyFill="1" applyBorder="1" applyAlignment="1">
      <alignment horizontal="center" vertical="center"/>
    </xf>
    <xf numFmtId="0" fontId="35" fillId="0" borderId="28" xfId="0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35" fillId="0" borderId="34" xfId="0" applyFont="1" applyFill="1" applyBorder="1" applyAlignment="1">
      <alignment horizontal="center" vertical="center" wrapText="1"/>
    </xf>
    <xf numFmtId="0" fontId="35" fillId="0" borderId="22" xfId="0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0" fontId="35" fillId="0" borderId="25" xfId="0" applyFont="1" applyFill="1" applyBorder="1" applyAlignment="1">
      <alignment horizontal="center" vertical="center" wrapText="1"/>
    </xf>
    <xf numFmtId="0" fontId="35" fillId="0" borderId="31" xfId="0" applyFont="1" applyFill="1" applyBorder="1" applyAlignment="1">
      <alignment horizontal="center" vertical="center" wrapText="1"/>
    </xf>
    <xf numFmtId="0" fontId="35" fillId="0" borderId="32" xfId="0" applyFont="1" applyFill="1" applyBorder="1" applyAlignment="1">
      <alignment horizontal="center" vertical="center" wrapText="1"/>
    </xf>
    <xf numFmtId="0" fontId="35" fillId="0" borderId="29" xfId="0" applyFont="1" applyFill="1" applyBorder="1" applyAlignment="1">
      <alignment horizontal="center" vertical="center" wrapText="1"/>
    </xf>
    <xf numFmtId="0" fontId="35" fillId="0" borderId="35" xfId="0" applyFont="1" applyFill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 wrapText="1"/>
    </xf>
    <xf numFmtId="0" fontId="36" fillId="0" borderId="4" xfId="0" applyFont="1" applyFill="1" applyBorder="1" applyAlignment="1">
      <alignment horizontal="center" vertical="center" wrapText="1"/>
    </xf>
    <xf numFmtId="0" fontId="36" fillId="0" borderId="21" xfId="0" applyFont="1" applyFill="1" applyBorder="1" applyAlignment="1">
      <alignment horizontal="center" vertical="center" wrapText="1"/>
    </xf>
    <xf numFmtId="0" fontId="36" fillId="27" borderId="4" xfId="0" applyFont="1" applyFill="1" applyBorder="1" applyAlignment="1">
      <alignment horizontal="center" vertical="center" wrapText="1"/>
    </xf>
    <xf numFmtId="0" fontId="36" fillId="27" borderId="21" xfId="0" applyFont="1" applyFill="1" applyBorder="1" applyAlignment="1">
      <alignment horizontal="center" vertical="center" wrapText="1"/>
    </xf>
    <xf numFmtId="0" fontId="35" fillId="0" borderId="4" xfId="0" applyFont="1" applyFill="1" applyBorder="1" applyAlignment="1">
      <alignment horizontal="center" vertical="center"/>
    </xf>
    <xf numFmtId="0" fontId="35" fillId="0" borderId="21" xfId="0" applyFont="1" applyFill="1" applyBorder="1" applyAlignment="1">
      <alignment horizontal="center" vertical="center"/>
    </xf>
    <xf numFmtId="0" fontId="37" fillId="0" borderId="4" xfId="2" applyNumberFormat="1" applyFont="1" applyFill="1" applyBorder="1" applyAlignment="1">
      <alignment horizontal="center" vertical="center" wrapText="1" shrinkToFit="1"/>
    </xf>
    <xf numFmtId="0" fontId="37" fillId="0" borderId="21" xfId="2" applyNumberFormat="1" applyFont="1" applyFill="1" applyBorder="1" applyAlignment="1">
      <alignment horizontal="center" vertical="center" wrapText="1" shrinkToFit="1"/>
    </xf>
    <xf numFmtId="0" fontId="35" fillId="27" borderId="4" xfId="0" applyFont="1" applyFill="1" applyBorder="1" applyAlignment="1">
      <alignment vertical="center"/>
    </xf>
    <xf numFmtId="0" fontId="35" fillId="27" borderId="21" xfId="0" applyFont="1" applyFill="1" applyBorder="1" applyAlignment="1">
      <alignment vertical="center"/>
    </xf>
    <xf numFmtId="0" fontId="35" fillId="27" borderId="26" xfId="0" applyFont="1" applyFill="1" applyBorder="1" applyAlignment="1">
      <alignment horizontal="center" vertical="center" shrinkToFit="1"/>
    </xf>
    <xf numFmtId="0" fontId="35" fillId="27" borderId="40" xfId="0" applyFont="1" applyFill="1" applyBorder="1" applyAlignment="1">
      <alignment horizontal="center" vertical="center" shrinkToFit="1"/>
    </xf>
    <xf numFmtId="0" fontId="39" fillId="27" borderId="4" xfId="2" applyNumberFormat="1" applyFont="1" applyFill="1" applyBorder="1" applyAlignment="1">
      <alignment horizontal="center" vertical="center" wrapText="1" shrinkToFit="1"/>
    </xf>
    <xf numFmtId="0" fontId="39" fillId="27" borderId="21" xfId="2" applyNumberFormat="1" applyFont="1" applyFill="1" applyBorder="1" applyAlignment="1">
      <alignment horizontal="center" vertical="center" wrapText="1" shrinkToFit="1"/>
    </xf>
    <xf numFmtId="0" fontId="35" fillId="0" borderId="7" xfId="0" applyNumberFormat="1" applyFont="1" applyFill="1" applyBorder="1" applyAlignment="1">
      <alignment horizontal="center" vertical="center" shrinkToFit="1"/>
    </xf>
    <xf numFmtId="0" fontId="35" fillId="0" borderId="4" xfId="0" applyNumberFormat="1" applyFont="1" applyFill="1" applyBorder="1" applyAlignment="1">
      <alignment horizontal="center" vertical="center" shrinkToFit="1"/>
    </xf>
    <xf numFmtId="0" fontId="37" fillId="27" borderId="19" xfId="1745" applyNumberFormat="1" applyFont="1" applyFill="1" applyBorder="1" applyAlignment="1">
      <alignment horizontal="center" vertical="center"/>
    </xf>
    <xf numFmtId="0" fontId="37" fillId="27" borderId="18" xfId="1745" applyNumberFormat="1" applyFont="1" applyFill="1" applyBorder="1" applyAlignment="1">
      <alignment horizontal="center" vertical="center"/>
    </xf>
    <xf numFmtId="178" fontId="35" fillId="0" borderId="4" xfId="1685" applyNumberFormat="1" applyFont="1" applyFill="1" applyBorder="1" applyAlignment="1">
      <alignment horizontal="right" vertical="center" shrinkToFit="1"/>
    </xf>
    <xf numFmtId="178" fontId="35" fillId="0" borderId="20" xfId="1685" applyNumberFormat="1" applyFont="1" applyFill="1" applyBorder="1" applyAlignment="1">
      <alignment horizontal="right" vertical="center" shrinkToFit="1"/>
    </xf>
    <xf numFmtId="178" fontId="35" fillId="0" borderId="21" xfId="1685" applyNumberFormat="1" applyFont="1" applyFill="1" applyBorder="1" applyAlignment="1">
      <alignment horizontal="right" vertical="center" shrinkToFit="1"/>
    </xf>
    <xf numFmtId="178" fontId="35" fillId="0" borderId="63" xfId="0" applyNumberFormat="1" applyFont="1" applyBorder="1" applyAlignment="1">
      <alignment horizontal="right" vertical="center" shrinkToFit="1"/>
    </xf>
    <xf numFmtId="178" fontId="35" fillId="0" borderId="20" xfId="0" applyNumberFormat="1" applyFont="1" applyBorder="1" applyAlignment="1">
      <alignment horizontal="right" vertical="center" shrinkToFit="1"/>
    </xf>
    <xf numFmtId="178" fontId="35" fillId="0" borderId="21" xfId="0" applyNumberFormat="1" applyFont="1" applyBorder="1" applyAlignment="1">
      <alignment horizontal="right" vertical="center" shrinkToFit="1"/>
    </xf>
    <xf numFmtId="0" fontId="35" fillId="0" borderId="52" xfId="0" applyNumberFormat="1" applyFont="1" applyFill="1" applyBorder="1" applyAlignment="1">
      <alignment vertical="center" shrinkToFit="1"/>
    </xf>
    <xf numFmtId="0" fontId="35" fillId="0" borderId="54" xfId="0" applyFont="1" applyBorder="1" applyAlignment="1">
      <alignment horizontal="center" vertical="center"/>
    </xf>
    <xf numFmtId="0" fontId="35" fillId="0" borderId="55" xfId="0" applyFont="1" applyBorder="1" applyAlignment="1">
      <alignment horizontal="center" vertical="center"/>
    </xf>
    <xf numFmtId="0" fontId="35" fillId="0" borderId="39" xfId="0" applyFont="1" applyBorder="1" applyAlignment="1">
      <alignment horizontal="center" vertical="center"/>
    </xf>
    <xf numFmtId="0" fontId="35" fillId="0" borderId="57" xfId="0" applyFont="1" applyBorder="1" applyAlignment="1">
      <alignment horizontal="center" vertical="center"/>
    </xf>
    <xf numFmtId="0" fontId="35" fillId="0" borderId="58" xfId="0" applyFont="1" applyBorder="1" applyAlignment="1">
      <alignment horizontal="center" vertical="center"/>
    </xf>
    <xf numFmtId="0" fontId="35" fillId="0" borderId="40" xfId="0" applyFont="1" applyBorder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0" fontId="35" fillId="0" borderId="20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35" fillId="0" borderId="64" xfId="0" applyFont="1" applyFill="1" applyBorder="1" applyAlignment="1">
      <alignment horizontal="center" vertical="center"/>
    </xf>
    <xf numFmtId="0" fontId="35" fillId="0" borderId="65" xfId="0" applyFont="1" applyFill="1" applyBorder="1" applyAlignment="1">
      <alignment horizontal="center" vertical="center"/>
    </xf>
    <xf numFmtId="0" fontId="35" fillId="0" borderId="19" xfId="0" applyFont="1" applyFill="1" applyBorder="1" applyAlignment="1">
      <alignment horizontal="center" vertical="center"/>
    </xf>
    <xf numFmtId="0" fontId="35" fillId="0" borderId="18" xfId="0" applyFont="1" applyFill="1" applyBorder="1" applyAlignment="1">
      <alignment horizontal="center" vertical="center"/>
    </xf>
    <xf numFmtId="0" fontId="35" fillId="27" borderId="19" xfId="0" applyNumberFormat="1" applyFont="1" applyFill="1" applyBorder="1" applyAlignment="1">
      <alignment horizontal="center" vertical="center"/>
    </xf>
    <xf numFmtId="0" fontId="35" fillId="27" borderId="18" xfId="0" applyNumberFormat="1" applyFont="1" applyFill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178" fontId="35" fillId="0" borderId="4" xfId="0" applyNumberFormat="1" applyFont="1" applyBorder="1" applyAlignment="1">
      <alignment horizontal="right" vertical="center"/>
    </xf>
    <xf numFmtId="178" fontId="35" fillId="0" borderId="20" xfId="0" applyNumberFormat="1" applyFont="1" applyBorder="1" applyAlignment="1">
      <alignment horizontal="right" vertical="center"/>
    </xf>
    <xf numFmtId="178" fontId="35" fillId="0" borderId="21" xfId="0" applyNumberFormat="1" applyFont="1" applyBorder="1" applyAlignment="1">
      <alignment horizontal="right" vertical="center"/>
    </xf>
    <xf numFmtId="0" fontId="37" fillId="27" borderId="4" xfId="1135" applyFont="1" applyFill="1" applyBorder="1" applyAlignment="1">
      <alignment horizontal="center" vertical="center"/>
    </xf>
    <xf numFmtId="0" fontId="37" fillId="27" borderId="20" xfId="1135" applyFont="1" applyFill="1" applyBorder="1" applyAlignment="1">
      <alignment horizontal="center" vertical="center"/>
    </xf>
    <xf numFmtId="0" fontId="37" fillId="27" borderId="21" xfId="1135" applyFont="1" applyFill="1" applyBorder="1" applyAlignment="1">
      <alignment horizontal="center" vertical="center"/>
    </xf>
    <xf numFmtId="0" fontId="39" fillId="27" borderId="49" xfId="1685" applyFont="1" applyFill="1" applyBorder="1" applyAlignment="1">
      <alignment horizontal="center" vertical="center" wrapText="1"/>
    </xf>
    <xf numFmtId="0" fontId="39" fillId="27" borderId="60" xfId="1685" applyFont="1" applyFill="1" applyBorder="1" applyAlignment="1">
      <alignment horizontal="center" vertical="center" wrapText="1"/>
    </xf>
    <xf numFmtId="0" fontId="39" fillId="27" borderId="4" xfId="1135" applyFont="1" applyFill="1" applyBorder="1" applyAlignment="1">
      <alignment horizontal="center" vertical="center" wrapText="1"/>
    </xf>
    <xf numFmtId="0" fontId="39" fillId="27" borderId="20" xfId="1135" applyFont="1" applyFill="1" applyBorder="1" applyAlignment="1">
      <alignment horizontal="center" vertical="center" wrapText="1"/>
    </xf>
    <xf numFmtId="0" fontId="37" fillId="27" borderId="4" xfId="1135" applyFont="1" applyFill="1" applyBorder="1" applyAlignment="1">
      <alignment horizontal="center" vertical="center" wrapText="1"/>
    </xf>
    <xf numFmtId="0" fontId="37" fillId="27" borderId="20" xfId="1135" applyFont="1" applyFill="1" applyBorder="1" applyAlignment="1">
      <alignment horizontal="center" vertical="center" wrapText="1"/>
    </xf>
    <xf numFmtId="0" fontId="39" fillId="27" borderId="19" xfId="1685" applyFont="1" applyFill="1" applyBorder="1" applyAlignment="1">
      <alignment horizontal="center" vertical="center" wrapText="1"/>
    </xf>
    <xf numFmtId="0" fontId="39" fillId="27" borderId="18" xfId="1685" applyFont="1" applyFill="1" applyBorder="1" applyAlignment="1">
      <alignment horizontal="center" vertical="center" wrapText="1"/>
    </xf>
    <xf numFmtId="0" fontId="36" fillId="27" borderId="20" xfId="1685" applyFont="1" applyFill="1" applyBorder="1" applyAlignment="1">
      <alignment horizontal="center" vertical="center" wrapText="1"/>
    </xf>
    <xf numFmtId="0" fontId="36" fillId="27" borderId="21" xfId="1685" applyFont="1" applyFill="1" applyBorder="1" applyAlignment="1">
      <alignment horizontal="center" vertical="center" wrapText="1"/>
    </xf>
    <xf numFmtId="0" fontId="37" fillId="27" borderId="4" xfId="1685" applyFont="1" applyFill="1" applyBorder="1" applyAlignment="1">
      <alignment horizontal="center" vertical="center"/>
    </xf>
    <xf numFmtId="0" fontId="37" fillId="27" borderId="20" xfId="1685" applyFont="1" applyFill="1" applyBorder="1" applyAlignment="1">
      <alignment horizontal="center" vertical="center"/>
    </xf>
    <xf numFmtId="0" fontId="37" fillId="27" borderId="21" xfId="1685" applyFont="1" applyFill="1" applyBorder="1" applyAlignment="1">
      <alignment horizontal="center" vertical="center"/>
    </xf>
    <xf numFmtId="0" fontId="54" fillId="27" borderId="19" xfId="1685" applyFont="1" applyFill="1" applyBorder="1" applyAlignment="1">
      <alignment horizontal="center" vertical="center" wrapText="1"/>
    </xf>
    <xf numFmtId="0" fontId="54" fillId="27" borderId="18" xfId="1685" applyFont="1" applyFill="1" applyBorder="1" applyAlignment="1">
      <alignment horizontal="center" vertical="center" wrapText="1"/>
    </xf>
    <xf numFmtId="0" fontId="39" fillId="27" borderId="28" xfId="1685" applyFont="1" applyFill="1" applyBorder="1" applyAlignment="1">
      <alignment horizontal="center" vertical="center" wrapText="1"/>
    </xf>
    <xf numFmtId="0" fontId="39" fillId="27" borderId="31" xfId="1685" applyFont="1" applyFill="1" applyBorder="1" applyAlignment="1">
      <alignment horizontal="center" vertical="center" wrapText="1"/>
    </xf>
    <xf numFmtId="0" fontId="37" fillId="27" borderId="26" xfId="1135" applyFont="1" applyFill="1" applyBorder="1" applyAlignment="1">
      <alignment horizontal="center" vertical="center" wrapText="1"/>
    </xf>
    <xf numFmtId="0" fontId="37" fillId="27" borderId="57" xfId="1135" applyFont="1" applyFill="1" applyBorder="1" applyAlignment="1">
      <alignment horizontal="center" vertical="center" wrapText="1"/>
    </xf>
    <xf numFmtId="0" fontId="36" fillId="27" borderId="4" xfId="1685" applyFont="1" applyFill="1" applyBorder="1" applyAlignment="1">
      <alignment horizontal="center" vertical="center" wrapText="1"/>
    </xf>
    <xf numFmtId="178" fontId="35" fillId="0" borderId="63" xfId="1747" applyNumberFormat="1" applyFont="1" applyFill="1" applyBorder="1" applyAlignment="1">
      <alignment horizontal="right" vertical="center" shrinkToFit="1"/>
    </xf>
    <xf numFmtId="178" fontId="35" fillId="0" borderId="20" xfId="1747" applyNumberFormat="1" applyFont="1" applyFill="1" applyBorder="1" applyAlignment="1">
      <alignment horizontal="right" vertical="center" shrinkToFit="1"/>
    </xf>
    <xf numFmtId="178" fontId="35" fillId="0" borderId="21" xfId="1747" applyNumberFormat="1" applyFont="1" applyFill="1" applyBorder="1" applyAlignment="1">
      <alignment horizontal="right" vertical="center" shrinkToFit="1"/>
    </xf>
    <xf numFmtId="0" fontId="35" fillId="0" borderId="54" xfId="1685" applyFont="1" applyFill="1" applyBorder="1" applyAlignment="1">
      <alignment horizontal="center" vertical="center"/>
    </xf>
    <xf numFmtId="0" fontId="35" fillId="0" borderId="55" xfId="1685" applyFont="1" applyFill="1" applyBorder="1" applyAlignment="1">
      <alignment horizontal="center" vertical="center"/>
    </xf>
    <xf numFmtId="0" fontId="35" fillId="0" borderId="39" xfId="1685" applyFont="1" applyFill="1" applyBorder="1" applyAlignment="1">
      <alignment horizontal="center" vertical="center"/>
    </xf>
    <xf numFmtId="0" fontId="35" fillId="0" borderId="57" xfId="1685" applyFont="1" applyFill="1" applyBorder="1" applyAlignment="1">
      <alignment horizontal="center" vertical="center"/>
    </xf>
    <xf numFmtId="0" fontId="35" fillId="0" borderId="58" xfId="1685" applyFont="1" applyFill="1" applyBorder="1" applyAlignment="1">
      <alignment horizontal="center" vertical="center"/>
    </xf>
    <xf numFmtId="0" fontId="35" fillId="0" borderId="40" xfId="1685" applyFont="1" applyFill="1" applyBorder="1" applyAlignment="1">
      <alignment horizontal="center" vertical="center"/>
    </xf>
    <xf numFmtId="178" fontId="35" fillId="0" borderId="4" xfId="1747" applyNumberFormat="1" applyFont="1" applyFill="1" applyBorder="1" applyAlignment="1">
      <alignment horizontal="right" vertical="center" shrinkToFit="1"/>
    </xf>
    <xf numFmtId="178" fontId="35" fillId="0" borderId="59" xfId="1747" applyNumberFormat="1" applyFont="1" applyFill="1" applyBorder="1" applyAlignment="1">
      <alignment horizontal="right" vertical="center" shrinkToFit="1"/>
    </xf>
    <xf numFmtId="0" fontId="35" fillId="0" borderId="3" xfId="1685" applyFont="1" applyFill="1" applyBorder="1" applyAlignment="1">
      <alignment horizontal="center" vertical="center" shrinkToFit="1"/>
    </xf>
    <xf numFmtId="0" fontId="35" fillId="0" borderId="4" xfId="1685" applyFont="1" applyFill="1" applyBorder="1" applyAlignment="1">
      <alignment horizontal="center" vertical="center"/>
    </xf>
    <xf numFmtId="0" fontId="35" fillId="0" borderId="20" xfId="1685" applyFont="1" applyFill="1" applyBorder="1" applyAlignment="1">
      <alignment horizontal="center" vertical="center"/>
    </xf>
    <xf numFmtId="178" fontId="35" fillId="0" borderId="3" xfId="1747" applyNumberFormat="1" applyFont="1" applyFill="1" applyBorder="1" applyAlignment="1">
      <alignment horizontal="right" vertical="center" shrinkToFit="1"/>
    </xf>
    <xf numFmtId="0" fontId="35" fillId="0" borderId="3" xfId="1685" applyFont="1" applyFill="1" applyBorder="1" applyAlignment="1">
      <alignment horizontal="center" vertical="center"/>
    </xf>
    <xf numFmtId="0" fontId="35" fillId="0" borderId="21" xfId="1685" applyFont="1" applyFill="1" applyBorder="1" applyAlignment="1">
      <alignment horizontal="center" vertical="center"/>
    </xf>
    <xf numFmtId="0" fontId="35" fillId="27" borderId="17" xfId="1685" applyFont="1" applyFill="1" applyBorder="1" applyAlignment="1">
      <alignment horizontal="center" vertical="center" wrapText="1"/>
    </xf>
    <xf numFmtId="0" fontId="35" fillId="27" borderId="18" xfId="1685" applyFont="1" applyFill="1" applyBorder="1" applyAlignment="1">
      <alignment horizontal="center" vertical="center" wrapText="1"/>
    </xf>
    <xf numFmtId="0" fontId="35" fillId="27" borderId="17" xfId="1685" applyFont="1" applyFill="1" applyBorder="1" applyAlignment="1">
      <alignment horizontal="center" vertical="center"/>
    </xf>
    <xf numFmtId="0" fontId="35" fillId="27" borderId="18" xfId="1685" applyFont="1" applyFill="1" applyBorder="1" applyAlignment="1">
      <alignment horizontal="center" vertical="center"/>
    </xf>
    <xf numFmtId="0" fontId="34" fillId="27" borderId="4" xfId="1685" applyFont="1" applyFill="1" applyBorder="1" applyAlignment="1">
      <alignment horizontal="center" vertical="center"/>
    </xf>
    <xf numFmtId="0" fontId="34" fillId="27" borderId="20" xfId="1685" applyFont="1" applyFill="1" applyBorder="1" applyAlignment="1">
      <alignment horizontal="center" vertical="center"/>
    </xf>
    <xf numFmtId="0" fontId="34" fillId="27" borderId="21" xfId="1685" applyFont="1" applyFill="1" applyBorder="1" applyAlignment="1">
      <alignment horizontal="center" vertical="center"/>
    </xf>
    <xf numFmtId="0" fontId="35" fillId="27" borderId="4" xfId="1685" applyFont="1" applyFill="1" applyBorder="1" applyAlignment="1">
      <alignment horizontal="center" vertical="center"/>
    </xf>
    <xf numFmtId="0" fontId="35" fillId="27" borderId="20" xfId="1685" applyFont="1" applyFill="1" applyBorder="1" applyAlignment="1">
      <alignment horizontal="center" vertical="center"/>
    </xf>
    <xf numFmtId="0" fontId="35" fillId="27" borderId="21" xfId="1685" applyFont="1" applyFill="1" applyBorder="1" applyAlignment="1">
      <alignment horizontal="center" vertical="center"/>
    </xf>
    <xf numFmtId="0" fontId="35" fillId="27" borderId="19" xfId="1685" applyFont="1" applyFill="1" applyBorder="1" applyAlignment="1">
      <alignment horizontal="center" vertical="center" wrapText="1"/>
    </xf>
    <xf numFmtId="0" fontId="39" fillId="27" borderId="3" xfId="1685" applyFont="1" applyFill="1" applyBorder="1" applyAlignment="1">
      <alignment horizontal="center" vertical="center" wrapText="1"/>
    </xf>
    <xf numFmtId="0" fontId="34" fillId="27" borderId="3" xfId="1685" applyFont="1" applyFill="1" applyBorder="1" applyAlignment="1">
      <alignment horizontal="center" vertical="center"/>
    </xf>
    <xf numFmtId="0" fontId="35" fillId="27" borderId="39" xfId="1685" applyFont="1" applyFill="1" applyBorder="1" applyAlignment="1">
      <alignment horizontal="center" vertical="center"/>
    </xf>
    <xf numFmtId="0" fontId="35" fillId="27" borderId="58" xfId="1685" applyFont="1" applyFill="1" applyBorder="1" applyAlignment="1">
      <alignment horizontal="center" vertical="center"/>
    </xf>
    <xf numFmtId="0" fontId="35" fillId="0" borderId="5" xfId="1685" applyFont="1" applyFill="1" applyBorder="1" applyAlignment="1">
      <alignment horizontal="center" vertical="center"/>
    </xf>
    <xf numFmtId="0" fontId="35" fillId="0" borderId="6" xfId="1685" applyFont="1" applyFill="1" applyBorder="1" applyAlignment="1">
      <alignment horizontal="center" vertical="center"/>
    </xf>
    <xf numFmtId="0" fontId="35" fillId="0" borderId="19" xfId="1685" applyFont="1" applyFill="1" applyBorder="1" applyAlignment="1">
      <alignment horizontal="center" vertical="center"/>
    </xf>
    <xf numFmtId="0" fontId="35" fillId="0" borderId="18" xfId="1685" applyFont="1" applyFill="1" applyBorder="1" applyAlignment="1">
      <alignment horizontal="center" vertical="center"/>
    </xf>
    <xf numFmtId="177" fontId="35" fillId="0" borderId="7" xfId="1747" applyNumberFormat="1" applyFont="1" applyFill="1" applyBorder="1" applyAlignment="1">
      <alignment horizontal="right" vertical="center" shrinkToFit="1"/>
    </xf>
    <xf numFmtId="177" fontId="35" fillId="0" borderId="3" xfId="1747" applyNumberFormat="1" applyFont="1" applyFill="1" applyBorder="1" applyAlignment="1">
      <alignment horizontal="right" vertical="center" shrinkToFit="1"/>
    </xf>
    <xf numFmtId="178" fontId="35" fillId="0" borderId="7" xfId="1747" applyNumberFormat="1" applyFont="1" applyFill="1" applyBorder="1" applyAlignment="1">
      <alignment horizontal="right" vertical="center" shrinkToFit="1"/>
    </xf>
    <xf numFmtId="0" fontId="35" fillId="0" borderId="27" xfId="1685" applyFont="1" applyFill="1" applyBorder="1" applyAlignment="1">
      <alignment horizontal="center" vertical="center" shrinkToFit="1"/>
    </xf>
    <xf numFmtId="0" fontId="35" fillId="0" borderId="61" xfId="1685" applyFont="1" applyFill="1" applyBorder="1" applyAlignment="1">
      <alignment horizontal="center" vertical="center" shrinkToFit="1"/>
    </xf>
    <xf numFmtId="177" fontId="35" fillId="0" borderId="4" xfId="1747" applyNumberFormat="1" applyFont="1" applyFill="1" applyBorder="1" applyAlignment="1">
      <alignment horizontal="right" vertical="center" shrinkToFit="1"/>
    </xf>
    <xf numFmtId="177" fontId="35" fillId="0" borderId="20" xfId="1747" applyNumberFormat="1" applyFont="1" applyFill="1" applyBorder="1" applyAlignment="1">
      <alignment horizontal="right" vertical="center" shrinkToFit="1"/>
    </xf>
    <xf numFmtId="0" fontId="35" fillId="0" borderId="4" xfId="1685" applyFont="1" applyFill="1" applyBorder="1" applyAlignment="1">
      <alignment horizontal="center" vertical="center" shrinkToFit="1"/>
    </xf>
    <xf numFmtId="0" fontId="35" fillId="0" borderId="20" xfId="1685" applyFont="1" applyFill="1" applyBorder="1" applyAlignment="1">
      <alignment horizontal="center" vertical="center" shrinkToFit="1"/>
    </xf>
  </cellXfs>
  <cellStyles count="1750">
    <cellStyle name="0,0_x000d__x000a_NA_x000d__x000a_" xfId="1390" xr:uid="{00000000-0005-0000-0000-000000000000}"/>
    <cellStyle name="20% - アクセント 1 10" xfId="3" xr:uid="{00000000-0005-0000-0000-000001000000}"/>
    <cellStyle name="20% - アクセント 1 11" xfId="4" xr:uid="{00000000-0005-0000-0000-000002000000}"/>
    <cellStyle name="20% - アクセント 1 12" xfId="5" xr:uid="{00000000-0005-0000-0000-000003000000}"/>
    <cellStyle name="20% - アクセント 1 13" xfId="6" xr:uid="{00000000-0005-0000-0000-000004000000}"/>
    <cellStyle name="20% - アクセント 1 14" xfId="7" xr:uid="{00000000-0005-0000-0000-000005000000}"/>
    <cellStyle name="20% - アクセント 1 15" xfId="8" xr:uid="{00000000-0005-0000-0000-000006000000}"/>
    <cellStyle name="20% - アクセント 1 16" xfId="9" xr:uid="{00000000-0005-0000-0000-000007000000}"/>
    <cellStyle name="20% - アクセント 1 17" xfId="10" xr:uid="{00000000-0005-0000-0000-000008000000}"/>
    <cellStyle name="20% - アクセント 1 18" xfId="11" xr:uid="{00000000-0005-0000-0000-000009000000}"/>
    <cellStyle name="20% - アクセント 1 19" xfId="12" xr:uid="{00000000-0005-0000-0000-00000A000000}"/>
    <cellStyle name="20% - アクセント 1 2" xfId="13" xr:uid="{00000000-0005-0000-0000-00000B000000}"/>
    <cellStyle name="20% - アクセント 1 2 2" xfId="14" xr:uid="{00000000-0005-0000-0000-00000C000000}"/>
    <cellStyle name="20% - アクセント 1 20" xfId="15" xr:uid="{00000000-0005-0000-0000-00000D000000}"/>
    <cellStyle name="20% - アクセント 1 21" xfId="16" xr:uid="{00000000-0005-0000-0000-00000E000000}"/>
    <cellStyle name="20% - アクセント 1 22" xfId="17" xr:uid="{00000000-0005-0000-0000-00000F000000}"/>
    <cellStyle name="20% - アクセント 1 23" xfId="18" xr:uid="{00000000-0005-0000-0000-000010000000}"/>
    <cellStyle name="20% - アクセント 1 24" xfId="19" xr:uid="{00000000-0005-0000-0000-000011000000}"/>
    <cellStyle name="20% - アクセント 1 25" xfId="20" xr:uid="{00000000-0005-0000-0000-000012000000}"/>
    <cellStyle name="20% - アクセント 1 3" xfId="21" xr:uid="{00000000-0005-0000-0000-000013000000}"/>
    <cellStyle name="20% - アクセント 1 3 2" xfId="22" xr:uid="{00000000-0005-0000-0000-000014000000}"/>
    <cellStyle name="20% - アクセント 1 4" xfId="23" xr:uid="{00000000-0005-0000-0000-000015000000}"/>
    <cellStyle name="20% - アクセント 1 5" xfId="24" xr:uid="{00000000-0005-0000-0000-000016000000}"/>
    <cellStyle name="20% - アクセント 1 6" xfId="25" xr:uid="{00000000-0005-0000-0000-000017000000}"/>
    <cellStyle name="20% - アクセント 1 7" xfId="26" xr:uid="{00000000-0005-0000-0000-000018000000}"/>
    <cellStyle name="20% - アクセント 1 8" xfId="27" xr:uid="{00000000-0005-0000-0000-000019000000}"/>
    <cellStyle name="20% - アクセント 1 9" xfId="28" xr:uid="{00000000-0005-0000-0000-00001A000000}"/>
    <cellStyle name="20% - アクセント 2 10" xfId="29" xr:uid="{00000000-0005-0000-0000-00001B000000}"/>
    <cellStyle name="20% - アクセント 2 11" xfId="30" xr:uid="{00000000-0005-0000-0000-00001C000000}"/>
    <cellStyle name="20% - アクセント 2 12" xfId="31" xr:uid="{00000000-0005-0000-0000-00001D000000}"/>
    <cellStyle name="20% - アクセント 2 13" xfId="32" xr:uid="{00000000-0005-0000-0000-00001E000000}"/>
    <cellStyle name="20% - アクセント 2 14" xfId="33" xr:uid="{00000000-0005-0000-0000-00001F000000}"/>
    <cellStyle name="20% - アクセント 2 15" xfId="34" xr:uid="{00000000-0005-0000-0000-000020000000}"/>
    <cellStyle name="20% - アクセント 2 16" xfId="35" xr:uid="{00000000-0005-0000-0000-000021000000}"/>
    <cellStyle name="20% - アクセント 2 17" xfId="36" xr:uid="{00000000-0005-0000-0000-000022000000}"/>
    <cellStyle name="20% - アクセント 2 18" xfId="37" xr:uid="{00000000-0005-0000-0000-000023000000}"/>
    <cellStyle name="20% - アクセント 2 19" xfId="38" xr:uid="{00000000-0005-0000-0000-000024000000}"/>
    <cellStyle name="20% - アクセント 2 2" xfId="39" xr:uid="{00000000-0005-0000-0000-000025000000}"/>
    <cellStyle name="20% - アクセント 2 2 2" xfId="40" xr:uid="{00000000-0005-0000-0000-000026000000}"/>
    <cellStyle name="20% - アクセント 2 20" xfId="41" xr:uid="{00000000-0005-0000-0000-000027000000}"/>
    <cellStyle name="20% - アクセント 2 21" xfId="42" xr:uid="{00000000-0005-0000-0000-000028000000}"/>
    <cellStyle name="20% - アクセント 2 22" xfId="43" xr:uid="{00000000-0005-0000-0000-000029000000}"/>
    <cellStyle name="20% - アクセント 2 23" xfId="44" xr:uid="{00000000-0005-0000-0000-00002A000000}"/>
    <cellStyle name="20% - アクセント 2 24" xfId="45" xr:uid="{00000000-0005-0000-0000-00002B000000}"/>
    <cellStyle name="20% - アクセント 2 25" xfId="46" xr:uid="{00000000-0005-0000-0000-00002C000000}"/>
    <cellStyle name="20% - アクセント 2 3" xfId="47" xr:uid="{00000000-0005-0000-0000-00002D000000}"/>
    <cellStyle name="20% - アクセント 2 3 2" xfId="48" xr:uid="{00000000-0005-0000-0000-00002E000000}"/>
    <cellStyle name="20% - アクセント 2 4" xfId="49" xr:uid="{00000000-0005-0000-0000-00002F000000}"/>
    <cellStyle name="20% - アクセント 2 5" xfId="50" xr:uid="{00000000-0005-0000-0000-000030000000}"/>
    <cellStyle name="20% - アクセント 2 6" xfId="51" xr:uid="{00000000-0005-0000-0000-000031000000}"/>
    <cellStyle name="20% - アクセント 2 7" xfId="52" xr:uid="{00000000-0005-0000-0000-000032000000}"/>
    <cellStyle name="20% - アクセント 2 8" xfId="53" xr:uid="{00000000-0005-0000-0000-000033000000}"/>
    <cellStyle name="20% - アクセント 2 9" xfId="54" xr:uid="{00000000-0005-0000-0000-000034000000}"/>
    <cellStyle name="20% - アクセント 3 10" xfId="55" xr:uid="{00000000-0005-0000-0000-000035000000}"/>
    <cellStyle name="20% - アクセント 3 11" xfId="56" xr:uid="{00000000-0005-0000-0000-000036000000}"/>
    <cellStyle name="20% - アクセント 3 12" xfId="57" xr:uid="{00000000-0005-0000-0000-000037000000}"/>
    <cellStyle name="20% - アクセント 3 13" xfId="58" xr:uid="{00000000-0005-0000-0000-000038000000}"/>
    <cellStyle name="20% - アクセント 3 14" xfId="59" xr:uid="{00000000-0005-0000-0000-000039000000}"/>
    <cellStyle name="20% - アクセント 3 15" xfId="60" xr:uid="{00000000-0005-0000-0000-00003A000000}"/>
    <cellStyle name="20% - アクセント 3 16" xfId="61" xr:uid="{00000000-0005-0000-0000-00003B000000}"/>
    <cellStyle name="20% - アクセント 3 17" xfId="62" xr:uid="{00000000-0005-0000-0000-00003C000000}"/>
    <cellStyle name="20% - アクセント 3 18" xfId="63" xr:uid="{00000000-0005-0000-0000-00003D000000}"/>
    <cellStyle name="20% - アクセント 3 19" xfId="64" xr:uid="{00000000-0005-0000-0000-00003E000000}"/>
    <cellStyle name="20% - アクセント 3 2" xfId="65" xr:uid="{00000000-0005-0000-0000-00003F000000}"/>
    <cellStyle name="20% - アクセント 3 2 2" xfId="66" xr:uid="{00000000-0005-0000-0000-000040000000}"/>
    <cellStyle name="20% - アクセント 3 20" xfId="67" xr:uid="{00000000-0005-0000-0000-000041000000}"/>
    <cellStyle name="20% - アクセント 3 21" xfId="68" xr:uid="{00000000-0005-0000-0000-000042000000}"/>
    <cellStyle name="20% - アクセント 3 22" xfId="69" xr:uid="{00000000-0005-0000-0000-000043000000}"/>
    <cellStyle name="20% - アクセント 3 23" xfId="70" xr:uid="{00000000-0005-0000-0000-000044000000}"/>
    <cellStyle name="20% - アクセント 3 24" xfId="71" xr:uid="{00000000-0005-0000-0000-000045000000}"/>
    <cellStyle name="20% - アクセント 3 25" xfId="72" xr:uid="{00000000-0005-0000-0000-000046000000}"/>
    <cellStyle name="20% - アクセント 3 3" xfId="73" xr:uid="{00000000-0005-0000-0000-000047000000}"/>
    <cellStyle name="20% - アクセント 3 3 2" xfId="74" xr:uid="{00000000-0005-0000-0000-000048000000}"/>
    <cellStyle name="20% - アクセント 3 4" xfId="75" xr:uid="{00000000-0005-0000-0000-000049000000}"/>
    <cellStyle name="20% - アクセント 3 5" xfId="76" xr:uid="{00000000-0005-0000-0000-00004A000000}"/>
    <cellStyle name="20% - アクセント 3 6" xfId="77" xr:uid="{00000000-0005-0000-0000-00004B000000}"/>
    <cellStyle name="20% - アクセント 3 7" xfId="78" xr:uid="{00000000-0005-0000-0000-00004C000000}"/>
    <cellStyle name="20% - アクセント 3 8" xfId="79" xr:uid="{00000000-0005-0000-0000-00004D000000}"/>
    <cellStyle name="20% - アクセント 3 9" xfId="80" xr:uid="{00000000-0005-0000-0000-00004E000000}"/>
    <cellStyle name="20% - アクセント 4 10" xfId="81" xr:uid="{00000000-0005-0000-0000-00004F000000}"/>
    <cellStyle name="20% - アクセント 4 11" xfId="82" xr:uid="{00000000-0005-0000-0000-000050000000}"/>
    <cellStyle name="20% - アクセント 4 12" xfId="83" xr:uid="{00000000-0005-0000-0000-000051000000}"/>
    <cellStyle name="20% - アクセント 4 13" xfId="84" xr:uid="{00000000-0005-0000-0000-000052000000}"/>
    <cellStyle name="20% - アクセント 4 14" xfId="85" xr:uid="{00000000-0005-0000-0000-000053000000}"/>
    <cellStyle name="20% - アクセント 4 15" xfId="86" xr:uid="{00000000-0005-0000-0000-000054000000}"/>
    <cellStyle name="20% - アクセント 4 16" xfId="87" xr:uid="{00000000-0005-0000-0000-000055000000}"/>
    <cellStyle name="20% - アクセント 4 17" xfId="88" xr:uid="{00000000-0005-0000-0000-000056000000}"/>
    <cellStyle name="20% - アクセント 4 18" xfId="89" xr:uid="{00000000-0005-0000-0000-000057000000}"/>
    <cellStyle name="20% - アクセント 4 19" xfId="90" xr:uid="{00000000-0005-0000-0000-000058000000}"/>
    <cellStyle name="20% - アクセント 4 2" xfId="91" xr:uid="{00000000-0005-0000-0000-000059000000}"/>
    <cellStyle name="20% - アクセント 4 2 2" xfId="92" xr:uid="{00000000-0005-0000-0000-00005A000000}"/>
    <cellStyle name="20% - アクセント 4 20" xfId="93" xr:uid="{00000000-0005-0000-0000-00005B000000}"/>
    <cellStyle name="20% - アクセント 4 21" xfId="94" xr:uid="{00000000-0005-0000-0000-00005C000000}"/>
    <cellStyle name="20% - アクセント 4 22" xfId="95" xr:uid="{00000000-0005-0000-0000-00005D000000}"/>
    <cellStyle name="20% - アクセント 4 23" xfId="96" xr:uid="{00000000-0005-0000-0000-00005E000000}"/>
    <cellStyle name="20% - アクセント 4 24" xfId="97" xr:uid="{00000000-0005-0000-0000-00005F000000}"/>
    <cellStyle name="20% - アクセント 4 25" xfId="98" xr:uid="{00000000-0005-0000-0000-000060000000}"/>
    <cellStyle name="20% - アクセント 4 3" xfId="99" xr:uid="{00000000-0005-0000-0000-000061000000}"/>
    <cellStyle name="20% - アクセント 4 3 2" xfId="100" xr:uid="{00000000-0005-0000-0000-000062000000}"/>
    <cellStyle name="20% - アクセント 4 4" xfId="101" xr:uid="{00000000-0005-0000-0000-000063000000}"/>
    <cellStyle name="20% - アクセント 4 5" xfId="102" xr:uid="{00000000-0005-0000-0000-000064000000}"/>
    <cellStyle name="20% - アクセント 4 6" xfId="103" xr:uid="{00000000-0005-0000-0000-000065000000}"/>
    <cellStyle name="20% - アクセント 4 7" xfId="104" xr:uid="{00000000-0005-0000-0000-000066000000}"/>
    <cellStyle name="20% - アクセント 4 8" xfId="105" xr:uid="{00000000-0005-0000-0000-000067000000}"/>
    <cellStyle name="20% - アクセント 4 9" xfId="106" xr:uid="{00000000-0005-0000-0000-000068000000}"/>
    <cellStyle name="20% - アクセント 5 10" xfId="107" xr:uid="{00000000-0005-0000-0000-000069000000}"/>
    <cellStyle name="20% - アクセント 5 11" xfId="108" xr:uid="{00000000-0005-0000-0000-00006A000000}"/>
    <cellStyle name="20% - アクセント 5 12" xfId="109" xr:uid="{00000000-0005-0000-0000-00006B000000}"/>
    <cellStyle name="20% - アクセント 5 13" xfId="110" xr:uid="{00000000-0005-0000-0000-00006C000000}"/>
    <cellStyle name="20% - アクセント 5 14" xfId="111" xr:uid="{00000000-0005-0000-0000-00006D000000}"/>
    <cellStyle name="20% - アクセント 5 15" xfId="112" xr:uid="{00000000-0005-0000-0000-00006E000000}"/>
    <cellStyle name="20% - アクセント 5 16" xfId="113" xr:uid="{00000000-0005-0000-0000-00006F000000}"/>
    <cellStyle name="20% - アクセント 5 17" xfId="114" xr:uid="{00000000-0005-0000-0000-000070000000}"/>
    <cellStyle name="20% - アクセント 5 18" xfId="115" xr:uid="{00000000-0005-0000-0000-000071000000}"/>
    <cellStyle name="20% - アクセント 5 19" xfId="116" xr:uid="{00000000-0005-0000-0000-000072000000}"/>
    <cellStyle name="20% - アクセント 5 2" xfId="117" xr:uid="{00000000-0005-0000-0000-000073000000}"/>
    <cellStyle name="20% - アクセント 5 2 2" xfId="118" xr:uid="{00000000-0005-0000-0000-000074000000}"/>
    <cellStyle name="20% - アクセント 5 20" xfId="119" xr:uid="{00000000-0005-0000-0000-000075000000}"/>
    <cellStyle name="20% - アクセント 5 21" xfId="120" xr:uid="{00000000-0005-0000-0000-000076000000}"/>
    <cellStyle name="20% - アクセント 5 22" xfId="121" xr:uid="{00000000-0005-0000-0000-000077000000}"/>
    <cellStyle name="20% - アクセント 5 23" xfId="122" xr:uid="{00000000-0005-0000-0000-000078000000}"/>
    <cellStyle name="20% - アクセント 5 24" xfId="123" xr:uid="{00000000-0005-0000-0000-000079000000}"/>
    <cellStyle name="20% - アクセント 5 25" xfId="124" xr:uid="{00000000-0005-0000-0000-00007A000000}"/>
    <cellStyle name="20% - アクセント 5 3" xfId="125" xr:uid="{00000000-0005-0000-0000-00007B000000}"/>
    <cellStyle name="20% - アクセント 5 3 2" xfId="126" xr:uid="{00000000-0005-0000-0000-00007C000000}"/>
    <cellStyle name="20% - アクセント 5 4" xfId="127" xr:uid="{00000000-0005-0000-0000-00007D000000}"/>
    <cellStyle name="20% - アクセント 5 5" xfId="128" xr:uid="{00000000-0005-0000-0000-00007E000000}"/>
    <cellStyle name="20% - アクセント 5 6" xfId="129" xr:uid="{00000000-0005-0000-0000-00007F000000}"/>
    <cellStyle name="20% - アクセント 5 7" xfId="130" xr:uid="{00000000-0005-0000-0000-000080000000}"/>
    <cellStyle name="20% - アクセント 5 8" xfId="131" xr:uid="{00000000-0005-0000-0000-000081000000}"/>
    <cellStyle name="20% - アクセント 5 9" xfId="132" xr:uid="{00000000-0005-0000-0000-000082000000}"/>
    <cellStyle name="20% - アクセント 6 10" xfId="133" xr:uid="{00000000-0005-0000-0000-000083000000}"/>
    <cellStyle name="20% - アクセント 6 11" xfId="134" xr:uid="{00000000-0005-0000-0000-000084000000}"/>
    <cellStyle name="20% - アクセント 6 12" xfId="135" xr:uid="{00000000-0005-0000-0000-000085000000}"/>
    <cellStyle name="20% - アクセント 6 13" xfId="136" xr:uid="{00000000-0005-0000-0000-000086000000}"/>
    <cellStyle name="20% - アクセント 6 14" xfId="137" xr:uid="{00000000-0005-0000-0000-000087000000}"/>
    <cellStyle name="20% - アクセント 6 15" xfId="138" xr:uid="{00000000-0005-0000-0000-000088000000}"/>
    <cellStyle name="20% - アクセント 6 16" xfId="139" xr:uid="{00000000-0005-0000-0000-000089000000}"/>
    <cellStyle name="20% - アクセント 6 17" xfId="140" xr:uid="{00000000-0005-0000-0000-00008A000000}"/>
    <cellStyle name="20% - アクセント 6 18" xfId="141" xr:uid="{00000000-0005-0000-0000-00008B000000}"/>
    <cellStyle name="20% - アクセント 6 19" xfId="142" xr:uid="{00000000-0005-0000-0000-00008C000000}"/>
    <cellStyle name="20% - アクセント 6 2" xfId="143" xr:uid="{00000000-0005-0000-0000-00008D000000}"/>
    <cellStyle name="20% - アクセント 6 2 2" xfId="144" xr:uid="{00000000-0005-0000-0000-00008E000000}"/>
    <cellStyle name="20% - アクセント 6 20" xfId="145" xr:uid="{00000000-0005-0000-0000-00008F000000}"/>
    <cellStyle name="20% - アクセント 6 21" xfId="146" xr:uid="{00000000-0005-0000-0000-000090000000}"/>
    <cellStyle name="20% - アクセント 6 22" xfId="147" xr:uid="{00000000-0005-0000-0000-000091000000}"/>
    <cellStyle name="20% - アクセント 6 23" xfId="148" xr:uid="{00000000-0005-0000-0000-000092000000}"/>
    <cellStyle name="20% - アクセント 6 24" xfId="149" xr:uid="{00000000-0005-0000-0000-000093000000}"/>
    <cellStyle name="20% - アクセント 6 25" xfId="150" xr:uid="{00000000-0005-0000-0000-000094000000}"/>
    <cellStyle name="20% - アクセント 6 3" xfId="151" xr:uid="{00000000-0005-0000-0000-000095000000}"/>
    <cellStyle name="20% - アクセント 6 3 2" xfId="152" xr:uid="{00000000-0005-0000-0000-000096000000}"/>
    <cellStyle name="20% - アクセント 6 4" xfId="153" xr:uid="{00000000-0005-0000-0000-000097000000}"/>
    <cellStyle name="20% - アクセント 6 5" xfId="154" xr:uid="{00000000-0005-0000-0000-000098000000}"/>
    <cellStyle name="20% - アクセント 6 6" xfId="155" xr:uid="{00000000-0005-0000-0000-000099000000}"/>
    <cellStyle name="20% - アクセント 6 7" xfId="156" xr:uid="{00000000-0005-0000-0000-00009A000000}"/>
    <cellStyle name="20% - アクセント 6 8" xfId="157" xr:uid="{00000000-0005-0000-0000-00009B000000}"/>
    <cellStyle name="20% - アクセント 6 9" xfId="158" xr:uid="{00000000-0005-0000-0000-00009C000000}"/>
    <cellStyle name="40% - アクセント 1 10" xfId="159" xr:uid="{00000000-0005-0000-0000-00009D000000}"/>
    <cellStyle name="40% - アクセント 1 11" xfId="160" xr:uid="{00000000-0005-0000-0000-00009E000000}"/>
    <cellStyle name="40% - アクセント 1 12" xfId="161" xr:uid="{00000000-0005-0000-0000-00009F000000}"/>
    <cellStyle name="40% - アクセント 1 13" xfId="162" xr:uid="{00000000-0005-0000-0000-0000A0000000}"/>
    <cellStyle name="40% - アクセント 1 14" xfId="163" xr:uid="{00000000-0005-0000-0000-0000A1000000}"/>
    <cellStyle name="40% - アクセント 1 15" xfId="164" xr:uid="{00000000-0005-0000-0000-0000A2000000}"/>
    <cellStyle name="40% - アクセント 1 16" xfId="165" xr:uid="{00000000-0005-0000-0000-0000A3000000}"/>
    <cellStyle name="40% - アクセント 1 17" xfId="166" xr:uid="{00000000-0005-0000-0000-0000A4000000}"/>
    <cellStyle name="40% - アクセント 1 18" xfId="167" xr:uid="{00000000-0005-0000-0000-0000A5000000}"/>
    <cellStyle name="40% - アクセント 1 19" xfId="168" xr:uid="{00000000-0005-0000-0000-0000A6000000}"/>
    <cellStyle name="40% - アクセント 1 2" xfId="169" xr:uid="{00000000-0005-0000-0000-0000A7000000}"/>
    <cellStyle name="40% - アクセント 1 2 2" xfId="170" xr:uid="{00000000-0005-0000-0000-0000A8000000}"/>
    <cellStyle name="40% - アクセント 1 20" xfId="171" xr:uid="{00000000-0005-0000-0000-0000A9000000}"/>
    <cellStyle name="40% - アクセント 1 21" xfId="172" xr:uid="{00000000-0005-0000-0000-0000AA000000}"/>
    <cellStyle name="40% - アクセント 1 22" xfId="173" xr:uid="{00000000-0005-0000-0000-0000AB000000}"/>
    <cellStyle name="40% - アクセント 1 23" xfId="174" xr:uid="{00000000-0005-0000-0000-0000AC000000}"/>
    <cellStyle name="40% - アクセント 1 24" xfId="175" xr:uid="{00000000-0005-0000-0000-0000AD000000}"/>
    <cellStyle name="40% - アクセント 1 25" xfId="176" xr:uid="{00000000-0005-0000-0000-0000AE000000}"/>
    <cellStyle name="40% - アクセント 1 3" xfId="177" xr:uid="{00000000-0005-0000-0000-0000AF000000}"/>
    <cellStyle name="40% - アクセント 1 3 2" xfId="178" xr:uid="{00000000-0005-0000-0000-0000B0000000}"/>
    <cellStyle name="40% - アクセント 1 4" xfId="179" xr:uid="{00000000-0005-0000-0000-0000B1000000}"/>
    <cellStyle name="40% - アクセント 1 5" xfId="180" xr:uid="{00000000-0005-0000-0000-0000B2000000}"/>
    <cellStyle name="40% - アクセント 1 6" xfId="181" xr:uid="{00000000-0005-0000-0000-0000B3000000}"/>
    <cellStyle name="40% - アクセント 1 7" xfId="182" xr:uid="{00000000-0005-0000-0000-0000B4000000}"/>
    <cellStyle name="40% - アクセント 1 8" xfId="183" xr:uid="{00000000-0005-0000-0000-0000B5000000}"/>
    <cellStyle name="40% - アクセント 1 9" xfId="184" xr:uid="{00000000-0005-0000-0000-0000B6000000}"/>
    <cellStyle name="40% - アクセント 2 10" xfId="185" xr:uid="{00000000-0005-0000-0000-0000B7000000}"/>
    <cellStyle name="40% - アクセント 2 11" xfId="186" xr:uid="{00000000-0005-0000-0000-0000B8000000}"/>
    <cellStyle name="40% - アクセント 2 12" xfId="187" xr:uid="{00000000-0005-0000-0000-0000B9000000}"/>
    <cellStyle name="40% - アクセント 2 13" xfId="188" xr:uid="{00000000-0005-0000-0000-0000BA000000}"/>
    <cellStyle name="40% - アクセント 2 14" xfId="189" xr:uid="{00000000-0005-0000-0000-0000BB000000}"/>
    <cellStyle name="40% - アクセント 2 15" xfId="190" xr:uid="{00000000-0005-0000-0000-0000BC000000}"/>
    <cellStyle name="40% - アクセント 2 16" xfId="191" xr:uid="{00000000-0005-0000-0000-0000BD000000}"/>
    <cellStyle name="40% - アクセント 2 17" xfId="192" xr:uid="{00000000-0005-0000-0000-0000BE000000}"/>
    <cellStyle name="40% - アクセント 2 18" xfId="193" xr:uid="{00000000-0005-0000-0000-0000BF000000}"/>
    <cellStyle name="40% - アクセント 2 19" xfId="194" xr:uid="{00000000-0005-0000-0000-0000C0000000}"/>
    <cellStyle name="40% - アクセント 2 2" xfId="195" xr:uid="{00000000-0005-0000-0000-0000C1000000}"/>
    <cellStyle name="40% - アクセント 2 2 2" xfId="196" xr:uid="{00000000-0005-0000-0000-0000C2000000}"/>
    <cellStyle name="40% - アクセント 2 20" xfId="197" xr:uid="{00000000-0005-0000-0000-0000C3000000}"/>
    <cellStyle name="40% - アクセント 2 21" xfId="198" xr:uid="{00000000-0005-0000-0000-0000C4000000}"/>
    <cellStyle name="40% - アクセント 2 22" xfId="199" xr:uid="{00000000-0005-0000-0000-0000C5000000}"/>
    <cellStyle name="40% - アクセント 2 23" xfId="200" xr:uid="{00000000-0005-0000-0000-0000C6000000}"/>
    <cellStyle name="40% - アクセント 2 24" xfId="201" xr:uid="{00000000-0005-0000-0000-0000C7000000}"/>
    <cellStyle name="40% - アクセント 2 25" xfId="202" xr:uid="{00000000-0005-0000-0000-0000C8000000}"/>
    <cellStyle name="40% - アクセント 2 3" xfId="203" xr:uid="{00000000-0005-0000-0000-0000C9000000}"/>
    <cellStyle name="40% - アクセント 2 3 2" xfId="204" xr:uid="{00000000-0005-0000-0000-0000CA000000}"/>
    <cellStyle name="40% - アクセント 2 4" xfId="205" xr:uid="{00000000-0005-0000-0000-0000CB000000}"/>
    <cellStyle name="40% - アクセント 2 5" xfId="206" xr:uid="{00000000-0005-0000-0000-0000CC000000}"/>
    <cellStyle name="40% - アクセント 2 6" xfId="207" xr:uid="{00000000-0005-0000-0000-0000CD000000}"/>
    <cellStyle name="40% - アクセント 2 7" xfId="208" xr:uid="{00000000-0005-0000-0000-0000CE000000}"/>
    <cellStyle name="40% - アクセント 2 8" xfId="209" xr:uid="{00000000-0005-0000-0000-0000CF000000}"/>
    <cellStyle name="40% - アクセント 2 9" xfId="210" xr:uid="{00000000-0005-0000-0000-0000D0000000}"/>
    <cellStyle name="40% - アクセント 3 10" xfId="211" xr:uid="{00000000-0005-0000-0000-0000D1000000}"/>
    <cellStyle name="40% - アクセント 3 11" xfId="212" xr:uid="{00000000-0005-0000-0000-0000D2000000}"/>
    <cellStyle name="40% - アクセント 3 12" xfId="213" xr:uid="{00000000-0005-0000-0000-0000D3000000}"/>
    <cellStyle name="40% - アクセント 3 13" xfId="214" xr:uid="{00000000-0005-0000-0000-0000D4000000}"/>
    <cellStyle name="40% - アクセント 3 14" xfId="215" xr:uid="{00000000-0005-0000-0000-0000D5000000}"/>
    <cellStyle name="40% - アクセント 3 15" xfId="216" xr:uid="{00000000-0005-0000-0000-0000D6000000}"/>
    <cellStyle name="40% - アクセント 3 16" xfId="217" xr:uid="{00000000-0005-0000-0000-0000D7000000}"/>
    <cellStyle name="40% - アクセント 3 17" xfId="218" xr:uid="{00000000-0005-0000-0000-0000D8000000}"/>
    <cellStyle name="40% - アクセント 3 18" xfId="219" xr:uid="{00000000-0005-0000-0000-0000D9000000}"/>
    <cellStyle name="40% - アクセント 3 19" xfId="220" xr:uid="{00000000-0005-0000-0000-0000DA000000}"/>
    <cellStyle name="40% - アクセント 3 2" xfId="221" xr:uid="{00000000-0005-0000-0000-0000DB000000}"/>
    <cellStyle name="40% - アクセント 3 2 2" xfId="222" xr:uid="{00000000-0005-0000-0000-0000DC000000}"/>
    <cellStyle name="40% - アクセント 3 20" xfId="223" xr:uid="{00000000-0005-0000-0000-0000DD000000}"/>
    <cellStyle name="40% - アクセント 3 21" xfId="224" xr:uid="{00000000-0005-0000-0000-0000DE000000}"/>
    <cellStyle name="40% - アクセント 3 22" xfId="225" xr:uid="{00000000-0005-0000-0000-0000DF000000}"/>
    <cellStyle name="40% - アクセント 3 23" xfId="226" xr:uid="{00000000-0005-0000-0000-0000E0000000}"/>
    <cellStyle name="40% - アクセント 3 24" xfId="227" xr:uid="{00000000-0005-0000-0000-0000E1000000}"/>
    <cellStyle name="40% - アクセント 3 25" xfId="228" xr:uid="{00000000-0005-0000-0000-0000E2000000}"/>
    <cellStyle name="40% - アクセント 3 3" xfId="229" xr:uid="{00000000-0005-0000-0000-0000E3000000}"/>
    <cellStyle name="40% - アクセント 3 3 2" xfId="230" xr:uid="{00000000-0005-0000-0000-0000E4000000}"/>
    <cellStyle name="40% - アクセント 3 4" xfId="231" xr:uid="{00000000-0005-0000-0000-0000E5000000}"/>
    <cellStyle name="40% - アクセント 3 5" xfId="232" xr:uid="{00000000-0005-0000-0000-0000E6000000}"/>
    <cellStyle name="40% - アクセント 3 6" xfId="233" xr:uid="{00000000-0005-0000-0000-0000E7000000}"/>
    <cellStyle name="40% - アクセント 3 7" xfId="234" xr:uid="{00000000-0005-0000-0000-0000E8000000}"/>
    <cellStyle name="40% - アクセント 3 8" xfId="235" xr:uid="{00000000-0005-0000-0000-0000E9000000}"/>
    <cellStyle name="40% - アクセント 3 9" xfId="236" xr:uid="{00000000-0005-0000-0000-0000EA000000}"/>
    <cellStyle name="40% - アクセント 4 10" xfId="237" xr:uid="{00000000-0005-0000-0000-0000EB000000}"/>
    <cellStyle name="40% - アクセント 4 11" xfId="238" xr:uid="{00000000-0005-0000-0000-0000EC000000}"/>
    <cellStyle name="40% - アクセント 4 12" xfId="239" xr:uid="{00000000-0005-0000-0000-0000ED000000}"/>
    <cellStyle name="40% - アクセント 4 13" xfId="240" xr:uid="{00000000-0005-0000-0000-0000EE000000}"/>
    <cellStyle name="40% - アクセント 4 14" xfId="241" xr:uid="{00000000-0005-0000-0000-0000EF000000}"/>
    <cellStyle name="40% - アクセント 4 15" xfId="242" xr:uid="{00000000-0005-0000-0000-0000F0000000}"/>
    <cellStyle name="40% - アクセント 4 16" xfId="243" xr:uid="{00000000-0005-0000-0000-0000F1000000}"/>
    <cellStyle name="40% - アクセント 4 17" xfId="244" xr:uid="{00000000-0005-0000-0000-0000F2000000}"/>
    <cellStyle name="40% - アクセント 4 18" xfId="245" xr:uid="{00000000-0005-0000-0000-0000F3000000}"/>
    <cellStyle name="40% - アクセント 4 19" xfId="246" xr:uid="{00000000-0005-0000-0000-0000F4000000}"/>
    <cellStyle name="40% - アクセント 4 2" xfId="247" xr:uid="{00000000-0005-0000-0000-0000F5000000}"/>
    <cellStyle name="40% - アクセント 4 2 2" xfId="248" xr:uid="{00000000-0005-0000-0000-0000F6000000}"/>
    <cellStyle name="40% - アクセント 4 20" xfId="249" xr:uid="{00000000-0005-0000-0000-0000F7000000}"/>
    <cellStyle name="40% - アクセント 4 21" xfId="250" xr:uid="{00000000-0005-0000-0000-0000F8000000}"/>
    <cellStyle name="40% - アクセント 4 22" xfId="251" xr:uid="{00000000-0005-0000-0000-0000F9000000}"/>
    <cellStyle name="40% - アクセント 4 23" xfId="252" xr:uid="{00000000-0005-0000-0000-0000FA000000}"/>
    <cellStyle name="40% - アクセント 4 24" xfId="253" xr:uid="{00000000-0005-0000-0000-0000FB000000}"/>
    <cellStyle name="40% - アクセント 4 25" xfId="254" xr:uid="{00000000-0005-0000-0000-0000FC000000}"/>
    <cellStyle name="40% - アクセント 4 3" xfId="255" xr:uid="{00000000-0005-0000-0000-0000FD000000}"/>
    <cellStyle name="40% - アクセント 4 3 2" xfId="256" xr:uid="{00000000-0005-0000-0000-0000FE000000}"/>
    <cellStyle name="40% - アクセント 4 4" xfId="257" xr:uid="{00000000-0005-0000-0000-0000FF000000}"/>
    <cellStyle name="40% - アクセント 4 5" xfId="258" xr:uid="{00000000-0005-0000-0000-000000010000}"/>
    <cellStyle name="40% - アクセント 4 6" xfId="259" xr:uid="{00000000-0005-0000-0000-000001010000}"/>
    <cellStyle name="40% - アクセント 4 7" xfId="260" xr:uid="{00000000-0005-0000-0000-000002010000}"/>
    <cellStyle name="40% - アクセント 4 8" xfId="261" xr:uid="{00000000-0005-0000-0000-000003010000}"/>
    <cellStyle name="40% - アクセント 4 9" xfId="262" xr:uid="{00000000-0005-0000-0000-000004010000}"/>
    <cellStyle name="40% - アクセント 5 10" xfId="263" xr:uid="{00000000-0005-0000-0000-000005010000}"/>
    <cellStyle name="40% - アクセント 5 11" xfId="264" xr:uid="{00000000-0005-0000-0000-000006010000}"/>
    <cellStyle name="40% - アクセント 5 12" xfId="265" xr:uid="{00000000-0005-0000-0000-000007010000}"/>
    <cellStyle name="40% - アクセント 5 13" xfId="266" xr:uid="{00000000-0005-0000-0000-000008010000}"/>
    <cellStyle name="40% - アクセント 5 14" xfId="267" xr:uid="{00000000-0005-0000-0000-000009010000}"/>
    <cellStyle name="40% - アクセント 5 15" xfId="268" xr:uid="{00000000-0005-0000-0000-00000A010000}"/>
    <cellStyle name="40% - アクセント 5 16" xfId="269" xr:uid="{00000000-0005-0000-0000-00000B010000}"/>
    <cellStyle name="40% - アクセント 5 17" xfId="270" xr:uid="{00000000-0005-0000-0000-00000C010000}"/>
    <cellStyle name="40% - アクセント 5 18" xfId="271" xr:uid="{00000000-0005-0000-0000-00000D010000}"/>
    <cellStyle name="40% - アクセント 5 19" xfId="272" xr:uid="{00000000-0005-0000-0000-00000E010000}"/>
    <cellStyle name="40% - アクセント 5 2" xfId="273" xr:uid="{00000000-0005-0000-0000-00000F010000}"/>
    <cellStyle name="40% - アクセント 5 2 2" xfId="274" xr:uid="{00000000-0005-0000-0000-000010010000}"/>
    <cellStyle name="40% - アクセント 5 20" xfId="275" xr:uid="{00000000-0005-0000-0000-000011010000}"/>
    <cellStyle name="40% - アクセント 5 21" xfId="276" xr:uid="{00000000-0005-0000-0000-000012010000}"/>
    <cellStyle name="40% - アクセント 5 22" xfId="277" xr:uid="{00000000-0005-0000-0000-000013010000}"/>
    <cellStyle name="40% - アクセント 5 23" xfId="278" xr:uid="{00000000-0005-0000-0000-000014010000}"/>
    <cellStyle name="40% - アクセント 5 24" xfId="279" xr:uid="{00000000-0005-0000-0000-000015010000}"/>
    <cellStyle name="40% - アクセント 5 25" xfId="280" xr:uid="{00000000-0005-0000-0000-000016010000}"/>
    <cellStyle name="40% - アクセント 5 3" xfId="281" xr:uid="{00000000-0005-0000-0000-000017010000}"/>
    <cellStyle name="40% - アクセント 5 3 2" xfId="282" xr:uid="{00000000-0005-0000-0000-000018010000}"/>
    <cellStyle name="40% - アクセント 5 4" xfId="283" xr:uid="{00000000-0005-0000-0000-000019010000}"/>
    <cellStyle name="40% - アクセント 5 5" xfId="284" xr:uid="{00000000-0005-0000-0000-00001A010000}"/>
    <cellStyle name="40% - アクセント 5 6" xfId="285" xr:uid="{00000000-0005-0000-0000-00001B010000}"/>
    <cellStyle name="40% - アクセント 5 7" xfId="286" xr:uid="{00000000-0005-0000-0000-00001C010000}"/>
    <cellStyle name="40% - アクセント 5 8" xfId="287" xr:uid="{00000000-0005-0000-0000-00001D010000}"/>
    <cellStyle name="40% - アクセント 5 9" xfId="288" xr:uid="{00000000-0005-0000-0000-00001E010000}"/>
    <cellStyle name="40% - アクセント 6 10" xfId="289" xr:uid="{00000000-0005-0000-0000-00001F010000}"/>
    <cellStyle name="40% - アクセント 6 11" xfId="290" xr:uid="{00000000-0005-0000-0000-000020010000}"/>
    <cellStyle name="40% - アクセント 6 12" xfId="291" xr:uid="{00000000-0005-0000-0000-000021010000}"/>
    <cellStyle name="40% - アクセント 6 13" xfId="292" xr:uid="{00000000-0005-0000-0000-000022010000}"/>
    <cellStyle name="40% - アクセント 6 14" xfId="293" xr:uid="{00000000-0005-0000-0000-000023010000}"/>
    <cellStyle name="40% - アクセント 6 15" xfId="294" xr:uid="{00000000-0005-0000-0000-000024010000}"/>
    <cellStyle name="40% - アクセント 6 16" xfId="295" xr:uid="{00000000-0005-0000-0000-000025010000}"/>
    <cellStyle name="40% - アクセント 6 17" xfId="296" xr:uid="{00000000-0005-0000-0000-000026010000}"/>
    <cellStyle name="40% - アクセント 6 18" xfId="297" xr:uid="{00000000-0005-0000-0000-000027010000}"/>
    <cellStyle name="40% - アクセント 6 19" xfId="298" xr:uid="{00000000-0005-0000-0000-000028010000}"/>
    <cellStyle name="40% - アクセント 6 2" xfId="299" xr:uid="{00000000-0005-0000-0000-000029010000}"/>
    <cellStyle name="40% - アクセント 6 2 2" xfId="300" xr:uid="{00000000-0005-0000-0000-00002A010000}"/>
    <cellStyle name="40% - アクセント 6 20" xfId="301" xr:uid="{00000000-0005-0000-0000-00002B010000}"/>
    <cellStyle name="40% - アクセント 6 21" xfId="302" xr:uid="{00000000-0005-0000-0000-00002C010000}"/>
    <cellStyle name="40% - アクセント 6 22" xfId="303" xr:uid="{00000000-0005-0000-0000-00002D010000}"/>
    <cellStyle name="40% - アクセント 6 23" xfId="304" xr:uid="{00000000-0005-0000-0000-00002E010000}"/>
    <cellStyle name="40% - アクセント 6 24" xfId="305" xr:uid="{00000000-0005-0000-0000-00002F010000}"/>
    <cellStyle name="40% - アクセント 6 25" xfId="306" xr:uid="{00000000-0005-0000-0000-000030010000}"/>
    <cellStyle name="40% - アクセント 6 3" xfId="307" xr:uid="{00000000-0005-0000-0000-000031010000}"/>
    <cellStyle name="40% - アクセント 6 3 2" xfId="308" xr:uid="{00000000-0005-0000-0000-000032010000}"/>
    <cellStyle name="40% - アクセント 6 4" xfId="309" xr:uid="{00000000-0005-0000-0000-000033010000}"/>
    <cellStyle name="40% - アクセント 6 5" xfId="310" xr:uid="{00000000-0005-0000-0000-000034010000}"/>
    <cellStyle name="40% - アクセント 6 6" xfId="311" xr:uid="{00000000-0005-0000-0000-000035010000}"/>
    <cellStyle name="40% - アクセント 6 7" xfId="312" xr:uid="{00000000-0005-0000-0000-000036010000}"/>
    <cellStyle name="40% - アクセント 6 8" xfId="313" xr:uid="{00000000-0005-0000-0000-000037010000}"/>
    <cellStyle name="40% - アクセント 6 9" xfId="314" xr:uid="{00000000-0005-0000-0000-000038010000}"/>
    <cellStyle name="60% - アクセント 1 10" xfId="315" xr:uid="{00000000-0005-0000-0000-000039010000}"/>
    <cellStyle name="60% - アクセント 1 11" xfId="316" xr:uid="{00000000-0005-0000-0000-00003A010000}"/>
    <cellStyle name="60% - アクセント 1 12" xfId="317" xr:uid="{00000000-0005-0000-0000-00003B010000}"/>
    <cellStyle name="60% - アクセント 1 13" xfId="318" xr:uid="{00000000-0005-0000-0000-00003C010000}"/>
    <cellStyle name="60% - アクセント 1 14" xfId="319" xr:uid="{00000000-0005-0000-0000-00003D010000}"/>
    <cellStyle name="60% - アクセント 1 15" xfId="320" xr:uid="{00000000-0005-0000-0000-00003E010000}"/>
    <cellStyle name="60% - アクセント 1 16" xfId="321" xr:uid="{00000000-0005-0000-0000-00003F010000}"/>
    <cellStyle name="60% - アクセント 1 17" xfId="322" xr:uid="{00000000-0005-0000-0000-000040010000}"/>
    <cellStyle name="60% - アクセント 1 18" xfId="323" xr:uid="{00000000-0005-0000-0000-000041010000}"/>
    <cellStyle name="60% - アクセント 1 19" xfId="324" xr:uid="{00000000-0005-0000-0000-000042010000}"/>
    <cellStyle name="60% - アクセント 1 2" xfId="325" xr:uid="{00000000-0005-0000-0000-000043010000}"/>
    <cellStyle name="60% - アクセント 1 2 2" xfId="326" xr:uid="{00000000-0005-0000-0000-000044010000}"/>
    <cellStyle name="60% - アクセント 1 20" xfId="327" xr:uid="{00000000-0005-0000-0000-000045010000}"/>
    <cellStyle name="60% - アクセント 1 21" xfId="328" xr:uid="{00000000-0005-0000-0000-000046010000}"/>
    <cellStyle name="60% - アクセント 1 22" xfId="329" xr:uid="{00000000-0005-0000-0000-000047010000}"/>
    <cellStyle name="60% - アクセント 1 23" xfId="330" xr:uid="{00000000-0005-0000-0000-000048010000}"/>
    <cellStyle name="60% - アクセント 1 24" xfId="331" xr:uid="{00000000-0005-0000-0000-000049010000}"/>
    <cellStyle name="60% - アクセント 1 25" xfId="332" xr:uid="{00000000-0005-0000-0000-00004A010000}"/>
    <cellStyle name="60% - アクセント 1 3" xfId="333" xr:uid="{00000000-0005-0000-0000-00004B010000}"/>
    <cellStyle name="60% - アクセント 1 3 2" xfId="334" xr:uid="{00000000-0005-0000-0000-00004C010000}"/>
    <cellStyle name="60% - アクセント 1 4" xfId="335" xr:uid="{00000000-0005-0000-0000-00004D010000}"/>
    <cellStyle name="60% - アクセント 1 5" xfId="336" xr:uid="{00000000-0005-0000-0000-00004E010000}"/>
    <cellStyle name="60% - アクセント 1 6" xfId="337" xr:uid="{00000000-0005-0000-0000-00004F010000}"/>
    <cellStyle name="60% - アクセント 1 7" xfId="338" xr:uid="{00000000-0005-0000-0000-000050010000}"/>
    <cellStyle name="60% - アクセント 1 8" xfId="339" xr:uid="{00000000-0005-0000-0000-000051010000}"/>
    <cellStyle name="60% - アクセント 1 9" xfId="340" xr:uid="{00000000-0005-0000-0000-000052010000}"/>
    <cellStyle name="60% - アクセント 2 10" xfId="341" xr:uid="{00000000-0005-0000-0000-000053010000}"/>
    <cellStyle name="60% - アクセント 2 11" xfId="342" xr:uid="{00000000-0005-0000-0000-000054010000}"/>
    <cellStyle name="60% - アクセント 2 12" xfId="343" xr:uid="{00000000-0005-0000-0000-000055010000}"/>
    <cellStyle name="60% - アクセント 2 13" xfId="344" xr:uid="{00000000-0005-0000-0000-000056010000}"/>
    <cellStyle name="60% - アクセント 2 14" xfId="345" xr:uid="{00000000-0005-0000-0000-000057010000}"/>
    <cellStyle name="60% - アクセント 2 15" xfId="346" xr:uid="{00000000-0005-0000-0000-000058010000}"/>
    <cellStyle name="60% - アクセント 2 16" xfId="347" xr:uid="{00000000-0005-0000-0000-000059010000}"/>
    <cellStyle name="60% - アクセント 2 17" xfId="348" xr:uid="{00000000-0005-0000-0000-00005A010000}"/>
    <cellStyle name="60% - アクセント 2 18" xfId="349" xr:uid="{00000000-0005-0000-0000-00005B010000}"/>
    <cellStyle name="60% - アクセント 2 19" xfId="350" xr:uid="{00000000-0005-0000-0000-00005C010000}"/>
    <cellStyle name="60% - アクセント 2 2" xfId="351" xr:uid="{00000000-0005-0000-0000-00005D010000}"/>
    <cellStyle name="60% - アクセント 2 2 2" xfId="352" xr:uid="{00000000-0005-0000-0000-00005E010000}"/>
    <cellStyle name="60% - アクセント 2 20" xfId="353" xr:uid="{00000000-0005-0000-0000-00005F010000}"/>
    <cellStyle name="60% - アクセント 2 21" xfId="354" xr:uid="{00000000-0005-0000-0000-000060010000}"/>
    <cellStyle name="60% - アクセント 2 22" xfId="355" xr:uid="{00000000-0005-0000-0000-000061010000}"/>
    <cellStyle name="60% - アクセント 2 23" xfId="356" xr:uid="{00000000-0005-0000-0000-000062010000}"/>
    <cellStyle name="60% - アクセント 2 24" xfId="357" xr:uid="{00000000-0005-0000-0000-000063010000}"/>
    <cellStyle name="60% - アクセント 2 25" xfId="358" xr:uid="{00000000-0005-0000-0000-000064010000}"/>
    <cellStyle name="60% - アクセント 2 3" xfId="359" xr:uid="{00000000-0005-0000-0000-000065010000}"/>
    <cellStyle name="60% - アクセント 2 3 2" xfId="360" xr:uid="{00000000-0005-0000-0000-000066010000}"/>
    <cellStyle name="60% - アクセント 2 4" xfId="361" xr:uid="{00000000-0005-0000-0000-000067010000}"/>
    <cellStyle name="60% - アクセント 2 5" xfId="362" xr:uid="{00000000-0005-0000-0000-000068010000}"/>
    <cellStyle name="60% - アクセント 2 6" xfId="363" xr:uid="{00000000-0005-0000-0000-000069010000}"/>
    <cellStyle name="60% - アクセント 2 7" xfId="364" xr:uid="{00000000-0005-0000-0000-00006A010000}"/>
    <cellStyle name="60% - アクセント 2 8" xfId="365" xr:uid="{00000000-0005-0000-0000-00006B010000}"/>
    <cellStyle name="60% - アクセント 2 9" xfId="366" xr:uid="{00000000-0005-0000-0000-00006C010000}"/>
    <cellStyle name="60% - アクセント 3 10" xfId="367" xr:uid="{00000000-0005-0000-0000-00006D010000}"/>
    <cellStyle name="60% - アクセント 3 11" xfId="368" xr:uid="{00000000-0005-0000-0000-00006E010000}"/>
    <cellStyle name="60% - アクセント 3 12" xfId="369" xr:uid="{00000000-0005-0000-0000-00006F010000}"/>
    <cellStyle name="60% - アクセント 3 13" xfId="370" xr:uid="{00000000-0005-0000-0000-000070010000}"/>
    <cellStyle name="60% - アクセント 3 14" xfId="371" xr:uid="{00000000-0005-0000-0000-000071010000}"/>
    <cellStyle name="60% - アクセント 3 15" xfId="372" xr:uid="{00000000-0005-0000-0000-000072010000}"/>
    <cellStyle name="60% - アクセント 3 16" xfId="373" xr:uid="{00000000-0005-0000-0000-000073010000}"/>
    <cellStyle name="60% - アクセント 3 17" xfId="374" xr:uid="{00000000-0005-0000-0000-000074010000}"/>
    <cellStyle name="60% - アクセント 3 18" xfId="375" xr:uid="{00000000-0005-0000-0000-000075010000}"/>
    <cellStyle name="60% - アクセント 3 19" xfId="376" xr:uid="{00000000-0005-0000-0000-000076010000}"/>
    <cellStyle name="60% - アクセント 3 2" xfId="377" xr:uid="{00000000-0005-0000-0000-000077010000}"/>
    <cellStyle name="60% - アクセント 3 2 2" xfId="378" xr:uid="{00000000-0005-0000-0000-000078010000}"/>
    <cellStyle name="60% - アクセント 3 20" xfId="379" xr:uid="{00000000-0005-0000-0000-000079010000}"/>
    <cellStyle name="60% - アクセント 3 21" xfId="380" xr:uid="{00000000-0005-0000-0000-00007A010000}"/>
    <cellStyle name="60% - アクセント 3 22" xfId="381" xr:uid="{00000000-0005-0000-0000-00007B010000}"/>
    <cellStyle name="60% - アクセント 3 23" xfId="382" xr:uid="{00000000-0005-0000-0000-00007C010000}"/>
    <cellStyle name="60% - アクセント 3 24" xfId="383" xr:uid="{00000000-0005-0000-0000-00007D010000}"/>
    <cellStyle name="60% - アクセント 3 25" xfId="384" xr:uid="{00000000-0005-0000-0000-00007E010000}"/>
    <cellStyle name="60% - アクセント 3 3" xfId="385" xr:uid="{00000000-0005-0000-0000-00007F010000}"/>
    <cellStyle name="60% - アクセント 3 3 2" xfId="386" xr:uid="{00000000-0005-0000-0000-000080010000}"/>
    <cellStyle name="60% - アクセント 3 4" xfId="387" xr:uid="{00000000-0005-0000-0000-000081010000}"/>
    <cellStyle name="60% - アクセント 3 5" xfId="388" xr:uid="{00000000-0005-0000-0000-000082010000}"/>
    <cellStyle name="60% - アクセント 3 6" xfId="389" xr:uid="{00000000-0005-0000-0000-000083010000}"/>
    <cellStyle name="60% - アクセント 3 7" xfId="390" xr:uid="{00000000-0005-0000-0000-000084010000}"/>
    <cellStyle name="60% - アクセント 3 8" xfId="391" xr:uid="{00000000-0005-0000-0000-000085010000}"/>
    <cellStyle name="60% - アクセント 3 9" xfId="392" xr:uid="{00000000-0005-0000-0000-000086010000}"/>
    <cellStyle name="60% - アクセント 4 10" xfId="393" xr:uid="{00000000-0005-0000-0000-000087010000}"/>
    <cellStyle name="60% - アクセント 4 11" xfId="394" xr:uid="{00000000-0005-0000-0000-000088010000}"/>
    <cellStyle name="60% - アクセント 4 12" xfId="395" xr:uid="{00000000-0005-0000-0000-000089010000}"/>
    <cellStyle name="60% - アクセント 4 13" xfId="396" xr:uid="{00000000-0005-0000-0000-00008A010000}"/>
    <cellStyle name="60% - アクセント 4 14" xfId="397" xr:uid="{00000000-0005-0000-0000-00008B010000}"/>
    <cellStyle name="60% - アクセント 4 15" xfId="398" xr:uid="{00000000-0005-0000-0000-00008C010000}"/>
    <cellStyle name="60% - アクセント 4 16" xfId="399" xr:uid="{00000000-0005-0000-0000-00008D010000}"/>
    <cellStyle name="60% - アクセント 4 17" xfId="400" xr:uid="{00000000-0005-0000-0000-00008E010000}"/>
    <cellStyle name="60% - アクセント 4 18" xfId="401" xr:uid="{00000000-0005-0000-0000-00008F010000}"/>
    <cellStyle name="60% - アクセント 4 19" xfId="402" xr:uid="{00000000-0005-0000-0000-000090010000}"/>
    <cellStyle name="60% - アクセント 4 2" xfId="403" xr:uid="{00000000-0005-0000-0000-000091010000}"/>
    <cellStyle name="60% - アクセント 4 2 2" xfId="404" xr:uid="{00000000-0005-0000-0000-000092010000}"/>
    <cellStyle name="60% - アクセント 4 20" xfId="405" xr:uid="{00000000-0005-0000-0000-000093010000}"/>
    <cellStyle name="60% - アクセント 4 21" xfId="406" xr:uid="{00000000-0005-0000-0000-000094010000}"/>
    <cellStyle name="60% - アクセント 4 22" xfId="407" xr:uid="{00000000-0005-0000-0000-000095010000}"/>
    <cellStyle name="60% - アクセント 4 23" xfId="408" xr:uid="{00000000-0005-0000-0000-000096010000}"/>
    <cellStyle name="60% - アクセント 4 24" xfId="409" xr:uid="{00000000-0005-0000-0000-000097010000}"/>
    <cellStyle name="60% - アクセント 4 25" xfId="410" xr:uid="{00000000-0005-0000-0000-000098010000}"/>
    <cellStyle name="60% - アクセント 4 3" xfId="411" xr:uid="{00000000-0005-0000-0000-000099010000}"/>
    <cellStyle name="60% - アクセント 4 3 2" xfId="412" xr:uid="{00000000-0005-0000-0000-00009A010000}"/>
    <cellStyle name="60% - アクセント 4 4" xfId="413" xr:uid="{00000000-0005-0000-0000-00009B010000}"/>
    <cellStyle name="60% - アクセント 4 5" xfId="414" xr:uid="{00000000-0005-0000-0000-00009C010000}"/>
    <cellStyle name="60% - アクセント 4 6" xfId="415" xr:uid="{00000000-0005-0000-0000-00009D010000}"/>
    <cellStyle name="60% - アクセント 4 7" xfId="416" xr:uid="{00000000-0005-0000-0000-00009E010000}"/>
    <cellStyle name="60% - アクセント 4 8" xfId="417" xr:uid="{00000000-0005-0000-0000-00009F010000}"/>
    <cellStyle name="60% - アクセント 4 9" xfId="418" xr:uid="{00000000-0005-0000-0000-0000A0010000}"/>
    <cellStyle name="60% - アクセント 5 10" xfId="419" xr:uid="{00000000-0005-0000-0000-0000A1010000}"/>
    <cellStyle name="60% - アクセント 5 11" xfId="420" xr:uid="{00000000-0005-0000-0000-0000A2010000}"/>
    <cellStyle name="60% - アクセント 5 12" xfId="421" xr:uid="{00000000-0005-0000-0000-0000A3010000}"/>
    <cellStyle name="60% - アクセント 5 13" xfId="422" xr:uid="{00000000-0005-0000-0000-0000A4010000}"/>
    <cellStyle name="60% - アクセント 5 14" xfId="423" xr:uid="{00000000-0005-0000-0000-0000A5010000}"/>
    <cellStyle name="60% - アクセント 5 15" xfId="424" xr:uid="{00000000-0005-0000-0000-0000A6010000}"/>
    <cellStyle name="60% - アクセント 5 16" xfId="425" xr:uid="{00000000-0005-0000-0000-0000A7010000}"/>
    <cellStyle name="60% - アクセント 5 17" xfId="426" xr:uid="{00000000-0005-0000-0000-0000A8010000}"/>
    <cellStyle name="60% - アクセント 5 18" xfId="427" xr:uid="{00000000-0005-0000-0000-0000A9010000}"/>
    <cellStyle name="60% - アクセント 5 19" xfId="428" xr:uid="{00000000-0005-0000-0000-0000AA010000}"/>
    <cellStyle name="60% - アクセント 5 2" xfId="429" xr:uid="{00000000-0005-0000-0000-0000AB010000}"/>
    <cellStyle name="60% - アクセント 5 2 2" xfId="430" xr:uid="{00000000-0005-0000-0000-0000AC010000}"/>
    <cellStyle name="60% - アクセント 5 20" xfId="431" xr:uid="{00000000-0005-0000-0000-0000AD010000}"/>
    <cellStyle name="60% - アクセント 5 21" xfId="432" xr:uid="{00000000-0005-0000-0000-0000AE010000}"/>
    <cellStyle name="60% - アクセント 5 22" xfId="433" xr:uid="{00000000-0005-0000-0000-0000AF010000}"/>
    <cellStyle name="60% - アクセント 5 23" xfId="434" xr:uid="{00000000-0005-0000-0000-0000B0010000}"/>
    <cellStyle name="60% - アクセント 5 24" xfId="435" xr:uid="{00000000-0005-0000-0000-0000B1010000}"/>
    <cellStyle name="60% - アクセント 5 25" xfId="436" xr:uid="{00000000-0005-0000-0000-0000B2010000}"/>
    <cellStyle name="60% - アクセント 5 3" xfId="437" xr:uid="{00000000-0005-0000-0000-0000B3010000}"/>
    <cellStyle name="60% - アクセント 5 3 2" xfId="438" xr:uid="{00000000-0005-0000-0000-0000B4010000}"/>
    <cellStyle name="60% - アクセント 5 4" xfId="439" xr:uid="{00000000-0005-0000-0000-0000B5010000}"/>
    <cellStyle name="60% - アクセント 5 5" xfId="440" xr:uid="{00000000-0005-0000-0000-0000B6010000}"/>
    <cellStyle name="60% - アクセント 5 6" xfId="441" xr:uid="{00000000-0005-0000-0000-0000B7010000}"/>
    <cellStyle name="60% - アクセント 5 7" xfId="442" xr:uid="{00000000-0005-0000-0000-0000B8010000}"/>
    <cellStyle name="60% - アクセント 5 8" xfId="443" xr:uid="{00000000-0005-0000-0000-0000B9010000}"/>
    <cellStyle name="60% - アクセント 5 9" xfId="444" xr:uid="{00000000-0005-0000-0000-0000BA010000}"/>
    <cellStyle name="60% - アクセント 6 10" xfId="445" xr:uid="{00000000-0005-0000-0000-0000BB010000}"/>
    <cellStyle name="60% - アクセント 6 11" xfId="446" xr:uid="{00000000-0005-0000-0000-0000BC010000}"/>
    <cellStyle name="60% - アクセント 6 12" xfId="447" xr:uid="{00000000-0005-0000-0000-0000BD010000}"/>
    <cellStyle name="60% - アクセント 6 13" xfId="448" xr:uid="{00000000-0005-0000-0000-0000BE010000}"/>
    <cellStyle name="60% - アクセント 6 14" xfId="449" xr:uid="{00000000-0005-0000-0000-0000BF010000}"/>
    <cellStyle name="60% - アクセント 6 15" xfId="450" xr:uid="{00000000-0005-0000-0000-0000C0010000}"/>
    <cellStyle name="60% - アクセント 6 16" xfId="451" xr:uid="{00000000-0005-0000-0000-0000C1010000}"/>
    <cellStyle name="60% - アクセント 6 17" xfId="452" xr:uid="{00000000-0005-0000-0000-0000C2010000}"/>
    <cellStyle name="60% - アクセント 6 18" xfId="453" xr:uid="{00000000-0005-0000-0000-0000C3010000}"/>
    <cellStyle name="60% - アクセント 6 19" xfId="454" xr:uid="{00000000-0005-0000-0000-0000C4010000}"/>
    <cellStyle name="60% - アクセント 6 2" xfId="455" xr:uid="{00000000-0005-0000-0000-0000C5010000}"/>
    <cellStyle name="60% - アクセント 6 2 2" xfId="456" xr:uid="{00000000-0005-0000-0000-0000C6010000}"/>
    <cellStyle name="60% - アクセント 6 20" xfId="457" xr:uid="{00000000-0005-0000-0000-0000C7010000}"/>
    <cellStyle name="60% - アクセント 6 21" xfId="458" xr:uid="{00000000-0005-0000-0000-0000C8010000}"/>
    <cellStyle name="60% - アクセント 6 22" xfId="459" xr:uid="{00000000-0005-0000-0000-0000C9010000}"/>
    <cellStyle name="60% - アクセント 6 23" xfId="460" xr:uid="{00000000-0005-0000-0000-0000CA010000}"/>
    <cellStyle name="60% - アクセント 6 24" xfId="461" xr:uid="{00000000-0005-0000-0000-0000CB010000}"/>
    <cellStyle name="60% - アクセント 6 25" xfId="462" xr:uid="{00000000-0005-0000-0000-0000CC010000}"/>
    <cellStyle name="60% - アクセント 6 3" xfId="463" xr:uid="{00000000-0005-0000-0000-0000CD010000}"/>
    <cellStyle name="60% - アクセント 6 3 2" xfId="464" xr:uid="{00000000-0005-0000-0000-0000CE010000}"/>
    <cellStyle name="60% - アクセント 6 4" xfId="465" xr:uid="{00000000-0005-0000-0000-0000CF010000}"/>
    <cellStyle name="60% - アクセント 6 5" xfId="466" xr:uid="{00000000-0005-0000-0000-0000D0010000}"/>
    <cellStyle name="60% - アクセント 6 6" xfId="467" xr:uid="{00000000-0005-0000-0000-0000D1010000}"/>
    <cellStyle name="60% - アクセント 6 7" xfId="468" xr:uid="{00000000-0005-0000-0000-0000D2010000}"/>
    <cellStyle name="60% - アクセント 6 8" xfId="469" xr:uid="{00000000-0005-0000-0000-0000D3010000}"/>
    <cellStyle name="60% - アクセント 6 9" xfId="470" xr:uid="{00000000-0005-0000-0000-0000D4010000}"/>
    <cellStyle name="アクセント 1 10" xfId="471" xr:uid="{00000000-0005-0000-0000-0000D5010000}"/>
    <cellStyle name="アクセント 1 11" xfId="472" xr:uid="{00000000-0005-0000-0000-0000D6010000}"/>
    <cellStyle name="アクセント 1 12" xfId="473" xr:uid="{00000000-0005-0000-0000-0000D7010000}"/>
    <cellStyle name="アクセント 1 13" xfId="474" xr:uid="{00000000-0005-0000-0000-0000D8010000}"/>
    <cellStyle name="アクセント 1 14" xfId="475" xr:uid="{00000000-0005-0000-0000-0000D9010000}"/>
    <cellStyle name="アクセント 1 15" xfId="476" xr:uid="{00000000-0005-0000-0000-0000DA010000}"/>
    <cellStyle name="アクセント 1 16" xfId="477" xr:uid="{00000000-0005-0000-0000-0000DB010000}"/>
    <cellStyle name="アクセント 1 17" xfId="478" xr:uid="{00000000-0005-0000-0000-0000DC010000}"/>
    <cellStyle name="アクセント 1 18" xfId="479" xr:uid="{00000000-0005-0000-0000-0000DD010000}"/>
    <cellStyle name="アクセント 1 19" xfId="480" xr:uid="{00000000-0005-0000-0000-0000DE010000}"/>
    <cellStyle name="アクセント 1 2" xfId="481" xr:uid="{00000000-0005-0000-0000-0000DF010000}"/>
    <cellStyle name="アクセント 1 2 2" xfId="482" xr:uid="{00000000-0005-0000-0000-0000E0010000}"/>
    <cellStyle name="アクセント 1 20" xfId="483" xr:uid="{00000000-0005-0000-0000-0000E1010000}"/>
    <cellStyle name="アクセント 1 21" xfId="484" xr:uid="{00000000-0005-0000-0000-0000E2010000}"/>
    <cellStyle name="アクセント 1 22" xfId="485" xr:uid="{00000000-0005-0000-0000-0000E3010000}"/>
    <cellStyle name="アクセント 1 23" xfId="486" xr:uid="{00000000-0005-0000-0000-0000E4010000}"/>
    <cellStyle name="アクセント 1 24" xfId="487" xr:uid="{00000000-0005-0000-0000-0000E5010000}"/>
    <cellStyle name="アクセント 1 25" xfId="488" xr:uid="{00000000-0005-0000-0000-0000E6010000}"/>
    <cellStyle name="アクセント 1 3" xfId="489" xr:uid="{00000000-0005-0000-0000-0000E7010000}"/>
    <cellStyle name="アクセント 1 3 2" xfId="490" xr:uid="{00000000-0005-0000-0000-0000E8010000}"/>
    <cellStyle name="アクセント 1 4" xfId="491" xr:uid="{00000000-0005-0000-0000-0000E9010000}"/>
    <cellStyle name="アクセント 1 5" xfId="492" xr:uid="{00000000-0005-0000-0000-0000EA010000}"/>
    <cellStyle name="アクセント 1 6" xfId="493" xr:uid="{00000000-0005-0000-0000-0000EB010000}"/>
    <cellStyle name="アクセント 1 7" xfId="494" xr:uid="{00000000-0005-0000-0000-0000EC010000}"/>
    <cellStyle name="アクセント 1 8" xfId="495" xr:uid="{00000000-0005-0000-0000-0000ED010000}"/>
    <cellStyle name="アクセント 1 9" xfId="496" xr:uid="{00000000-0005-0000-0000-0000EE010000}"/>
    <cellStyle name="アクセント 2 10" xfId="497" xr:uid="{00000000-0005-0000-0000-0000EF010000}"/>
    <cellStyle name="アクセント 2 11" xfId="498" xr:uid="{00000000-0005-0000-0000-0000F0010000}"/>
    <cellStyle name="アクセント 2 12" xfId="499" xr:uid="{00000000-0005-0000-0000-0000F1010000}"/>
    <cellStyle name="アクセント 2 13" xfId="500" xr:uid="{00000000-0005-0000-0000-0000F2010000}"/>
    <cellStyle name="アクセント 2 14" xfId="501" xr:uid="{00000000-0005-0000-0000-0000F3010000}"/>
    <cellStyle name="アクセント 2 15" xfId="502" xr:uid="{00000000-0005-0000-0000-0000F4010000}"/>
    <cellStyle name="アクセント 2 16" xfId="503" xr:uid="{00000000-0005-0000-0000-0000F5010000}"/>
    <cellStyle name="アクセント 2 17" xfId="504" xr:uid="{00000000-0005-0000-0000-0000F6010000}"/>
    <cellStyle name="アクセント 2 18" xfId="505" xr:uid="{00000000-0005-0000-0000-0000F7010000}"/>
    <cellStyle name="アクセント 2 19" xfId="506" xr:uid="{00000000-0005-0000-0000-0000F8010000}"/>
    <cellStyle name="アクセント 2 2" xfId="507" xr:uid="{00000000-0005-0000-0000-0000F9010000}"/>
    <cellStyle name="アクセント 2 2 2" xfId="508" xr:uid="{00000000-0005-0000-0000-0000FA010000}"/>
    <cellStyle name="アクセント 2 20" xfId="509" xr:uid="{00000000-0005-0000-0000-0000FB010000}"/>
    <cellStyle name="アクセント 2 21" xfId="510" xr:uid="{00000000-0005-0000-0000-0000FC010000}"/>
    <cellStyle name="アクセント 2 22" xfId="511" xr:uid="{00000000-0005-0000-0000-0000FD010000}"/>
    <cellStyle name="アクセント 2 23" xfId="512" xr:uid="{00000000-0005-0000-0000-0000FE010000}"/>
    <cellStyle name="アクセント 2 24" xfId="513" xr:uid="{00000000-0005-0000-0000-0000FF010000}"/>
    <cellStyle name="アクセント 2 25" xfId="514" xr:uid="{00000000-0005-0000-0000-000000020000}"/>
    <cellStyle name="アクセント 2 3" xfId="515" xr:uid="{00000000-0005-0000-0000-000001020000}"/>
    <cellStyle name="アクセント 2 3 2" xfId="516" xr:uid="{00000000-0005-0000-0000-000002020000}"/>
    <cellStyle name="アクセント 2 4" xfId="517" xr:uid="{00000000-0005-0000-0000-000003020000}"/>
    <cellStyle name="アクセント 2 5" xfId="518" xr:uid="{00000000-0005-0000-0000-000004020000}"/>
    <cellStyle name="アクセント 2 6" xfId="519" xr:uid="{00000000-0005-0000-0000-000005020000}"/>
    <cellStyle name="アクセント 2 7" xfId="520" xr:uid="{00000000-0005-0000-0000-000006020000}"/>
    <cellStyle name="アクセント 2 8" xfId="521" xr:uid="{00000000-0005-0000-0000-000007020000}"/>
    <cellStyle name="アクセント 2 9" xfId="522" xr:uid="{00000000-0005-0000-0000-000008020000}"/>
    <cellStyle name="アクセント 3 10" xfId="523" xr:uid="{00000000-0005-0000-0000-000009020000}"/>
    <cellStyle name="アクセント 3 11" xfId="524" xr:uid="{00000000-0005-0000-0000-00000A020000}"/>
    <cellStyle name="アクセント 3 12" xfId="525" xr:uid="{00000000-0005-0000-0000-00000B020000}"/>
    <cellStyle name="アクセント 3 13" xfId="526" xr:uid="{00000000-0005-0000-0000-00000C020000}"/>
    <cellStyle name="アクセント 3 14" xfId="527" xr:uid="{00000000-0005-0000-0000-00000D020000}"/>
    <cellStyle name="アクセント 3 15" xfId="528" xr:uid="{00000000-0005-0000-0000-00000E020000}"/>
    <cellStyle name="アクセント 3 16" xfId="529" xr:uid="{00000000-0005-0000-0000-00000F020000}"/>
    <cellStyle name="アクセント 3 17" xfId="530" xr:uid="{00000000-0005-0000-0000-000010020000}"/>
    <cellStyle name="アクセント 3 18" xfId="531" xr:uid="{00000000-0005-0000-0000-000011020000}"/>
    <cellStyle name="アクセント 3 19" xfId="532" xr:uid="{00000000-0005-0000-0000-000012020000}"/>
    <cellStyle name="アクセント 3 2" xfId="533" xr:uid="{00000000-0005-0000-0000-000013020000}"/>
    <cellStyle name="アクセント 3 2 2" xfId="534" xr:uid="{00000000-0005-0000-0000-000014020000}"/>
    <cellStyle name="アクセント 3 20" xfId="535" xr:uid="{00000000-0005-0000-0000-000015020000}"/>
    <cellStyle name="アクセント 3 21" xfId="536" xr:uid="{00000000-0005-0000-0000-000016020000}"/>
    <cellStyle name="アクセント 3 22" xfId="537" xr:uid="{00000000-0005-0000-0000-000017020000}"/>
    <cellStyle name="アクセント 3 23" xfId="538" xr:uid="{00000000-0005-0000-0000-000018020000}"/>
    <cellStyle name="アクセント 3 24" xfId="539" xr:uid="{00000000-0005-0000-0000-000019020000}"/>
    <cellStyle name="アクセント 3 25" xfId="540" xr:uid="{00000000-0005-0000-0000-00001A020000}"/>
    <cellStyle name="アクセント 3 3" xfId="541" xr:uid="{00000000-0005-0000-0000-00001B020000}"/>
    <cellStyle name="アクセント 3 3 2" xfId="542" xr:uid="{00000000-0005-0000-0000-00001C020000}"/>
    <cellStyle name="アクセント 3 4" xfId="543" xr:uid="{00000000-0005-0000-0000-00001D020000}"/>
    <cellStyle name="アクセント 3 5" xfId="544" xr:uid="{00000000-0005-0000-0000-00001E020000}"/>
    <cellStyle name="アクセント 3 6" xfId="545" xr:uid="{00000000-0005-0000-0000-00001F020000}"/>
    <cellStyle name="アクセント 3 7" xfId="546" xr:uid="{00000000-0005-0000-0000-000020020000}"/>
    <cellStyle name="アクセント 3 8" xfId="547" xr:uid="{00000000-0005-0000-0000-000021020000}"/>
    <cellStyle name="アクセント 3 9" xfId="548" xr:uid="{00000000-0005-0000-0000-000022020000}"/>
    <cellStyle name="アクセント 4 10" xfId="549" xr:uid="{00000000-0005-0000-0000-000023020000}"/>
    <cellStyle name="アクセント 4 11" xfId="550" xr:uid="{00000000-0005-0000-0000-000024020000}"/>
    <cellStyle name="アクセント 4 12" xfId="551" xr:uid="{00000000-0005-0000-0000-000025020000}"/>
    <cellStyle name="アクセント 4 13" xfId="552" xr:uid="{00000000-0005-0000-0000-000026020000}"/>
    <cellStyle name="アクセント 4 14" xfId="553" xr:uid="{00000000-0005-0000-0000-000027020000}"/>
    <cellStyle name="アクセント 4 15" xfId="554" xr:uid="{00000000-0005-0000-0000-000028020000}"/>
    <cellStyle name="アクセント 4 16" xfId="555" xr:uid="{00000000-0005-0000-0000-000029020000}"/>
    <cellStyle name="アクセント 4 17" xfId="556" xr:uid="{00000000-0005-0000-0000-00002A020000}"/>
    <cellStyle name="アクセント 4 18" xfId="557" xr:uid="{00000000-0005-0000-0000-00002B020000}"/>
    <cellStyle name="アクセント 4 19" xfId="558" xr:uid="{00000000-0005-0000-0000-00002C020000}"/>
    <cellStyle name="アクセント 4 2" xfId="559" xr:uid="{00000000-0005-0000-0000-00002D020000}"/>
    <cellStyle name="アクセント 4 2 2" xfId="560" xr:uid="{00000000-0005-0000-0000-00002E020000}"/>
    <cellStyle name="アクセント 4 20" xfId="561" xr:uid="{00000000-0005-0000-0000-00002F020000}"/>
    <cellStyle name="アクセント 4 21" xfId="562" xr:uid="{00000000-0005-0000-0000-000030020000}"/>
    <cellStyle name="アクセント 4 22" xfId="563" xr:uid="{00000000-0005-0000-0000-000031020000}"/>
    <cellStyle name="アクセント 4 23" xfId="564" xr:uid="{00000000-0005-0000-0000-000032020000}"/>
    <cellStyle name="アクセント 4 24" xfId="565" xr:uid="{00000000-0005-0000-0000-000033020000}"/>
    <cellStyle name="アクセント 4 25" xfId="566" xr:uid="{00000000-0005-0000-0000-000034020000}"/>
    <cellStyle name="アクセント 4 3" xfId="567" xr:uid="{00000000-0005-0000-0000-000035020000}"/>
    <cellStyle name="アクセント 4 3 2" xfId="568" xr:uid="{00000000-0005-0000-0000-000036020000}"/>
    <cellStyle name="アクセント 4 4" xfId="569" xr:uid="{00000000-0005-0000-0000-000037020000}"/>
    <cellStyle name="アクセント 4 5" xfId="570" xr:uid="{00000000-0005-0000-0000-000038020000}"/>
    <cellStyle name="アクセント 4 6" xfId="571" xr:uid="{00000000-0005-0000-0000-000039020000}"/>
    <cellStyle name="アクセント 4 7" xfId="572" xr:uid="{00000000-0005-0000-0000-00003A020000}"/>
    <cellStyle name="アクセント 4 8" xfId="573" xr:uid="{00000000-0005-0000-0000-00003B020000}"/>
    <cellStyle name="アクセント 4 9" xfId="574" xr:uid="{00000000-0005-0000-0000-00003C020000}"/>
    <cellStyle name="アクセント 5 10" xfId="575" xr:uid="{00000000-0005-0000-0000-00003D020000}"/>
    <cellStyle name="アクセント 5 11" xfId="576" xr:uid="{00000000-0005-0000-0000-00003E020000}"/>
    <cellStyle name="アクセント 5 12" xfId="577" xr:uid="{00000000-0005-0000-0000-00003F020000}"/>
    <cellStyle name="アクセント 5 13" xfId="578" xr:uid="{00000000-0005-0000-0000-000040020000}"/>
    <cellStyle name="アクセント 5 14" xfId="579" xr:uid="{00000000-0005-0000-0000-000041020000}"/>
    <cellStyle name="アクセント 5 15" xfId="580" xr:uid="{00000000-0005-0000-0000-000042020000}"/>
    <cellStyle name="アクセント 5 16" xfId="581" xr:uid="{00000000-0005-0000-0000-000043020000}"/>
    <cellStyle name="アクセント 5 17" xfId="582" xr:uid="{00000000-0005-0000-0000-000044020000}"/>
    <cellStyle name="アクセント 5 18" xfId="583" xr:uid="{00000000-0005-0000-0000-000045020000}"/>
    <cellStyle name="アクセント 5 19" xfId="584" xr:uid="{00000000-0005-0000-0000-000046020000}"/>
    <cellStyle name="アクセント 5 2" xfId="585" xr:uid="{00000000-0005-0000-0000-000047020000}"/>
    <cellStyle name="アクセント 5 2 2" xfId="586" xr:uid="{00000000-0005-0000-0000-000048020000}"/>
    <cellStyle name="アクセント 5 20" xfId="587" xr:uid="{00000000-0005-0000-0000-000049020000}"/>
    <cellStyle name="アクセント 5 21" xfId="588" xr:uid="{00000000-0005-0000-0000-00004A020000}"/>
    <cellStyle name="アクセント 5 22" xfId="589" xr:uid="{00000000-0005-0000-0000-00004B020000}"/>
    <cellStyle name="アクセント 5 23" xfId="590" xr:uid="{00000000-0005-0000-0000-00004C020000}"/>
    <cellStyle name="アクセント 5 24" xfId="591" xr:uid="{00000000-0005-0000-0000-00004D020000}"/>
    <cellStyle name="アクセント 5 25" xfId="592" xr:uid="{00000000-0005-0000-0000-00004E020000}"/>
    <cellStyle name="アクセント 5 3" xfId="593" xr:uid="{00000000-0005-0000-0000-00004F020000}"/>
    <cellStyle name="アクセント 5 3 2" xfId="594" xr:uid="{00000000-0005-0000-0000-000050020000}"/>
    <cellStyle name="アクセント 5 4" xfId="595" xr:uid="{00000000-0005-0000-0000-000051020000}"/>
    <cellStyle name="アクセント 5 5" xfId="596" xr:uid="{00000000-0005-0000-0000-000052020000}"/>
    <cellStyle name="アクセント 5 6" xfId="597" xr:uid="{00000000-0005-0000-0000-000053020000}"/>
    <cellStyle name="アクセント 5 7" xfId="598" xr:uid="{00000000-0005-0000-0000-000054020000}"/>
    <cellStyle name="アクセント 5 8" xfId="599" xr:uid="{00000000-0005-0000-0000-000055020000}"/>
    <cellStyle name="アクセント 5 9" xfId="600" xr:uid="{00000000-0005-0000-0000-000056020000}"/>
    <cellStyle name="アクセント 6 10" xfId="601" xr:uid="{00000000-0005-0000-0000-000057020000}"/>
    <cellStyle name="アクセント 6 11" xfId="602" xr:uid="{00000000-0005-0000-0000-000058020000}"/>
    <cellStyle name="アクセント 6 12" xfId="603" xr:uid="{00000000-0005-0000-0000-000059020000}"/>
    <cellStyle name="アクセント 6 13" xfId="604" xr:uid="{00000000-0005-0000-0000-00005A020000}"/>
    <cellStyle name="アクセント 6 14" xfId="605" xr:uid="{00000000-0005-0000-0000-00005B020000}"/>
    <cellStyle name="アクセント 6 15" xfId="606" xr:uid="{00000000-0005-0000-0000-00005C020000}"/>
    <cellStyle name="アクセント 6 16" xfId="607" xr:uid="{00000000-0005-0000-0000-00005D020000}"/>
    <cellStyle name="アクセント 6 17" xfId="608" xr:uid="{00000000-0005-0000-0000-00005E020000}"/>
    <cellStyle name="アクセント 6 18" xfId="609" xr:uid="{00000000-0005-0000-0000-00005F020000}"/>
    <cellStyle name="アクセント 6 19" xfId="610" xr:uid="{00000000-0005-0000-0000-000060020000}"/>
    <cellStyle name="アクセント 6 2" xfId="611" xr:uid="{00000000-0005-0000-0000-000061020000}"/>
    <cellStyle name="アクセント 6 2 2" xfId="612" xr:uid="{00000000-0005-0000-0000-000062020000}"/>
    <cellStyle name="アクセント 6 20" xfId="613" xr:uid="{00000000-0005-0000-0000-000063020000}"/>
    <cellStyle name="アクセント 6 21" xfId="614" xr:uid="{00000000-0005-0000-0000-000064020000}"/>
    <cellStyle name="アクセント 6 22" xfId="615" xr:uid="{00000000-0005-0000-0000-000065020000}"/>
    <cellStyle name="アクセント 6 23" xfId="616" xr:uid="{00000000-0005-0000-0000-000066020000}"/>
    <cellStyle name="アクセント 6 24" xfId="617" xr:uid="{00000000-0005-0000-0000-000067020000}"/>
    <cellStyle name="アクセント 6 25" xfId="618" xr:uid="{00000000-0005-0000-0000-000068020000}"/>
    <cellStyle name="アクセント 6 3" xfId="619" xr:uid="{00000000-0005-0000-0000-000069020000}"/>
    <cellStyle name="アクセント 6 3 2" xfId="620" xr:uid="{00000000-0005-0000-0000-00006A020000}"/>
    <cellStyle name="アクセント 6 4" xfId="621" xr:uid="{00000000-0005-0000-0000-00006B020000}"/>
    <cellStyle name="アクセント 6 5" xfId="622" xr:uid="{00000000-0005-0000-0000-00006C020000}"/>
    <cellStyle name="アクセント 6 6" xfId="623" xr:uid="{00000000-0005-0000-0000-00006D020000}"/>
    <cellStyle name="アクセント 6 7" xfId="624" xr:uid="{00000000-0005-0000-0000-00006E020000}"/>
    <cellStyle name="アクセント 6 8" xfId="625" xr:uid="{00000000-0005-0000-0000-00006F020000}"/>
    <cellStyle name="アクセント 6 9" xfId="626" xr:uid="{00000000-0005-0000-0000-000070020000}"/>
    <cellStyle name="タイトル 10" xfId="627" xr:uid="{00000000-0005-0000-0000-000071020000}"/>
    <cellStyle name="タイトル 11" xfId="628" xr:uid="{00000000-0005-0000-0000-000072020000}"/>
    <cellStyle name="タイトル 12" xfId="629" xr:uid="{00000000-0005-0000-0000-000073020000}"/>
    <cellStyle name="タイトル 13" xfId="630" xr:uid="{00000000-0005-0000-0000-000074020000}"/>
    <cellStyle name="タイトル 14" xfId="631" xr:uid="{00000000-0005-0000-0000-000075020000}"/>
    <cellStyle name="タイトル 15" xfId="632" xr:uid="{00000000-0005-0000-0000-000076020000}"/>
    <cellStyle name="タイトル 16" xfId="633" xr:uid="{00000000-0005-0000-0000-000077020000}"/>
    <cellStyle name="タイトル 17" xfId="634" xr:uid="{00000000-0005-0000-0000-000078020000}"/>
    <cellStyle name="タイトル 18" xfId="635" xr:uid="{00000000-0005-0000-0000-000079020000}"/>
    <cellStyle name="タイトル 19" xfId="636" xr:uid="{00000000-0005-0000-0000-00007A020000}"/>
    <cellStyle name="タイトル 2" xfId="637" xr:uid="{00000000-0005-0000-0000-00007B020000}"/>
    <cellStyle name="タイトル 2 2" xfId="638" xr:uid="{00000000-0005-0000-0000-00007C020000}"/>
    <cellStyle name="タイトル 20" xfId="639" xr:uid="{00000000-0005-0000-0000-00007D020000}"/>
    <cellStyle name="タイトル 21" xfId="640" xr:uid="{00000000-0005-0000-0000-00007E020000}"/>
    <cellStyle name="タイトル 22" xfId="641" xr:uid="{00000000-0005-0000-0000-00007F020000}"/>
    <cellStyle name="タイトル 23" xfId="642" xr:uid="{00000000-0005-0000-0000-000080020000}"/>
    <cellStyle name="タイトル 24" xfId="643" xr:uid="{00000000-0005-0000-0000-000081020000}"/>
    <cellStyle name="タイトル 25" xfId="644" xr:uid="{00000000-0005-0000-0000-000082020000}"/>
    <cellStyle name="タイトル 3" xfId="645" xr:uid="{00000000-0005-0000-0000-000083020000}"/>
    <cellStyle name="タイトル 3 2" xfId="646" xr:uid="{00000000-0005-0000-0000-000084020000}"/>
    <cellStyle name="タイトル 4" xfId="647" xr:uid="{00000000-0005-0000-0000-000085020000}"/>
    <cellStyle name="タイトル 5" xfId="648" xr:uid="{00000000-0005-0000-0000-000086020000}"/>
    <cellStyle name="タイトル 6" xfId="649" xr:uid="{00000000-0005-0000-0000-000087020000}"/>
    <cellStyle name="タイトル 7" xfId="650" xr:uid="{00000000-0005-0000-0000-000088020000}"/>
    <cellStyle name="タイトル 8" xfId="651" xr:uid="{00000000-0005-0000-0000-000089020000}"/>
    <cellStyle name="タイトル 9" xfId="652" xr:uid="{00000000-0005-0000-0000-00008A020000}"/>
    <cellStyle name="チェック セル 10" xfId="653" xr:uid="{00000000-0005-0000-0000-00008B020000}"/>
    <cellStyle name="チェック セル 11" xfId="654" xr:uid="{00000000-0005-0000-0000-00008C020000}"/>
    <cellStyle name="チェック セル 12" xfId="655" xr:uid="{00000000-0005-0000-0000-00008D020000}"/>
    <cellStyle name="チェック セル 13" xfId="656" xr:uid="{00000000-0005-0000-0000-00008E020000}"/>
    <cellStyle name="チェック セル 14" xfId="657" xr:uid="{00000000-0005-0000-0000-00008F020000}"/>
    <cellStyle name="チェック セル 15" xfId="658" xr:uid="{00000000-0005-0000-0000-000090020000}"/>
    <cellStyle name="チェック セル 16" xfId="659" xr:uid="{00000000-0005-0000-0000-000091020000}"/>
    <cellStyle name="チェック セル 17" xfId="660" xr:uid="{00000000-0005-0000-0000-000092020000}"/>
    <cellStyle name="チェック セル 18" xfId="661" xr:uid="{00000000-0005-0000-0000-000093020000}"/>
    <cellStyle name="チェック セル 19" xfId="662" xr:uid="{00000000-0005-0000-0000-000094020000}"/>
    <cellStyle name="チェック セル 2" xfId="663" xr:uid="{00000000-0005-0000-0000-000095020000}"/>
    <cellStyle name="チェック セル 2 2" xfId="664" xr:uid="{00000000-0005-0000-0000-000096020000}"/>
    <cellStyle name="チェック セル 20" xfId="665" xr:uid="{00000000-0005-0000-0000-000097020000}"/>
    <cellStyle name="チェック セル 21" xfId="666" xr:uid="{00000000-0005-0000-0000-000098020000}"/>
    <cellStyle name="チェック セル 22" xfId="667" xr:uid="{00000000-0005-0000-0000-000099020000}"/>
    <cellStyle name="チェック セル 23" xfId="668" xr:uid="{00000000-0005-0000-0000-00009A020000}"/>
    <cellStyle name="チェック セル 24" xfId="669" xr:uid="{00000000-0005-0000-0000-00009B020000}"/>
    <cellStyle name="チェック セル 25" xfId="670" xr:uid="{00000000-0005-0000-0000-00009C020000}"/>
    <cellStyle name="チェック セル 3" xfId="671" xr:uid="{00000000-0005-0000-0000-00009D020000}"/>
    <cellStyle name="チェック セル 3 2" xfId="672" xr:uid="{00000000-0005-0000-0000-00009E020000}"/>
    <cellStyle name="チェック セル 4" xfId="673" xr:uid="{00000000-0005-0000-0000-00009F020000}"/>
    <cellStyle name="チェック セル 5" xfId="674" xr:uid="{00000000-0005-0000-0000-0000A0020000}"/>
    <cellStyle name="チェック セル 6" xfId="675" xr:uid="{00000000-0005-0000-0000-0000A1020000}"/>
    <cellStyle name="チェック セル 7" xfId="676" xr:uid="{00000000-0005-0000-0000-0000A2020000}"/>
    <cellStyle name="チェック セル 8" xfId="677" xr:uid="{00000000-0005-0000-0000-0000A3020000}"/>
    <cellStyle name="チェック セル 9" xfId="678" xr:uid="{00000000-0005-0000-0000-0000A4020000}"/>
    <cellStyle name="どちらでもない 10" xfId="679" xr:uid="{00000000-0005-0000-0000-0000A5020000}"/>
    <cellStyle name="どちらでもない 11" xfId="680" xr:uid="{00000000-0005-0000-0000-0000A6020000}"/>
    <cellStyle name="どちらでもない 12" xfId="681" xr:uid="{00000000-0005-0000-0000-0000A7020000}"/>
    <cellStyle name="どちらでもない 13" xfId="682" xr:uid="{00000000-0005-0000-0000-0000A8020000}"/>
    <cellStyle name="どちらでもない 14" xfId="683" xr:uid="{00000000-0005-0000-0000-0000A9020000}"/>
    <cellStyle name="どちらでもない 15" xfId="684" xr:uid="{00000000-0005-0000-0000-0000AA020000}"/>
    <cellStyle name="どちらでもない 16" xfId="685" xr:uid="{00000000-0005-0000-0000-0000AB020000}"/>
    <cellStyle name="どちらでもない 17" xfId="686" xr:uid="{00000000-0005-0000-0000-0000AC020000}"/>
    <cellStyle name="どちらでもない 18" xfId="687" xr:uid="{00000000-0005-0000-0000-0000AD020000}"/>
    <cellStyle name="どちらでもない 19" xfId="688" xr:uid="{00000000-0005-0000-0000-0000AE020000}"/>
    <cellStyle name="どちらでもない 2" xfId="689" xr:uid="{00000000-0005-0000-0000-0000AF020000}"/>
    <cellStyle name="どちらでもない 2 2" xfId="690" xr:uid="{00000000-0005-0000-0000-0000B0020000}"/>
    <cellStyle name="どちらでもない 20" xfId="691" xr:uid="{00000000-0005-0000-0000-0000B1020000}"/>
    <cellStyle name="どちらでもない 21" xfId="692" xr:uid="{00000000-0005-0000-0000-0000B2020000}"/>
    <cellStyle name="どちらでもない 22" xfId="693" xr:uid="{00000000-0005-0000-0000-0000B3020000}"/>
    <cellStyle name="どちらでもない 23" xfId="694" xr:uid="{00000000-0005-0000-0000-0000B4020000}"/>
    <cellStyle name="どちらでもない 24" xfId="695" xr:uid="{00000000-0005-0000-0000-0000B5020000}"/>
    <cellStyle name="どちらでもない 25" xfId="696" xr:uid="{00000000-0005-0000-0000-0000B6020000}"/>
    <cellStyle name="どちらでもない 3" xfId="697" xr:uid="{00000000-0005-0000-0000-0000B7020000}"/>
    <cellStyle name="どちらでもない 3 2" xfId="698" xr:uid="{00000000-0005-0000-0000-0000B8020000}"/>
    <cellStyle name="どちらでもない 4" xfId="699" xr:uid="{00000000-0005-0000-0000-0000B9020000}"/>
    <cellStyle name="どちらでもない 5" xfId="700" xr:uid="{00000000-0005-0000-0000-0000BA020000}"/>
    <cellStyle name="どちらでもない 6" xfId="701" xr:uid="{00000000-0005-0000-0000-0000BB020000}"/>
    <cellStyle name="どちらでもない 7" xfId="702" xr:uid="{00000000-0005-0000-0000-0000BC020000}"/>
    <cellStyle name="どちらでもない 8" xfId="703" xr:uid="{00000000-0005-0000-0000-0000BD020000}"/>
    <cellStyle name="どちらでもない 9" xfId="704" xr:uid="{00000000-0005-0000-0000-0000BE020000}"/>
    <cellStyle name="パーセント" xfId="1551" builtinId="5"/>
    <cellStyle name="パーセント 2" xfId="705" xr:uid="{00000000-0005-0000-0000-0000C0020000}"/>
    <cellStyle name="パーセント 2 2" xfId="706" xr:uid="{00000000-0005-0000-0000-0000C1020000}"/>
    <cellStyle name="パーセント 2 2 2" xfId="707" xr:uid="{00000000-0005-0000-0000-0000C2020000}"/>
    <cellStyle name="パーセント 2 2 2 2" xfId="1552" xr:uid="{00000000-0005-0000-0000-0000C3020000}"/>
    <cellStyle name="パーセント 2 2 3" xfId="1553" xr:uid="{00000000-0005-0000-0000-0000C4020000}"/>
    <cellStyle name="パーセント 2 3" xfId="708" xr:uid="{00000000-0005-0000-0000-0000C5020000}"/>
    <cellStyle name="パーセント 2 3 2" xfId="1554" xr:uid="{00000000-0005-0000-0000-0000C6020000}"/>
    <cellStyle name="パーセント 2 3 2 2" xfId="1555" xr:uid="{00000000-0005-0000-0000-0000C7020000}"/>
    <cellStyle name="パーセント 2 3 3" xfId="1556" xr:uid="{00000000-0005-0000-0000-0000C8020000}"/>
    <cellStyle name="パーセント 2 3 3 2" xfId="1557" xr:uid="{00000000-0005-0000-0000-0000C9020000}"/>
    <cellStyle name="パーセント 2 3 4" xfId="1558" xr:uid="{00000000-0005-0000-0000-0000CA020000}"/>
    <cellStyle name="パーセント 2 4" xfId="1559" xr:uid="{00000000-0005-0000-0000-0000CB020000}"/>
    <cellStyle name="パーセント 2 4 2" xfId="1549" xr:uid="{00000000-0005-0000-0000-0000CC020000}"/>
    <cellStyle name="パーセント 2 4 2 2" xfId="1560" xr:uid="{00000000-0005-0000-0000-0000CD020000}"/>
    <cellStyle name="パーセント 2 4 3" xfId="1561" xr:uid="{00000000-0005-0000-0000-0000CE020000}"/>
    <cellStyle name="パーセント 2 4 3 2" xfId="1562" xr:uid="{00000000-0005-0000-0000-0000CF020000}"/>
    <cellStyle name="パーセント 3" xfId="709" xr:uid="{00000000-0005-0000-0000-0000D0020000}"/>
    <cellStyle name="パーセント 3 2" xfId="1563" xr:uid="{00000000-0005-0000-0000-0000D1020000}"/>
    <cellStyle name="パーセント 3 3" xfId="1564" xr:uid="{00000000-0005-0000-0000-0000D2020000}"/>
    <cellStyle name="パーセント 3 3 2" xfId="1565" xr:uid="{00000000-0005-0000-0000-0000D3020000}"/>
    <cellStyle name="パーセント 3 3 2 2" xfId="1566" xr:uid="{00000000-0005-0000-0000-0000D4020000}"/>
    <cellStyle name="パーセント 3 3 3" xfId="1567" xr:uid="{00000000-0005-0000-0000-0000D5020000}"/>
    <cellStyle name="パーセント 3 3 3 2" xfId="1568" xr:uid="{00000000-0005-0000-0000-0000D6020000}"/>
    <cellStyle name="パーセント 3 3 4" xfId="1569" xr:uid="{00000000-0005-0000-0000-0000D7020000}"/>
    <cellStyle name="パーセント 3 4" xfId="1570" xr:uid="{00000000-0005-0000-0000-0000D8020000}"/>
    <cellStyle name="パーセント 3 4 2" xfId="1571" xr:uid="{00000000-0005-0000-0000-0000D9020000}"/>
    <cellStyle name="パーセント 3 5" xfId="1572" xr:uid="{00000000-0005-0000-0000-0000DA020000}"/>
    <cellStyle name="パーセント 3 5 2" xfId="1573" xr:uid="{00000000-0005-0000-0000-0000DB020000}"/>
    <cellStyle name="パーセント 4" xfId="710" xr:uid="{00000000-0005-0000-0000-0000DC020000}"/>
    <cellStyle name="パーセント 5" xfId="711" xr:uid="{00000000-0005-0000-0000-0000DD020000}"/>
    <cellStyle name="パーセント 6" xfId="1574" xr:uid="{00000000-0005-0000-0000-0000DE020000}"/>
    <cellStyle name="パーセント 7" xfId="1575" xr:uid="{00000000-0005-0000-0000-0000DF020000}"/>
    <cellStyle name="ハイパーリンク 2" xfId="1576" xr:uid="{00000000-0005-0000-0000-0000E0020000}"/>
    <cellStyle name="メモ 10" xfId="712" xr:uid="{00000000-0005-0000-0000-0000E1020000}"/>
    <cellStyle name="メモ 11" xfId="713" xr:uid="{00000000-0005-0000-0000-0000E2020000}"/>
    <cellStyle name="メモ 12" xfId="714" xr:uid="{00000000-0005-0000-0000-0000E3020000}"/>
    <cellStyle name="メモ 13" xfId="715" xr:uid="{00000000-0005-0000-0000-0000E4020000}"/>
    <cellStyle name="メモ 14" xfId="716" xr:uid="{00000000-0005-0000-0000-0000E5020000}"/>
    <cellStyle name="メモ 15" xfId="717" xr:uid="{00000000-0005-0000-0000-0000E6020000}"/>
    <cellStyle name="メモ 16" xfId="718" xr:uid="{00000000-0005-0000-0000-0000E7020000}"/>
    <cellStyle name="メモ 17" xfId="719" xr:uid="{00000000-0005-0000-0000-0000E8020000}"/>
    <cellStyle name="メモ 18" xfId="720" xr:uid="{00000000-0005-0000-0000-0000E9020000}"/>
    <cellStyle name="メモ 19" xfId="721" xr:uid="{00000000-0005-0000-0000-0000EA020000}"/>
    <cellStyle name="メモ 2" xfId="722" xr:uid="{00000000-0005-0000-0000-0000EB020000}"/>
    <cellStyle name="メモ 2 2" xfId="723" xr:uid="{00000000-0005-0000-0000-0000EC020000}"/>
    <cellStyle name="メモ 2 2 2" xfId="724" xr:uid="{00000000-0005-0000-0000-0000ED020000}"/>
    <cellStyle name="メモ 2 2 2 2" xfId="1391" xr:uid="{00000000-0005-0000-0000-0000EE020000}"/>
    <cellStyle name="メモ 2 2 2 2 2" xfId="1392" xr:uid="{00000000-0005-0000-0000-0000EF020000}"/>
    <cellStyle name="メモ 2 2 2 3" xfId="1393" xr:uid="{00000000-0005-0000-0000-0000F0020000}"/>
    <cellStyle name="メモ 2 2 3" xfId="725" xr:uid="{00000000-0005-0000-0000-0000F1020000}"/>
    <cellStyle name="メモ 2 2 3 2" xfId="1394" xr:uid="{00000000-0005-0000-0000-0000F2020000}"/>
    <cellStyle name="メモ 2 2 4" xfId="1577" xr:uid="{00000000-0005-0000-0000-0000F3020000}"/>
    <cellStyle name="メモ 2 2 4 2" xfId="1578" xr:uid="{00000000-0005-0000-0000-0000F4020000}"/>
    <cellStyle name="メモ 2 2 5" xfId="1579" xr:uid="{00000000-0005-0000-0000-0000F5020000}"/>
    <cellStyle name="メモ 2 2 6" xfId="1580" xr:uid="{00000000-0005-0000-0000-0000F6020000}"/>
    <cellStyle name="メモ 2 2 6 2" xfId="1581" xr:uid="{00000000-0005-0000-0000-0000F7020000}"/>
    <cellStyle name="メモ 20" xfId="726" xr:uid="{00000000-0005-0000-0000-0000F8020000}"/>
    <cellStyle name="メモ 21" xfId="727" xr:uid="{00000000-0005-0000-0000-0000F9020000}"/>
    <cellStyle name="メモ 22" xfId="728" xr:uid="{00000000-0005-0000-0000-0000FA020000}"/>
    <cellStyle name="メモ 23" xfId="729" xr:uid="{00000000-0005-0000-0000-0000FB020000}"/>
    <cellStyle name="メモ 24" xfId="730" xr:uid="{00000000-0005-0000-0000-0000FC020000}"/>
    <cellStyle name="メモ 25" xfId="731" xr:uid="{00000000-0005-0000-0000-0000FD020000}"/>
    <cellStyle name="メモ 3" xfId="732" xr:uid="{00000000-0005-0000-0000-0000FE020000}"/>
    <cellStyle name="メモ 3 2" xfId="733" xr:uid="{00000000-0005-0000-0000-0000FF020000}"/>
    <cellStyle name="メモ 3 2 2" xfId="1395" xr:uid="{00000000-0005-0000-0000-000000030000}"/>
    <cellStyle name="メモ 3 2 2 2" xfId="1396" xr:uid="{00000000-0005-0000-0000-000001030000}"/>
    <cellStyle name="メモ 3 2 3" xfId="1397" xr:uid="{00000000-0005-0000-0000-000002030000}"/>
    <cellStyle name="メモ 3 3" xfId="734" xr:uid="{00000000-0005-0000-0000-000003030000}"/>
    <cellStyle name="メモ 3 3 2" xfId="1398" xr:uid="{00000000-0005-0000-0000-000004030000}"/>
    <cellStyle name="メモ 3 4" xfId="1582" xr:uid="{00000000-0005-0000-0000-000005030000}"/>
    <cellStyle name="メモ 3 4 2" xfId="1583" xr:uid="{00000000-0005-0000-0000-000006030000}"/>
    <cellStyle name="メモ 3 5" xfId="1584" xr:uid="{00000000-0005-0000-0000-000007030000}"/>
    <cellStyle name="メモ 3 6" xfId="1585" xr:uid="{00000000-0005-0000-0000-000008030000}"/>
    <cellStyle name="メモ 3 6 2" xfId="1586" xr:uid="{00000000-0005-0000-0000-000009030000}"/>
    <cellStyle name="メモ 4" xfId="735" xr:uid="{00000000-0005-0000-0000-00000A030000}"/>
    <cellStyle name="メモ 4 2" xfId="736" xr:uid="{00000000-0005-0000-0000-00000B030000}"/>
    <cellStyle name="メモ 4 2 2" xfId="1399" xr:uid="{00000000-0005-0000-0000-00000C030000}"/>
    <cellStyle name="メモ 4 2 2 2" xfId="1400" xr:uid="{00000000-0005-0000-0000-00000D030000}"/>
    <cellStyle name="メモ 4 2 3" xfId="1401" xr:uid="{00000000-0005-0000-0000-00000E030000}"/>
    <cellStyle name="メモ 4 3" xfId="737" xr:uid="{00000000-0005-0000-0000-00000F030000}"/>
    <cellStyle name="メモ 4 3 2" xfId="1402" xr:uid="{00000000-0005-0000-0000-000010030000}"/>
    <cellStyle name="メモ 4 4" xfId="1587" xr:uid="{00000000-0005-0000-0000-000011030000}"/>
    <cellStyle name="メモ 4 4 2" xfId="1588" xr:uid="{00000000-0005-0000-0000-000012030000}"/>
    <cellStyle name="メモ 4 5" xfId="1589" xr:uid="{00000000-0005-0000-0000-000013030000}"/>
    <cellStyle name="メモ 4 6" xfId="1590" xr:uid="{00000000-0005-0000-0000-000014030000}"/>
    <cellStyle name="メモ 4 6 2" xfId="1591" xr:uid="{00000000-0005-0000-0000-000015030000}"/>
    <cellStyle name="メモ 5" xfId="738" xr:uid="{00000000-0005-0000-0000-000016030000}"/>
    <cellStyle name="メモ 6" xfId="739" xr:uid="{00000000-0005-0000-0000-000017030000}"/>
    <cellStyle name="メモ 7" xfId="740" xr:uid="{00000000-0005-0000-0000-000018030000}"/>
    <cellStyle name="メモ 8" xfId="741" xr:uid="{00000000-0005-0000-0000-000019030000}"/>
    <cellStyle name="メモ 9" xfId="742" xr:uid="{00000000-0005-0000-0000-00001A030000}"/>
    <cellStyle name="リンク セル 10" xfId="743" xr:uid="{00000000-0005-0000-0000-00001B030000}"/>
    <cellStyle name="リンク セル 11" xfId="744" xr:uid="{00000000-0005-0000-0000-00001C030000}"/>
    <cellStyle name="リンク セル 12" xfId="745" xr:uid="{00000000-0005-0000-0000-00001D030000}"/>
    <cellStyle name="リンク セル 13" xfId="746" xr:uid="{00000000-0005-0000-0000-00001E030000}"/>
    <cellStyle name="リンク セル 14" xfId="747" xr:uid="{00000000-0005-0000-0000-00001F030000}"/>
    <cellStyle name="リンク セル 15" xfId="748" xr:uid="{00000000-0005-0000-0000-000020030000}"/>
    <cellStyle name="リンク セル 16" xfId="749" xr:uid="{00000000-0005-0000-0000-000021030000}"/>
    <cellStyle name="リンク セル 17" xfId="750" xr:uid="{00000000-0005-0000-0000-000022030000}"/>
    <cellStyle name="リンク セル 18" xfId="751" xr:uid="{00000000-0005-0000-0000-000023030000}"/>
    <cellStyle name="リンク セル 19" xfId="752" xr:uid="{00000000-0005-0000-0000-000024030000}"/>
    <cellStyle name="リンク セル 2" xfId="753" xr:uid="{00000000-0005-0000-0000-000025030000}"/>
    <cellStyle name="リンク セル 2 2" xfId="754" xr:uid="{00000000-0005-0000-0000-000026030000}"/>
    <cellStyle name="リンク セル 20" xfId="755" xr:uid="{00000000-0005-0000-0000-000027030000}"/>
    <cellStyle name="リンク セル 21" xfId="756" xr:uid="{00000000-0005-0000-0000-000028030000}"/>
    <cellStyle name="リンク セル 22" xfId="757" xr:uid="{00000000-0005-0000-0000-000029030000}"/>
    <cellStyle name="リンク セル 23" xfId="758" xr:uid="{00000000-0005-0000-0000-00002A030000}"/>
    <cellStyle name="リンク セル 24" xfId="759" xr:uid="{00000000-0005-0000-0000-00002B030000}"/>
    <cellStyle name="リンク セル 25" xfId="760" xr:uid="{00000000-0005-0000-0000-00002C030000}"/>
    <cellStyle name="リンク セル 3" xfId="761" xr:uid="{00000000-0005-0000-0000-00002D030000}"/>
    <cellStyle name="リンク セル 3 2" xfId="762" xr:uid="{00000000-0005-0000-0000-00002E030000}"/>
    <cellStyle name="リンク セル 4" xfId="763" xr:uid="{00000000-0005-0000-0000-00002F030000}"/>
    <cellStyle name="リンク セル 5" xfId="764" xr:uid="{00000000-0005-0000-0000-000030030000}"/>
    <cellStyle name="リンク セル 6" xfId="765" xr:uid="{00000000-0005-0000-0000-000031030000}"/>
    <cellStyle name="リンク セル 7" xfId="766" xr:uid="{00000000-0005-0000-0000-000032030000}"/>
    <cellStyle name="リンク セル 8" xfId="767" xr:uid="{00000000-0005-0000-0000-000033030000}"/>
    <cellStyle name="リンク セル 9" xfId="768" xr:uid="{00000000-0005-0000-0000-000034030000}"/>
    <cellStyle name="悪い" xfId="1746" builtinId="27"/>
    <cellStyle name="悪い 10" xfId="769" xr:uid="{00000000-0005-0000-0000-000035030000}"/>
    <cellStyle name="悪い 11" xfId="770" xr:uid="{00000000-0005-0000-0000-000036030000}"/>
    <cellStyle name="悪い 12" xfId="771" xr:uid="{00000000-0005-0000-0000-000037030000}"/>
    <cellStyle name="悪い 13" xfId="772" xr:uid="{00000000-0005-0000-0000-000038030000}"/>
    <cellStyle name="悪い 14" xfId="773" xr:uid="{00000000-0005-0000-0000-000039030000}"/>
    <cellStyle name="悪い 15" xfId="774" xr:uid="{00000000-0005-0000-0000-00003A030000}"/>
    <cellStyle name="悪い 16" xfId="775" xr:uid="{00000000-0005-0000-0000-00003B030000}"/>
    <cellStyle name="悪い 17" xfId="776" xr:uid="{00000000-0005-0000-0000-00003C030000}"/>
    <cellStyle name="悪い 18" xfId="777" xr:uid="{00000000-0005-0000-0000-00003D030000}"/>
    <cellStyle name="悪い 19" xfId="778" xr:uid="{00000000-0005-0000-0000-00003E030000}"/>
    <cellStyle name="悪い 2" xfId="779" xr:uid="{00000000-0005-0000-0000-00003F030000}"/>
    <cellStyle name="悪い 2 2" xfId="780" xr:uid="{00000000-0005-0000-0000-000040030000}"/>
    <cellStyle name="悪い 2 3" xfId="1403" xr:uid="{00000000-0005-0000-0000-000041030000}"/>
    <cellStyle name="悪い 20" xfId="781" xr:uid="{00000000-0005-0000-0000-000042030000}"/>
    <cellStyle name="悪い 21" xfId="782" xr:uid="{00000000-0005-0000-0000-000043030000}"/>
    <cellStyle name="悪い 22" xfId="783" xr:uid="{00000000-0005-0000-0000-000044030000}"/>
    <cellStyle name="悪い 23" xfId="784" xr:uid="{00000000-0005-0000-0000-000045030000}"/>
    <cellStyle name="悪い 24" xfId="785" xr:uid="{00000000-0005-0000-0000-000046030000}"/>
    <cellStyle name="悪い 25" xfId="786" xr:uid="{00000000-0005-0000-0000-000047030000}"/>
    <cellStyle name="悪い 3" xfId="787" xr:uid="{00000000-0005-0000-0000-000048030000}"/>
    <cellStyle name="悪い 3 2" xfId="788" xr:uid="{00000000-0005-0000-0000-000049030000}"/>
    <cellStyle name="悪い 4" xfId="789" xr:uid="{00000000-0005-0000-0000-00004A030000}"/>
    <cellStyle name="悪い 5" xfId="790" xr:uid="{00000000-0005-0000-0000-00004B030000}"/>
    <cellStyle name="悪い 6" xfId="791" xr:uid="{00000000-0005-0000-0000-00004C030000}"/>
    <cellStyle name="悪い 7" xfId="792" xr:uid="{00000000-0005-0000-0000-00004D030000}"/>
    <cellStyle name="悪い 8" xfId="793" xr:uid="{00000000-0005-0000-0000-00004E030000}"/>
    <cellStyle name="悪い 9" xfId="794" xr:uid="{00000000-0005-0000-0000-00004F030000}"/>
    <cellStyle name="計算 10" xfId="795" xr:uid="{00000000-0005-0000-0000-000050030000}"/>
    <cellStyle name="計算 11" xfId="796" xr:uid="{00000000-0005-0000-0000-000051030000}"/>
    <cellStyle name="計算 12" xfId="797" xr:uid="{00000000-0005-0000-0000-000052030000}"/>
    <cellStyle name="計算 13" xfId="798" xr:uid="{00000000-0005-0000-0000-000053030000}"/>
    <cellStyle name="計算 14" xfId="799" xr:uid="{00000000-0005-0000-0000-000054030000}"/>
    <cellStyle name="計算 15" xfId="800" xr:uid="{00000000-0005-0000-0000-000055030000}"/>
    <cellStyle name="計算 16" xfId="801" xr:uid="{00000000-0005-0000-0000-000056030000}"/>
    <cellStyle name="計算 17" xfId="802" xr:uid="{00000000-0005-0000-0000-000057030000}"/>
    <cellStyle name="計算 18" xfId="803" xr:uid="{00000000-0005-0000-0000-000058030000}"/>
    <cellStyle name="計算 19" xfId="804" xr:uid="{00000000-0005-0000-0000-000059030000}"/>
    <cellStyle name="計算 2" xfId="805" xr:uid="{00000000-0005-0000-0000-00005A030000}"/>
    <cellStyle name="計算 2 2" xfId="806" xr:uid="{00000000-0005-0000-0000-00005B030000}"/>
    <cellStyle name="計算 2 2 2" xfId="807" xr:uid="{00000000-0005-0000-0000-00005C030000}"/>
    <cellStyle name="計算 2 2 2 2" xfId="1404" xr:uid="{00000000-0005-0000-0000-00005D030000}"/>
    <cellStyle name="計算 2 2 2 2 2" xfId="1405" xr:uid="{00000000-0005-0000-0000-00005E030000}"/>
    <cellStyle name="計算 2 2 2 3" xfId="1406" xr:uid="{00000000-0005-0000-0000-00005F030000}"/>
    <cellStyle name="計算 2 2 3" xfId="808" xr:uid="{00000000-0005-0000-0000-000060030000}"/>
    <cellStyle name="計算 2 2 3 2" xfId="1407" xr:uid="{00000000-0005-0000-0000-000061030000}"/>
    <cellStyle name="計算 2 2 4" xfId="1592" xr:uid="{00000000-0005-0000-0000-000062030000}"/>
    <cellStyle name="計算 2 2 4 2" xfId="1593" xr:uid="{00000000-0005-0000-0000-000063030000}"/>
    <cellStyle name="計算 2 2 5" xfId="1594" xr:uid="{00000000-0005-0000-0000-000064030000}"/>
    <cellStyle name="計算 2 2 6" xfId="1595" xr:uid="{00000000-0005-0000-0000-000065030000}"/>
    <cellStyle name="計算 2 2 6 2" xfId="1596" xr:uid="{00000000-0005-0000-0000-000066030000}"/>
    <cellStyle name="計算 20" xfId="809" xr:uid="{00000000-0005-0000-0000-000067030000}"/>
    <cellStyle name="計算 21" xfId="810" xr:uid="{00000000-0005-0000-0000-000068030000}"/>
    <cellStyle name="計算 22" xfId="811" xr:uid="{00000000-0005-0000-0000-000069030000}"/>
    <cellStyle name="計算 23" xfId="812" xr:uid="{00000000-0005-0000-0000-00006A030000}"/>
    <cellStyle name="計算 24" xfId="813" xr:uid="{00000000-0005-0000-0000-00006B030000}"/>
    <cellStyle name="計算 25" xfId="814" xr:uid="{00000000-0005-0000-0000-00006C030000}"/>
    <cellStyle name="計算 3" xfId="815" xr:uid="{00000000-0005-0000-0000-00006D030000}"/>
    <cellStyle name="計算 3 2" xfId="816" xr:uid="{00000000-0005-0000-0000-00006E030000}"/>
    <cellStyle name="計算 3 2 2" xfId="1408" xr:uid="{00000000-0005-0000-0000-00006F030000}"/>
    <cellStyle name="計算 3 2 2 2" xfId="1409" xr:uid="{00000000-0005-0000-0000-000070030000}"/>
    <cellStyle name="計算 3 2 3" xfId="1410" xr:uid="{00000000-0005-0000-0000-000071030000}"/>
    <cellStyle name="計算 3 3" xfId="817" xr:uid="{00000000-0005-0000-0000-000072030000}"/>
    <cellStyle name="計算 3 3 2" xfId="1411" xr:uid="{00000000-0005-0000-0000-000073030000}"/>
    <cellStyle name="計算 3 4" xfId="1597" xr:uid="{00000000-0005-0000-0000-000074030000}"/>
    <cellStyle name="計算 3 4 2" xfId="1598" xr:uid="{00000000-0005-0000-0000-000075030000}"/>
    <cellStyle name="計算 3 5" xfId="1599" xr:uid="{00000000-0005-0000-0000-000076030000}"/>
    <cellStyle name="計算 3 6" xfId="1600" xr:uid="{00000000-0005-0000-0000-000077030000}"/>
    <cellStyle name="計算 3 6 2" xfId="1601" xr:uid="{00000000-0005-0000-0000-000078030000}"/>
    <cellStyle name="計算 4" xfId="818" xr:uid="{00000000-0005-0000-0000-000079030000}"/>
    <cellStyle name="計算 4 2" xfId="819" xr:uid="{00000000-0005-0000-0000-00007A030000}"/>
    <cellStyle name="計算 4 2 2" xfId="1412" xr:uid="{00000000-0005-0000-0000-00007B030000}"/>
    <cellStyle name="計算 4 2 2 2" xfId="1413" xr:uid="{00000000-0005-0000-0000-00007C030000}"/>
    <cellStyle name="計算 4 2 3" xfId="1414" xr:uid="{00000000-0005-0000-0000-00007D030000}"/>
    <cellStyle name="計算 4 3" xfId="820" xr:uid="{00000000-0005-0000-0000-00007E030000}"/>
    <cellStyle name="計算 4 3 2" xfId="1415" xr:uid="{00000000-0005-0000-0000-00007F030000}"/>
    <cellStyle name="計算 4 4" xfId="1602" xr:uid="{00000000-0005-0000-0000-000080030000}"/>
    <cellStyle name="計算 4 4 2" xfId="1603" xr:uid="{00000000-0005-0000-0000-000081030000}"/>
    <cellStyle name="計算 4 5" xfId="1604" xr:uid="{00000000-0005-0000-0000-000082030000}"/>
    <cellStyle name="計算 4 6" xfId="1605" xr:uid="{00000000-0005-0000-0000-000083030000}"/>
    <cellStyle name="計算 4 6 2" xfId="1606" xr:uid="{00000000-0005-0000-0000-000084030000}"/>
    <cellStyle name="計算 5" xfId="821" xr:uid="{00000000-0005-0000-0000-000085030000}"/>
    <cellStyle name="計算 6" xfId="822" xr:uid="{00000000-0005-0000-0000-000086030000}"/>
    <cellStyle name="計算 7" xfId="823" xr:uid="{00000000-0005-0000-0000-000087030000}"/>
    <cellStyle name="計算 8" xfId="824" xr:uid="{00000000-0005-0000-0000-000088030000}"/>
    <cellStyle name="計算 9" xfId="825" xr:uid="{00000000-0005-0000-0000-000089030000}"/>
    <cellStyle name="警告文 10" xfId="826" xr:uid="{00000000-0005-0000-0000-00008A030000}"/>
    <cellStyle name="警告文 11" xfId="827" xr:uid="{00000000-0005-0000-0000-00008B030000}"/>
    <cellStyle name="警告文 12" xfId="828" xr:uid="{00000000-0005-0000-0000-00008C030000}"/>
    <cellStyle name="警告文 13" xfId="829" xr:uid="{00000000-0005-0000-0000-00008D030000}"/>
    <cellStyle name="警告文 14" xfId="830" xr:uid="{00000000-0005-0000-0000-00008E030000}"/>
    <cellStyle name="警告文 15" xfId="831" xr:uid="{00000000-0005-0000-0000-00008F030000}"/>
    <cellStyle name="警告文 16" xfId="832" xr:uid="{00000000-0005-0000-0000-000090030000}"/>
    <cellStyle name="警告文 17" xfId="833" xr:uid="{00000000-0005-0000-0000-000091030000}"/>
    <cellStyle name="警告文 18" xfId="834" xr:uid="{00000000-0005-0000-0000-000092030000}"/>
    <cellStyle name="警告文 19" xfId="835" xr:uid="{00000000-0005-0000-0000-000093030000}"/>
    <cellStyle name="警告文 2" xfId="836" xr:uid="{00000000-0005-0000-0000-000094030000}"/>
    <cellStyle name="警告文 2 2" xfId="837" xr:uid="{00000000-0005-0000-0000-000095030000}"/>
    <cellStyle name="警告文 20" xfId="838" xr:uid="{00000000-0005-0000-0000-000096030000}"/>
    <cellStyle name="警告文 21" xfId="839" xr:uid="{00000000-0005-0000-0000-000097030000}"/>
    <cellStyle name="警告文 22" xfId="840" xr:uid="{00000000-0005-0000-0000-000098030000}"/>
    <cellStyle name="警告文 23" xfId="841" xr:uid="{00000000-0005-0000-0000-000099030000}"/>
    <cellStyle name="警告文 24" xfId="842" xr:uid="{00000000-0005-0000-0000-00009A030000}"/>
    <cellStyle name="警告文 25" xfId="843" xr:uid="{00000000-0005-0000-0000-00009B030000}"/>
    <cellStyle name="警告文 3" xfId="844" xr:uid="{00000000-0005-0000-0000-00009C030000}"/>
    <cellStyle name="警告文 3 2" xfId="845" xr:uid="{00000000-0005-0000-0000-00009D030000}"/>
    <cellStyle name="警告文 4" xfId="846" xr:uid="{00000000-0005-0000-0000-00009E030000}"/>
    <cellStyle name="警告文 5" xfId="847" xr:uid="{00000000-0005-0000-0000-00009F030000}"/>
    <cellStyle name="警告文 6" xfId="848" xr:uid="{00000000-0005-0000-0000-0000A0030000}"/>
    <cellStyle name="警告文 7" xfId="849" xr:uid="{00000000-0005-0000-0000-0000A1030000}"/>
    <cellStyle name="警告文 8" xfId="850" xr:uid="{00000000-0005-0000-0000-0000A2030000}"/>
    <cellStyle name="警告文 9" xfId="851" xr:uid="{00000000-0005-0000-0000-0000A3030000}"/>
    <cellStyle name="桁区切り" xfId="1" builtinId="6"/>
    <cellStyle name="桁区切り 2" xfId="852" xr:uid="{00000000-0005-0000-0000-0000A5030000}"/>
    <cellStyle name="桁区切り 2 2" xfId="853" xr:uid="{00000000-0005-0000-0000-0000A6030000}"/>
    <cellStyle name="桁区切り 2 2 2" xfId="854" xr:uid="{00000000-0005-0000-0000-0000A7030000}"/>
    <cellStyle name="桁区切り 2 2 2 2" xfId="1607" xr:uid="{00000000-0005-0000-0000-0000A8030000}"/>
    <cellStyle name="桁区切り 2 2 2 2 2" xfId="1608" xr:uid="{00000000-0005-0000-0000-0000A9030000}"/>
    <cellStyle name="桁区切り 2 2 2 3" xfId="1609" xr:uid="{00000000-0005-0000-0000-0000AA030000}"/>
    <cellStyle name="桁区切り 2 2 3" xfId="1610" xr:uid="{00000000-0005-0000-0000-0000AB030000}"/>
    <cellStyle name="桁区切り 2 2 3 2" xfId="1611" xr:uid="{00000000-0005-0000-0000-0000AC030000}"/>
    <cellStyle name="桁区切り 2 2 3 2 2" xfId="1612" xr:uid="{00000000-0005-0000-0000-0000AD030000}"/>
    <cellStyle name="桁区切り 2 2 3 3" xfId="1613" xr:uid="{00000000-0005-0000-0000-0000AE030000}"/>
    <cellStyle name="桁区切り 2 2 3 3 2" xfId="1614" xr:uid="{00000000-0005-0000-0000-0000AF030000}"/>
    <cellStyle name="桁区切り 2 2 3 4" xfId="1615" xr:uid="{00000000-0005-0000-0000-0000B0030000}"/>
    <cellStyle name="桁区切り 2 2 4" xfId="1616" xr:uid="{00000000-0005-0000-0000-0000B1030000}"/>
    <cellStyle name="桁区切り 2 3" xfId="855" xr:uid="{00000000-0005-0000-0000-0000B2030000}"/>
    <cellStyle name="桁区切り 2 3 2" xfId="1617" xr:uid="{00000000-0005-0000-0000-0000B3030000}"/>
    <cellStyle name="桁区切り 2 3 2 2" xfId="1618" xr:uid="{00000000-0005-0000-0000-0000B4030000}"/>
    <cellStyle name="桁区切り 2 3 3" xfId="1619" xr:uid="{00000000-0005-0000-0000-0000B5030000}"/>
    <cellStyle name="桁区切り 2 4" xfId="1416" xr:uid="{00000000-0005-0000-0000-0000B6030000}"/>
    <cellStyle name="桁区切り 2 5" xfId="1417" xr:uid="{00000000-0005-0000-0000-0000B7030000}"/>
    <cellStyle name="桁区切り 2 5 2" xfId="1418" xr:uid="{00000000-0005-0000-0000-0000B8030000}"/>
    <cellStyle name="桁区切り 2 5 3" xfId="1419" xr:uid="{00000000-0005-0000-0000-0000B9030000}"/>
    <cellStyle name="桁区切り 2 5 3 2" xfId="1420" xr:uid="{00000000-0005-0000-0000-0000BA030000}"/>
    <cellStyle name="桁区切り 2 6" xfId="1421" xr:uid="{00000000-0005-0000-0000-0000BB030000}"/>
    <cellStyle name="桁区切り 2 6 2" xfId="1620" xr:uid="{00000000-0005-0000-0000-0000BC030000}"/>
    <cellStyle name="桁区切り 2 7" xfId="1422" xr:uid="{00000000-0005-0000-0000-0000BD030000}"/>
    <cellStyle name="桁区切り 2 8" xfId="1423" xr:uid="{00000000-0005-0000-0000-0000BE030000}"/>
    <cellStyle name="桁区切り 2 8 2" xfId="1424" xr:uid="{00000000-0005-0000-0000-0000BF030000}"/>
    <cellStyle name="桁区切り 2 8 2 2" xfId="1425" xr:uid="{00000000-0005-0000-0000-0000C0030000}"/>
    <cellStyle name="桁区切り 2 8 2 2 2" xfId="1426" xr:uid="{00000000-0005-0000-0000-0000C1030000}"/>
    <cellStyle name="桁区切り 2 8 2 2 2 2" xfId="1427" xr:uid="{00000000-0005-0000-0000-0000C2030000}"/>
    <cellStyle name="桁区切り 2 8 2 2 2 2 2" xfId="1428" xr:uid="{00000000-0005-0000-0000-0000C3030000}"/>
    <cellStyle name="桁区切り 2 8 2 3" xfId="1429" xr:uid="{00000000-0005-0000-0000-0000C4030000}"/>
    <cellStyle name="桁区切り 2 8 2 3 2" xfId="1430" xr:uid="{00000000-0005-0000-0000-0000C5030000}"/>
    <cellStyle name="桁区切り 2 8 2 3 2 2" xfId="1431" xr:uid="{00000000-0005-0000-0000-0000C6030000}"/>
    <cellStyle name="桁区切り 2 9" xfId="1621" xr:uid="{00000000-0005-0000-0000-0000C7030000}"/>
    <cellStyle name="桁区切り 3" xfId="856" xr:uid="{00000000-0005-0000-0000-0000C8030000}"/>
    <cellStyle name="桁区切り 3 2" xfId="857" xr:uid="{00000000-0005-0000-0000-0000C9030000}"/>
    <cellStyle name="桁区切り 3 3" xfId="1622" xr:uid="{00000000-0005-0000-0000-0000CA030000}"/>
    <cellStyle name="桁区切り 3 3 2" xfId="1623" xr:uid="{00000000-0005-0000-0000-0000CB030000}"/>
    <cellStyle name="桁区切り 3 3 2 2" xfId="1624" xr:uid="{00000000-0005-0000-0000-0000CC030000}"/>
    <cellStyle name="桁区切り 3 3 3" xfId="1625" xr:uid="{00000000-0005-0000-0000-0000CD030000}"/>
    <cellStyle name="桁区切り 3 4" xfId="1626" xr:uid="{00000000-0005-0000-0000-0000CE030000}"/>
    <cellStyle name="桁区切り 3 4 2" xfId="1627" xr:uid="{00000000-0005-0000-0000-0000CF030000}"/>
    <cellStyle name="桁区切り 3 5" xfId="1432" xr:uid="{00000000-0005-0000-0000-0000D0030000}"/>
    <cellStyle name="桁区切り 4" xfId="858" xr:uid="{00000000-0005-0000-0000-0000D1030000}"/>
    <cellStyle name="桁区切り 4 2" xfId="1433" xr:uid="{00000000-0005-0000-0000-0000D2030000}"/>
    <cellStyle name="桁区切り 4 2 2" xfId="1628" xr:uid="{00000000-0005-0000-0000-0000D3030000}"/>
    <cellStyle name="桁区切り 4 2 2 2" xfId="1629" xr:uid="{00000000-0005-0000-0000-0000D4030000}"/>
    <cellStyle name="桁区切り 4 2 3" xfId="1630" xr:uid="{00000000-0005-0000-0000-0000D5030000}"/>
    <cellStyle name="桁区切り 4 3" xfId="1631" xr:uid="{00000000-0005-0000-0000-0000D6030000}"/>
    <cellStyle name="桁区切り 4 3 2" xfId="1632" xr:uid="{00000000-0005-0000-0000-0000D7030000}"/>
    <cellStyle name="桁区切り 4 4" xfId="1633" xr:uid="{00000000-0005-0000-0000-0000D8030000}"/>
    <cellStyle name="桁区切り 5" xfId="1434" xr:uid="{00000000-0005-0000-0000-0000D9030000}"/>
    <cellStyle name="桁区切り 5 2" xfId="1634" xr:uid="{00000000-0005-0000-0000-0000DA030000}"/>
    <cellStyle name="桁区切り 5 2 2" xfId="1635" xr:uid="{00000000-0005-0000-0000-0000DB030000}"/>
    <cellStyle name="桁区切り 5 3" xfId="1636" xr:uid="{00000000-0005-0000-0000-0000DC030000}"/>
    <cellStyle name="桁区切り 6" xfId="1435" xr:uid="{00000000-0005-0000-0000-0000DD030000}"/>
    <cellStyle name="桁区切り 7" xfId="1436" xr:uid="{00000000-0005-0000-0000-0000DE030000}"/>
    <cellStyle name="桁区切り 8" xfId="1437" xr:uid="{00000000-0005-0000-0000-0000DF030000}"/>
    <cellStyle name="桁区切り 8 2" xfId="1438" xr:uid="{00000000-0005-0000-0000-0000E0030000}"/>
    <cellStyle name="桁区切り 9" xfId="1637" xr:uid="{00000000-0005-0000-0000-0000E1030000}"/>
    <cellStyle name="桁区切り 9 2" xfId="1638" xr:uid="{00000000-0005-0000-0000-0000E2030000}"/>
    <cellStyle name="桁区切り 9 2 2" xfId="1639" xr:uid="{00000000-0005-0000-0000-0000E3030000}"/>
    <cellStyle name="見出し 1 10" xfId="859" xr:uid="{00000000-0005-0000-0000-0000E4030000}"/>
    <cellStyle name="見出し 1 11" xfId="860" xr:uid="{00000000-0005-0000-0000-0000E5030000}"/>
    <cellStyle name="見出し 1 12" xfId="861" xr:uid="{00000000-0005-0000-0000-0000E6030000}"/>
    <cellStyle name="見出し 1 13" xfId="862" xr:uid="{00000000-0005-0000-0000-0000E7030000}"/>
    <cellStyle name="見出し 1 14" xfId="863" xr:uid="{00000000-0005-0000-0000-0000E8030000}"/>
    <cellStyle name="見出し 1 15" xfId="864" xr:uid="{00000000-0005-0000-0000-0000E9030000}"/>
    <cellStyle name="見出し 1 16" xfId="865" xr:uid="{00000000-0005-0000-0000-0000EA030000}"/>
    <cellStyle name="見出し 1 17" xfId="866" xr:uid="{00000000-0005-0000-0000-0000EB030000}"/>
    <cellStyle name="見出し 1 18" xfId="867" xr:uid="{00000000-0005-0000-0000-0000EC030000}"/>
    <cellStyle name="見出し 1 19" xfId="868" xr:uid="{00000000-0005-0000-0000-0000ED030000}"/>
    <cellStyle name="見出し 1 2" xfId="869" xr:uid="{00000000-0005-0000-0000-0000EE030000}"/>
    <cellStyle name="見出し 1 2 2" xfId="870" xr:uid="{00000000-0005-0000-0000-0000EF030000}"/>
    <cellStyle name="見出し 1 20" xfId="871" xr:uid="{00000000-0005-0000-0000-0000F0030000}"/>
    <cellStyle name="見出し 1 21" xfId="872" xr:uid="{00000000-0005-0000-0000-0000F1030000}"/>
    <cellStyle name="見出し 1 22" xfId="873" xr:uid="{00000000-0005-0000-0000-0000F2030000}"/>
    <cellStyle name="見出し 1 23" xfId="874" xr:uid="{00000000-0005-0000-0000-0000F3030000}"/>
    <cellStyle name="見出し 1 24" xfId="875" xr:uid="{00000000-0005-0000-0000-0000F4030000}"/>
    <cellStyle name="見出し 1 25" xfId="876" xr:uid="{00000000-0005-0000-0000-0000F5030000}"/>
    <cellStyle name="見出し 1 3" xfId="877" xr:uid="{00000000-0005-0000-0000-0000F6030000}"/>
    <cellStyle name="見出し 1 3 2" xfId="878" xr:uid="{00000000-0005-0000-0000-0000F7030000}"/>
    <cellStyle name="見出し 1 4" xfId="879" xr:uid="{00000000-0005-0000-0000-0000F8030000}"/>
    <cellStyle name="見出し 1 5" xfId="880" xr:uid="{00000000-0005-0000-0000-0000F9030000}"/>
    <cellStyle name="見出し 1 6" xfId="881" xr:uid="{00000000-0005-0000-0000-0000FA030000}"/>
    <cellStyle name="見出し 1 7" xfId="882" xr:uid="{00000000-0005-0000-0000-0000FB030000}"/>
    <cellStyle name="見出し 1 8" xfId="883" xr:uid="{00000000-0005-0000-0000-0000FC030000}"/>
    <cellStyle name="見出し 1 9" xfId="884" xr:uid="{00000000-0005-0000-0000-0000FD030000}"/>
    <cellStyle name="見出し 2 10" xfId="885" xr:uid="{00000000-0005-0000-0000-0000FE030000}"/>
    <cellStyle name="見出し 2 11" xfId="886" xr:uid="{00000000-0005-0000-0000-0000FF030000}"/>
    <cellStyle name="見出し 2 12" xfId="887" xr:uid="{00000000-0005-0000-0000-000000040000}"/>
    <cellStyle name="見出し 2 13" xfId="888" xr:uid="{00000000-0005-0000-0000-000001040000}"/>
    <cellStyle name="見出し 2 14" xfId="889" xr:uid="{00000000-0005-0000-0000-000002040000}"/>
    <cellStyle name="見出し 2 15" xfId="890" xr:uid="{00000000-0005-0000-0000-000003040000}"/>
    <cellStyle name="見出し 2 16" xfId="891" xr:uid="{00000000-0005-0000-0000-000004040000}"/>
    <cellStyle name="見出し 2 17" xfId="892" xr:uid="{00000000-0005-0000-0000-000005040000}"/>
    <cellStyle name="見出し 2 18" xfId="893" xr:uid="{00000000-0005-0000-0000-000006040000}"/>
    <cellStyle name="見出し 2 19" xfId="894" xr:uid="{00000000-0005-0000-0000-000007040000}"/>
    <cellStyle name="見出し 2 2" xfId="895" xr:uid="{00000000-0005-0000-0000-000008040000}"/>
    <cellStyle name="見出し 2 2 2" xfId="896" xr:uid="{00000000-0005-0000-0000-000009040000}"/>
    <cellStyle name="見出し 2 20" xfId="897" xr:uid="{00000000-0005-0000-0000-00000A040000}"/>
    <cellStyle name="見出し 2 21" xfId="898" xr:uid="{00000000-0005-0000-0000-00000B040000}"/>
    <cellStyle name="見出し 2 22" xfId="899" xr:uid="{00000000-0005-0000-0000-00000C040000}"/>
    <cellStyle name="見出し 2 23" xfId="900" xr:uid="{00000000-0005-0000-0000-00000D040000}"/>
    <cellStyle name="見出し 2 24" xfId="901" xr:uid="{00000000-0005-0000-0000-00000E040000}"/>
    <cellStyle name="見出し 2 25" xfId="902" xr:uid="{00000000-0005-0000-0000-00000F040000}"/>
    <cellStyle name="見出し 2 3" xfId="903" xr:uid="{00000000-0005-0000-0000-000010040000}"/>
    <cellStyle name="見出し 2 3 2" xfId="904" xr:uid="{00000000-0005-0000-0000-000011040000}"/>
    <cellStyle name="見出し 2 4" xfId="905" xr:uid="{00000000-0005-0000-0000-000012040000}"/>
    <cellStyle name="見出し 2 5" xfId="906" xr:uid="{00000000-0005-0000-0000-000013040000}"/>
    <cellStyle name="見出し 2 6" xfId="907" xr:uid="{00000000-0005-0000-0000-000014040000}"/>
    <cellStyle name="見出し 2 7" xfId="908" xr:uid="{00000000-0005-0000-0000-000015040000}"/>
    <cellStyle name="見出し 2 8" xfId="909" xr:uid="{00000000-0005-0000-0000-000016040000}"/>
    <cellStyle name="見出し 2 9" xfId="910" xr:uid="{00000000-0005-0000-0000-000017040000}"/>
    <cellStyle name="見出し 3 10" xfId="911" xr:uid="{00000000-0005-0000-0000-000018040000}"/>
    <cellStyle name="見出し 3 11" xfId="912" xr:uid="{00000000-0005-0000-0000-000019040000}"/>
    <cellStyle name="見出し 3 12" xfId="913" xr:uid="{00000000-0005-0000-0000-00001A040000}"/>
    <cellStyle name="見出し 3 13" xfId="914" xr:uid="{00000000-0005-0000-0000-00001B040000}"/>
    <cellStyle name="見出し 3 14" xfId="915" xr:uid="{00000000-0005-0000-0000-00001C040000}"/>
    <cellStyle name="見出し 3 15" xfId="916" xr:uid="{00000000-0005-0000-0000-00001D040000}"/>
    <cellStyle name="見出し 3 16" xfId="917" xr:uid="{00000000-0005-0000-0000-00001E040000}"/>
    <cellStyle name="見出し 3 17" xfId="918" xr:uid="{00000000-0005-0000-0000-00001F040000}"/>
    <cellStyle name="見出し 3 18" xfId="919" xr:uid="{00000000-0005-0000-0000-000020040000}"/>
    <cellStyle name="見出し 3 19" xfId="920" xr:uid="{00000000-0005-0000-0000-000021040000}"/>
    <cellStyle name="見出し 3 2" xfId="921" xr:uid="{00000000-0005-0000-0000-000022040000}"/>
    <cellStyle name="見出し 3 2 2" xfId="922" xr:uid="{00000000-0005-0000-0000-000023040000}"/>
    <cellStyle name="見出し 3 20" xfId="923" xr:uid="{00000000-0005-0000-0000-000024040000}"/>
    <cellStyle name="見出し 3 21" xfId="924" xr:uid="{00000000-0005-0000-0000-000025040000}"/>
    <cellStyle name="見出し 3 22" xfId="925" xr:uid="{00000000-0005-0000-0000-000026040000}"/>
    <cellStyle name="見出し 3 23" xfId="926" xr:uid="{00000000-0005-0000-0000-000027040000}"/>
    <cellStyle name="見出し 3 24" xfId="927" xr:uid="{00000000-0005-0000-0000-000028040000}"/>
    <cellStyle name="見出し 3 25" xfId="928" xr:uid="{00000000-0005-0000-0000-000029040000}"/>
    <cellStyle name="見出し 3 3" xfId="929" xr:uid="{00000000-0005-0000-0000-00002A040000}"/>
    <cellStyle name="見出し 3 3 2" xfId="930" xr:uid="{00000000-0005-0000-0000-00002B040000}"/>
    <cellStyle name="見出し 3 4" xfId="931" xr:uid="{00000000-0005-0000-0000-00002C040000}"/>
    <cellStyle name="見出し 3 5" xfId="932" xr:uid="{00000000-0005-0000-0000-00002D040000}"/>
    <cellStyle name="見出し 3 6" xfId="933" xr:uid="{00000000-0005-0000-0000-00002E040000}"/>
    <cellStyle name="見出し 3 7" xfId="934" xr:uid="{00000000-0005-0000-0000-00002F040000}"/>
    <cellStyle name="見出し 3 8" xfId="935" xr:uid="{00000000-0005-0000-0000-000030040000}"/>
    <cellStyle name="見出し 3 9" xfId="936" xr:uid="{00000000-0005-0000-0000-000031040000}"/>
    <cellStyle name="見出し 4 10" xfId="937" xr:uid="{00000000-0005-0000-0000-000032040000}"/>
    <cellStyle name="見出し 4 11" xfId="938" xr:uid="{00000000-0005-0000-0000-000033040000}"/>
    <cellStyle name="見出し 4 12" xfId="939" xr:uid="{00000000-0005-0000-0000-000034040000}"/>
    <cellStyle name="見出し 4 13" xfId="940" xr:uid="{00000000-0005-0000-0000-000035040000}"/>
    <cellStyle name="見出し 4 14" xfId="941" xr:uid="{00000000-0005-0000-0000-000036040000}"/>
    <cellStyle name="見出し 4 15" xfId="942" xr:uid="{00000000-0005-0000-0000-000037040000}"/>
    <cellStyle name="見出し 4 16" xfId="943" xr:uid="{00000000-0005-0000-0000-000038040000}"/>
    <cellStyle name="見出し 4 17" xfId="944" xr:uid="{00000000-0005-0000-0000-000039040000}"/>
    <cellStyle name="見出し 4 18" xfId="945" xr:uid="{00000000-0005-0000-0000-00003A040000}"/>
    <cellStyle name="見出し 4 19" xfId="946" xr:uid="{00000000-0005-0000-0000-00003B040000}"/>
    <cellStyle name="見出し 4 2" xfId="947" xr:uid="{00000000-0005-0000-0000-00003C040000}"/>
    <cellStyle name="見出し 4 2 2" xfId="948" xr:uid="{00000000-0005-0000-0000-00003D040000}"/>
    <cellStyle name="見出し 4 20" xfId="949" xr:uid="{00000000-0005-0000-0000-00003E040000}"/>
    <cellStyle name="見出し 4 21" xfId="950" xr:uid="{00000000-0005-0000-0000-00003F040000}"/>
    <cellStyle name="見出し 4 22" xfId="951" xr:uid="{00000000-0005-0000-0000-000040040000}"/>
    <cellStyle name="見出し 4 23" xfId="952" xr:uid="{00000000-0005-0000-0000-000041040000}"/>
    <cellStyle name="見出し 4 24" xfId="953" xr:uid="{00000000-0005-0000-0000-000042040000}"/>
    <cellStyle name="見出し 4 25" xfId="954" xr:uid="{00000000-0005-0000-0000-000043040000}"/>
    <cellStyle name="見出し 4 3" xfId="955" xr:uid="{00000000-0005-0000-0000-000044040000}"/>
    <cellStyle name="見出し 4 3 2" xfId="956" xr:uid="{00000000-0005-0000-0000-000045040000}"/>
    <cellStyle name="見出し 4 4" xfId="957" xr:uid="{00000000-0005-0000-0000-000046040000}"/>
    <cellStyle name="見出し 4 5" xfId="958" xr:uid="{00000000-0005-0000-0000-000047040000}"/>
    <cellStyle name="見出し 4 6" xfId="959" xr:uid="{00000000-0005-0000-0000-000048040000}"/>
    <cellStyle name="見出し 4 7" xfId="960" xr:uid="{00000000-0005-0000-0000-000049040000}"/>
    <cellStyle name="見出し 4 8" xfId="961" xr:uid="{00000000-0005-0000-0000-00004A040000}"/>
    <cellStyle name="見出し 4 9" xfId="962" xr:uid="{00000000-0005-0000-0000-00004B040000}"/>
    <cellStyle name="集計 10" xfId="963" xr:uid="{00000000-0005-0000-0000-00004C040000}"/>
    <cellStyle name="集計 11" xfId="964" xr:uid="{00000000-0005-0000-0000-00004D040000}"/>
    <cellStyle name="集計 12" xfId="965" xr:uid="{00000000-0005-0000-0000-00004E040000}"/>
    <cellStyle name="集計 13" xfId="966" xr:uid="{00000000-0005-0000-0000-00004F040000}"/>
    <cellStyle name="集計 14" xfId="967" xr:uid="{00000000-0005-0000-0000-000050040000}"/>
    <cellStyle name="集計 15" xfId="968" xr:uid="{00000000-0005-0000-0000-000051040000}"/>
    <cellStyle name="集計 16" xfId="969" xr:uid="{00000000-0005-0000-0000-000052040000}"/>
    <cellStyle name="集計 17" xfId="970" xr:uid="{00000000-0005-0000-0000-000053040000}"/>
    <cellStyle name="集計 18" xfId="971" xr:uid="{00000000-0005-0000-0000-000054040000}"/>
    <cellStyle name="集計 19" xfId="972" xr:uid="{00000000-0005-0000-0000-000055040000}"/>
    <cellStyle name="集計 2" xfId="973" xr:uid="{00000000-0005-0000-0000-000056040000}"/>
    <cellStyle name="集計 2 2" xfId="974" xr:uid="{00000000-0005-0000-0000-000057040000}"/>
    <cellStyle name="集計 2 2 2" xfId="975" xr:uid="{00000000-0005-0000-0000-000058040000}"/>
    <cellStyle name="集計 2 2 2 2" xfId="1439" xr:uid="{00000000-0005-0000-0000-000059040000}"/>
    <cellStyle name="集計 2 2 2 2 2" xfId="1440" xr:uid="{00000000-0005-0000-0000-00005A040000}"/>
    <cellStyle name="集計 2 2 2 3" xfId="1441" xr:uid="{00000000-0005-0000-0000-00005B040000}"/>
    <cellStyle name="集計 2 2 3" xfId="976" xr:uid="{00000000-0005-0000-0000-00005C040000}"/>
    <cellStyle name="集計 2 2 3 2" xfId="1442" xr:uid="{00000000-0005-0000-0000-00005D040000}"/>
    <cellStyle name="集計 2 2 4" xfId="1640" xr:uid="{00000000-0005-0000-0000-00005E040000}"/>
    <cellStyle name="集計 2 2 4 2" xfId="1641" xr:uid="{00000000-0005-0000-0000-00005F040000}"/>
    <cellStyle name="集計 2 2 5" xfId="1642" xr:uid="{00000000-0005-0000-0000-000060040000}"/>
    <cellStyle name="集計 2 2 5 2" xfId="1643" xr:uid="{00000000-0005-0000-0000-000061040000}"/>
    <cellStyle name="集計 2 2 6" xfId="1644" xr:uid="{00000000-0005-0000-0000-000062040000}"/>
    <cellStyle name="集計 20" xfId="977" xr:uid="{00000000-0005-0000-0000-000063040000}"/>
    <cellStyle name="集計 21" xfId="978" xr:uid="{00000000-0005-0000-0000-000064040000}"/>
    <cellStyle name="集計 22" xfId="979" xr:uid="{00000000-0005-0000-0000-000065040000}"/>
    <cellStyle name="集計 23" xfId="980" xr:uid="{00000000-0005-0000-0000-000066040000}"/>
    <cellStyle name="集計 24" xfId="981" xr:uid="{00000000-0005-0000-0000-000067040000}"/>
    <cellStyle name="集計 25" xfId="982" xr:uid="{00000000-0005-0000-0000-000068040000}"/>
    <cellStyle name="集計 3" xfId="983" xr:uid="{00000000-0005-0000-0000-000069040000}"/>
    <cellStyle name="集計 3 2" xfId="984" xr:uid="{00000000-0005-0000-0000-00006A040000}"/>
    <cellStyle name="集計 3 2 2" xfId="1443" xr:uid="{00000000-0005-0000-0000-00006B040000}"/>
    <cellStyle name="集計 3 2 2 2" xfId="1444" xr:uid="{00000000-0005-0000-0000-00006C040000}"/>
    <cellStyle name="集計 3 2 3" xfId="1445" xr:uid="{00000000-0005-0000-0000-00006D040000}"/>
    <cellStyle name="集計 3 3" xfId="985" xr:uid="{00000000-0005-0000-0000-00006E040000}"/>
    <cellStyle name="集計 3 3 2" xfId="1446" xr:uid="{00000000-0005-0000-0000-00006F040000}"/>
    <cellStyle name="集計 3 4" xfId="1645" xr:uid="{00000000-0005-0000-0000-000070040000}"/>
    <cellStyle name="集計 3 4 2" xfId="1646" xr:uid="{00000000-0005-0000-0000-000071040000}"/>
    <cellStyle name="集計 3 5" xfId="1647" xr:uid="{00000000-0005-0000-0000-000072040000}"/>
    <cellStyle name="集計 3 5 2" xfId="1648" xr:uid="{00000000-0005-0000-0000-000073040000}"/>
    <cellStyle name="集計 3 6" xfId="1649" xr:uid="{00000000-0005-0000-0000-000074040000}"/>
    <cellStyle name="集計 4" xfId="986" xr:uid="{00000000-0005-0000-0000-000075040000}"/>
    <cellStyle name="集計 4 2" xfId="987" xr:uid="{00000000-0005-0000-0000-000076040000}"/>
    <cellStyle name="集計 4 2 2" xfId="1447" xr:uid="{00000000-0005-0000-0000-000077040000}"/>
    <cellStyle name="集計 4 2 2 2" xfId="1448" xr:uid="{00000000-0005-0000-0000-000078040000}"/>
    <cellStyle name="集計 4 2 3" xfId="1449" xr:uid="{00000000-0005-0000-0000-000079040000}"/>
    <cellStyle name="集計 4 3" xfId="988" xr:uid="{00000000-0005-0000-0000-00007A040000}"/>
    <cellStyle name="集計 4 3 2" xfId="1450" xr:uid="{00000000-0005-0000-0000-00007B040000}"/>
    <cellStyle name="集計 4 4" xfId="1650" xr:uid="{00000000-0005-0000-0000-00007C040000}"/>
    <cellStyle name="集計 4 4 2" xfId="1651" xr:uid="{00000000-0005-0000-0000-00007D040000}"/>
    <cellStyle name="集計 4 5" xfId="1652" xr:uid="{00000000-0005-0000-0000-00007E040000}"/>
    <cellStyle name="集計 4 5 2" xfId="1653" xr:uid="{00000000-0005-0000-0000-00007F040000}"/>
    <cellStyle name="集計 4 6" xfId="1654" xr:uid="{00000000-0005-0000-0000-000080040000}"/>
    <cellStyle name="集計 5" xfId="989" xr:uid="{00000000-0005-0000-0000-000081040000}"/>
    <cellStyle name="集計 6" xfId="990" xr:uid="{00000000-0005-0000-0000-000082040000}"/>
    <cellStyle name="集計 7" xfId="991" xr:uid="{00000000-0005-0000-0000-000083040000}"/>
    <cellStyle name="集計 8" xfId="992" xr:uid="{00000000-0005-0000-0000-000084040000}"/>
    <cellStyle name="集計 9" xfId="993" xr:uid="{00000000-0005-0000-0000-000085040000}"/>
    <cellStyle name="出力 10" xfId="994" xr:uid="{00000000-0005-0000-0000-000086040000}"/>
    <cellStyle name="出力 11" xfId="995" xr:uid="{00000000-0005-0000-0000-000087040000}"/>
    <cellStyle name="出力 12" xfId="996" xr:uid="{00000000-0005-0000-0000-000088040000}"/>
    <cellStyle name="出力 13" xfId="997" xr:uid="{00000000-0005-0000-0000-000089040000}"/>
    <cellStyle name="出力 14" xfId="998" xr:uid="{00000000-0005-0000-0000-00008A040000}"/>
    <cellStyle name="出力 15" xfId="999" xr:uid="{00000000-0005-0000-0000-00008B040000}"/>
    <cellStyle name="出力 16" xfId="1000" xr:uid="{00000000-0005-0000-0000-00008C040000}"/>
    <cellStyle name="出力 17" xfId="1001" xr:uid="{00000000-0005-0000-0000-00008D040000}"/>
    <cellStyle name="出力 18" xfId="1002" xr:uid="{00000000-0005-0000-0000-00008E040000}"/>
    <cellStyle name="出力 19" xfId="1003" xr:uid="{00000000-0005-0000-0000-00008F040000}"/>
    <cellStyle name="出力 2" xfId="1004" xr:uid="{00000000-0005-0000-0000-000090040000}"/>
    <cellStyle name="出力 2 2" xfId="1005" xr:uid="{00000000-0005-0000-0000-000091040000}"/>
    <cellStyle name="出力 2 2 2" xfId="1006" xr:uid="{00000000-0005-0000-0000-000092040000}"/>
    <cellStyle name="出力 2 2 2 2" xfId="1451" xr:uid="{00000000-0005-0000-0000-000093040000}"/>
    <cellStyle name="出力 2 2 2 2 2" xfId="1452" xr:uid="{00000000-0005-0000-0000-000094040000}"/>
    <cellStyle name="出力 2 2 2 3" xfId="1453" xr:uid="{00000000-0005-0000-0000-000095040000}"/>
    <cellStyle name="出力 2 2 3" xfId="1007" xr:uid="{00000000-0005-0000-0000-000096040000}"/>
    <cellStyle name="出力 2 2 3 2" xfId="1454" xr:uid="{00000000-0005-0000-0000-000097040000}"/>
    <cellStyle name="出力 2 2 4" xfId="1655" xr:uid="{00000000-0005-0000-0000-000098040000}"/>
    <cellStyle name="出力 2 2 4 2" xfId="1656" xr:uid="{00000000-0005-0000-0000-000099040000}"/>
    <cellStyle name="出力 2 2 5" xfId="1657" xr:uid="{00000000-0005-0000-0000-00009A040000}"/>
    <cellStyle name="出力 2 2 5 2" xfId="1658" xr:uid="{00000000-0005-0000-0000-00009B040000}"/>
    <cellStyle name="出力 2 2 6" xfId="1659" xr:uid="{00000000-0005-0000-0000-00009C040000}"/>
    <cellStyle name="出力 20" xfId="1008" xr:uid="{00000000-0005-0000-0000-00009D040000}"/>
    <cellStyle name="出力 21" xfId="1009" xr:uid="{00000000-0005-0000-0000-00009E040000}"/>
    <cellStyle name="出力 22" xfId="1010" xr:uid="{00000000-0005-0000-0000-00009F040000}"/>
    <cellStyle name="出力 23" xfId="1011" xr:uid="{00000000-0005-0000-0000-0000A0040000}"/>
    <cellStyle name="出力 24" xfId="1012" xr:uid="{00000000-0005-0000-0000-0000A1040000}"/>
    <cellStyle name="出力 25" xfId="1013" xr:uid="{00000000-0005-0000-0000-0000A2040000}"/>
    <cellStyle name="出力 3" xfId="1014" xr:uid="{00000000-0005-0000-0000-0000A3040000}"/>
    <cellStyle name="出力 3 2" xfId="1015" xr:uid="{00000000-0005-0000-0000-0000A4040000}"/>
    <cellStyle name="出力 3 2 2" xfId="1455" xr:uid="{00000000-0005-0000-0000-0000A5040000}"/>
    <cellStyle name="出力 3 2 2 2" xfId="1456" xr:uid="{00000000-0005-0000-0000-0000A6040000}"/>
    <cellStyle name="出力 3 2 3" xfId="1457" xr:uid="{00000000-0005-0000-0000-0000A7040000}"/>
    <cellStyle name="出力 3 3" xfId="1016" xr:uid="{00000000-0005-0000-0000-0000A8040000}"/>
    <cellStyle name="出力 3 3 2" xfId="1458" xr:uid="{00000000-0005-0000-0000-0000A9040000}"/>
    <cellStyle name="出力 3 4" xfId="1660" xr:uid="{00000000-0005-0000-0000-0000AA040000}"/>
    <cellStyle name="出力 3 4 2" xfId="1661" xr:uid="{00000000-0005-0000-0000-0000AB040000}"/>
    <cellStyle name="出力 3 5" xfId="1662" xr:uid="{00000000-0005-0000-0000-0000AC040000}"/>
    <cellStyle name="出力 3 5 2" xfId="1663" xr:uid="{00000000-0005-0000-0000-0000AD040000}"/>
    <cellStyle name="出力 3 6" xfId="1664" xr:uid="{00000000-0005-0000-0000-0000AE040000}"/>
    <cellStyle name="出力 4" xfId="1017" xr:uid="{00000000-0005-0000-0000-0000AF040000}"/>
    <cellStyle name="出力 4 2" xfId="1018" xr:uid="{00000000-0005-0000-0000-0000B0040000}"/>
    <cellStyle name="出力 4 2 2" xfId="1459" xr:uid="{00000000-0005-0000-0000-0000B1040000}"/>
    <cellStyle name="出力 4 2 2 2" xfId="1460" xr:uid="{00000000-0005-0000-0000-0000B2040000}"/>
    <cellStyle name="出力 4 2 3" xfId="1461" xr:uid="{00000000-0005-0000-0000-0000B3040000}"/>
    <cellStyle name="出力 4 3" xfId="1019" xr:uid="{00000000-0005-0000-0000-0000B4040000}"/>
    <cellStyle name="出力 4 3 2" xfId="1462" xr:uid="{00000000-0005-0000-0000-0000B5040000}"/>
    <cellStyle name="出力 4 4" xfId="1665" xr:uid="{00000000-0005-0000-0000-0000B6040000}"/>
    <cellStyle name="出力 4 4 2" xfId="1666" xr:uid="{00000000-0005-0000-0000-0000B7040000}"/>
    <cellStyle name="出力 4 5" xfId="1667" xr:uid="{00000000-0005-0000-0000-0000B8040000}"/>
    <cellStyle name="出力 4 5 2" xfId="1668" xr:uid="{00000000-0005-0000-0000-0000B9040000}"/>
    <cellStyle name="出力 4 6" xfId="1669" xr:uid="{00000000-0005-0000-0000-0000BA040000}"/>
    <cellStyle name="出力 5" xfId="1020" xr:uid="{00000000-0005-0000-0000-0000BB040000}"/>
    <cellStyle name="出力 6" xfId="1021" xr:uid="{00000000-0005-0000-0000-0000BC040000}"/>
    <cellStyle name="出力 7" xfId="1022" xr:uid="{00000000-0005-0000-0000-0000BD040000}"/>
    <cellStyle name="出力 8" xfId="1023" xr:uid="{00000000-0005-0000-0000-0000BE040000}"/>
    <cellStyle name="出力 9" xfId="1024" xr:uid="{00000000-0005-0000-0000-0000BF040000}"/>
    <cellStyle name="説明文 10" xfId="1025" xr:uid="{00000000-0005-0000-0000-0000C0040000}"/>
    <cellStyle name="説明文 11" xfId="1026" xr:uid="{00000000-0005-0000-0000-0000C1040000}"/>
    <cellStyle name="説明文 12" xfId="1027" xr:uid="{00000000-0005-0000-0000-0000C2040000}"/>
    <cellStyle name="説明文 13" xfId="1028" xr:uid="{00000000-0005-0000-0000-0000C3040000}"/>
    <cellStyle name="説明文 14" xfId="1029" xr:uid="{00000000-0005-0000-0000-0000C4040000}"/>
    <cellStyle name="説明文 15" xfId="1030" xr:uid="{00000000-0005-0000-0000-0000C5040000}"/>
    <cellStyle name="説明文 16" xfId="1031" xr:uid="{00000000-0005-0000-0000-0000C6040000}"/>
    <cellStyle name="説明文 17" xfId="1032" xr:uid="{00000000-0005-0000-0000-0000C7040000}"/>
    <cellStyle name="説明文 18" xfId="1033" xr:uid="{00000000-0005-0000-0000-0000C8040000}"/>
    <cellStyle name="説明文 19" xfId="1034" xr:uid="{00000000-0005-0000-0000-0000C9040000}"/>
    <cellStyle name="説明文 2" xfId="1035" xr:uid="{00000000-0005-0000-0000-0000CA040000}"/>
    <cellStyle name="説明文 2 2" xfId="1036" xr:uid="{00000000-0005-0000-0000-0000CB040000}"/>
    <cellStyle name="説明文 20" xfId="1037" xr:uid="{00000000-0005-0000-0000-0000CC040000}"/>
    <cellStyle name="説明文 21" xfId="1038" xr:uid="{00000000-0005-0000-0000-0000CD040000}"/>
    <cellStyle name="説明文 22" xfId="1039" xr:uid="{00000000-0005-0000-0000-0000CE040000}"/>
    <cellStyle name="説明文 23" xfId="1040" xr:uid="{00000000-0005-0000-0000-0000CF040000}"/>
    <cellStyle name="説明文 24" xfId="1041" xr:uid="{00000000-0005-0000-0000-0000D0040000}"/>
    <cellStyle name="説明文 25" xfId="1042" xr:uid="{00000000-0005-0000-0000-0000D1040000}"/>
    <cellStyle name="説明文 3" xfId="1043" xr:uid="{00000000-0005-0000-0000-0000D2040000}"/>
    <cellStyle name="説明文 3 2" xfId="1044" xr:uid="{00000000-0005-0000-0000-0000D3040000}"/>
    <cellStyle name="説明文 4" xfId="1045" xr:uid="{00000000-0005-0000-0000-0000D4040000}"/>
    <cellStyle name="説明文 5" xfId="1046" xr:uid="{00000000-0005-0000-0000-0000D5040000}"/>
    <cellStyle name="説明文 6" xfId="1047" xr:uid="{00000000-0005-0000-0000-0000D6040000}"/>
    <cellStyle name="説明文 7" xfId="1048" xr:uid="{00000000-0005-0000-0000-0000D7040000}"/>
    <cellStyle name="説明文 8" xfId="1049" xr:uid="{00000000-0005-0000-0000-0000D8040000}"/>
    <cellStyle name="説明文 9" xfId="1050" xr:uid="{00000000-0005-0000-0000-0000D9040000}"/>
    <cellStyle name="通貨 2" xfId="1051" xr:uid="{00000000-0005-0000-0000-0000DA040000}"/>
    <cellStyle name="通貨 3" xfId="1052" xr:uid="{00000000-0005-0000-0000-0000DB040000}"/>
    <cellStyle name="通貨 3 2" xfId="1053" xr:uid="{00000000-0005-0000-0000-0000DC040000}"/>
    <cellStyle name="入力 10" xfId="1054" xr:uid="{00000000-0005-0000-0000-0000DD040000}"/>
    <cellStyle name="入力 11" xfId="1055" xr:uid="{00000000-0005-0000-0000-0000DE040000}"/>
    <cellStyle name="入力 12" xfId="1056" xr:uid="{00000000-0005-0000-0000-0000DF040000}"/>
    <cellStyle name="入力 13" xfId="1057" xr:uid="{00000000-0005-0000-0000-0000E0040000}"/>
    <cellStyle name="入力 14" xfId="1058" xr:uid="{00000000-0005-0000-0000-0000E1040000}"/>
    <cellStyle name="入力 15" xfId="1059" xr:uid="{00000000-0005-0000-0000-0000E2040000}"/>
    <cellStyle name="入力 16" xfId="1060" xr:uid="{00000000-0005-0000-0000-0000E3040000}"/>
    <cellStyle name="入力 17" xfId="1061" xr:uid="{00000000-0005-0000-0000-0000E4040000}"/>
    <cellStyle name="入力 18" xfId="1062" xr:uid="{00000000-0005-0000-0000-0000E5040000}"/>
    <cellStyle name="入力 19" xfId="1063" xr:uid="{00000000-0005-0000-0000-0000E6040000}"/>
    <cellStyle name="入力 2" xfId="1064" xr:uid="{00000000-0005-0000-0000-0000E7040000}"/>
    <cellStyle name="入力 2 2" xfId="1065" xr:uid="{00000000-0005-0000-0000-0000E8040000}"/>
    <cellStyle name="入力 2 2 2" xfId="1066" xr:uid="{00000000-0005-0000-0000-0000E9040000}"/>
    <cellStyle name="入力 2 2 2 2" xfId="1463" xr:uid="{00000000-0005-0000-0000-0000EA040000}"/>
    <cellStyle name="入力 2 2 2 2 2" xfId="1464" xr:uid="{00000000-0005-0000-0000-0000EB040000}"/>
    <cellStyle name="入力 2 2 2 3" xfId="1465" xr:uid="{00000000-0005-0000-0000-0000EC040000}"/>
    <cellStyle name="入力 2 2 3" xfId="1067" xr:uid="{00000000-0005-0000-0000-0000ED040000}"/>
    <cellStyle name="入力 2 2 3 2" xfId="1466" xr:uid="{00000000-0005-0000-0000-0000EE040000}"/>
    <cellStyle name="入力 2 2 4" xfId="1670" xr:uid="{00000000-0005-0000-0000-0000EF040000}"/>
    <cellStyle name="入力 2 2 4 2" xfId="1671" xr:uid="{00000000-0005-0000-0000-0000F0040000}"/>
    <cellStyle name="入力 2 2 5" xfId="1672" xr:uid="{00000000-0005-0000-0000-0000F1040000}"/>
    <cellStyle name="入力 2 2 6" xfId="1673" xr:uid="{00000000-0005-0000-0000-0000F2040000}"/>
    <cellStyle name="入力 2 2 6 2" xfId="1674" xr:uid="{00000000-0005-0000-0000-0000F3040000}"/>
    <cellStyle name="入力 20" xfId="1068" xr:uid="{00000000-0005-0000-0000-0000F4040000}"/>
    <cellStyle name="入力 21" xfId="1069" xr:uid="{00000000-0005-0000-0000-0000F5040000}"/>
    <cellStyle name="入力 22" xfId="1070" xr:uid="{00000000-0005-0000-0000-0000F6040000}"/>
    <cellStyle name="入力 23" xfId="1071" xr:uid="{00000000-0005-0000-0000-0000F7040000}"/>
    <cellStyle name="入力 24" xfId="1072" xr:uid="{00000000-0005-0000-0000-0000F8040000}"/>
    <cellStyle name="入力 25" xfId="1073" xr:uid="{00000000-0005-0000-0000-0000F9040000}"/>
    <cellStyle name="入力 3" xfId="1074" xr:uid="{00000000-0005-0000-0000-0000FA040000}"/>
    <cellStyle name="入力 3 2" xfId="1075" xr:uid="{00000000-0005-0000-0000-0000FB040000}"/>
    <cellStyle name="入力 3 2 2" xfId="1467" xr:uid="{00000000-0005-0000-0000-0000FC040000}"/>
    <cellStyle name="入力 3 2 2 2" xfId="1468" xr:uid="{00000000-0005-0000-0000-0000FD040000}"/>
    <cellStyle name="入力 3 2 3" xfId="1469" xr:uid="{00000000-0005-0000-0000-0000FE040000}"/>
    <cellStyle name="入力 3 3" xfId="1076" xr:uid="{00000000-0005-0000-0000-0000FF040000}"/>
    <cellStyle name="入力 3 3 2" xfId="1470" xr:uid="{00000000-0005-0000-0000-000000050000}"/>
    <cellStyle name="入力 3 4" xfId="1675" xr:uid="{00000000-0005-0000-0000-000001050000}"/>
    <cellStyle name="入力 3 4 2" xfId="1676" xr:uid="{00000000-0005-0000-0000-000002050000}"/>
    <cellStyle name="入力 3 5" xfId="1677" xr:uid="{00000000-0005-0000-0000-000003050000}"/>
    <cellStyle name="入力 3 6" xfId="1678" xr:uid="{00000000-0005-0000-0000-000004050000}"/>
    <cellStyle name="入力 3 6 2" xfId="1679" xr:uid="{00000000-0005-0000-0000-000005050000}"/>
    <cellStyle name="入力 4" xfId="1077" xr:uid="{00000000-0005-0000-0000-000006050000}"/>
    <cellStyle name="入力 4 2" xfId="1078" xr:uid="{00000000-0005-0000-0000-000007050000}"/>
    <cellStyle name="入力 4 2 2" xfId="1471" xr:uid="{00000000-0005-0000-0000-000008050000}"/>
    <cellStyle name="入力 4 2 2 2" xfId="1472" xr:uid="{00000000-0005-0000-0000-000009050000}"/>
    <cellStyle name="入力 4 2 3" xfId="1473" xr:uid="{00000000-0005-0000-0000-00000A050000}"/>
    <cellStyle name="入力 4 3" xfId="1079" xr:uid="{00000000-0005-0000-0000-00000B050000}"/>
    <cellStyle name="入力 4 3 2" xfId="1474" xr:uid="{00000000-0005-0000-0000-00000C050000}"/>
    <cellStyle name="入力 4 4" xfId="1680" xr:uid="{00000000-0005-0000-0000-00000D050000}"/>
    <cellStyle name="入力 4 4 2" xfId="1681" xr:uid="{00000000-0005-0000-0000-00000E050000}"/>
    <cellStyle name="入力 4 5" xfId="1682" xr:uid="{00000000-0005-0000-0000-00000F050000}"/>
    <cellStyle name="入力 4 6" xfId="1683" xr:uid="{00000000-0005-0000-0000-000010050000}"/>
    <cellStyle name="入力 4 6 2" xfId="1684" xr:uid="{00000000-0005-0000-0000-000011050000}"/>
    <cellStyle name="入力 5" xfId="1080" xr:uid="{00000000-0005-0000-0000-000012050000}"/>
    <cellStyle name="入力 6" xfId="1081" xr:uid="{00000000-0005-0000-0000-000013050000}"/>
    <cellStyle name="入力 7" xfId="1082" xr:uid="{00000000-0005-0000-0000-000014050000}"/>
    <cellStyle name="入力 8" xfId="1083" xr:uid="{00000000-0005-0000-0000-000015050000}"/>
    <cellStyle name="入力 9" xfId="1084" xr:uid="{00000000-0005-0000-0000-000016050000}"/>
    <cellStyle name="標準" xfId="0" builtinId="0"/>
    <cellStyle name="標準 10" xfId="1085" xr:uid="{00000000-0005-0000-0000-000018050000}"/>
    <cellStyle name="標準 10 10" xfId="1475" xr:uid="{00000000-0005-0000-0000-000019050000}"/>
    <cellStyle name="標準 10 11" xfId="1476" xr:uid="{00000000-0005-0000-0000-00001A050000}"/>
    <cellStyle name="標準 10 12" xfId="1477" xr:uid="{00000000-0005-0000-0000-00001B050000}"/>
    <cellStyle name="標準 10 2" xfId="1086" xr:uid="{00000000-0005-0000-0000-00001C050000}"/>
    <cellStyle name="標準 10 3" xfId="1087" xr:uid="{00000000-0005-0000-0000-00001D050000}"/>
    <cellStyle name="標準 10 4" xfId="1088" xr:uid="{00000000-0005-0000-0000-00001E050000}"/>
    <cellStyle name="標準 10 4 2" xfId="1478" xr:uid="{00000000-0005-0000-0000-00001F050000}"/>
    <cellStyle name="標準 10 4 2 2" xfId="1479" xr:uid="{00000000-0005-0000-0000-000020050000}"/>
    <cellStyle name="標準 10 4 2 2 2" xfId="1480" xr:uid="{00000000-0005-0000-0000-000021050000}"/>
    <cellStyle name="標準 10 4 2 2 2 2" xfId="1481" xr:uid="{00000000-0005-0000-0000-000022050000}"/>
    <cellStyle name="標準 10 4 2 2 2 2 2" xfId="1482" xr:uid="{00000000-0005-0000-0000-000023050000}"/>
    <cellStyle name="標準 10 4 2 2 2 2 2 2" xfId="1483" xr:uid="{00000000-0005-0000-0000-000024050000}"/>
    <cellStyle name="標準 10 4 3" xfId="1484" xr:uid="{00000000-0005-0000-0000-000025050000}"/>
    <cellStyle name="標準 10 4 3 2" xfId="1485" xr:uid="{00000000-0005-0000-0000-000026050000}"/>
    <cellStyle name="標準 10 5" xfId="1089" xr:uid="{00000000-0005-0000-0000-000027050000}"/>
    <cellStyle name="標準 10 6" xfId="1486" xr:uid="{00000000-0005-0000-0000-000028050000}"/>
    <cellStyle name="標準 10 6 2" xfId="1487" xr:uid="{00000000-0005-0000-0000-000029050000}"/>
    <cellStyle name="標準 10 6 2 2" xfId="1488" xr:uid="{00000000-0005-0000-0000-00002A050000}"/>
    <cellStyle name="標準 10 6 2 3" xfId="1489" xr:uid="{00000000-0005-0000-0000-00002B050000}"/>
    <cellStyle name="標準 10 6 2 3 2" xfId="1387" xr:uid="{00000000-0005-0000-0000-00002C050000}"/>
    <cellStyle name="標準 10 7" xfId="1490" xr:uid="{00000000-0005-0000-0000-00002D050000}"/>
    <cellStyle name="標準 10 8" xfId="1491" xr:uid="{00000000-0005-0000-0000-00002E050000}"/>
    <cellStyle name="標準 10 8 2" xfId="1492" xr:uid="{00000000-0005-0000-0000-00002F050000}"/>
    <cellStyle name="標準 10 8 2 2" xfId="1493" xr:uid="{00000000-0005-0000-0000-000030050000}"/>
    <cellStyle name="標準 10 8 2 2 2" xfId="1494" xr:uid="{00000000-0005-0000-0000-000031050000}"/>
    <cellStyle name="標準 10 8 2 2 3" xfId="1495" xr:uid="{00000000-0005-0000-0000-000032050000}"/>
    <cellStyle name="標準 10 8 2 2 3 2" xfId="1388" xr:uid="{00000000-0005-0000-0000-000033050000}"/>
    <cellStyle name="標準 10 8 2 2 3 2 2" xfId="1496" xr:uid="{00000000-0005-0000-0000-000034050000}"/>
    <cellStyle name="標準 10 8 2 3" xfId="1497" xr:uid="{00000000-0005-0000-0000-000035050000}"/>
    <cellStyle name="標準 10 8 2 4" xfId="1498" xr:uid="{00000000-0005-0000-0000-000036050000}"/>
    <cellStyle name="標準 10 8 2 4 2" xfId="1499" xr:uid="{00000000-0005-0000-0000-000037050000}"/>
    <cellStyle name="標準 10 8 2 4 2 2" xfId="1500" xr:uid="{00000000-0005-0000-0000-000038050000}"/>
    <cellStyle name="標準 10 8 3" xfId="1501" xr:uid="{00000000-0005-0000-0000-000039050000}"/>
    <cellStyle name="標準 10 8 4" xfId="1502" xr:uid="{00000000-0005-0000-0000-00003A050000}"/>
    <cellStyle name="標準 10 8 4 2" xfId="1503" xr:uid="{00000000-0005-0000-0000-00003B050000}"/>
    <cellStyle name="標準 10 8 4 2 2" xfId="1504" xr:uid="{00000000-0005-0000-0000-00003C050000}"/>
    <cellStyle name="標準 10 8 4 2 3" xfId="1505" xr:uid="{00000000-0005-0000-0000-00003D050000}"/>
    <cellStyle name="標準 10 9" xfId="1506" xr:uid="{00000000-0005-0000-0000-00003E050000}"/>
    <cellStyle name="標準 10 9 2" xfId="1507" xr:uid="{00000000-0005-0000-0000-00003F050000}"/>
    <cellStyle name="標準 10 9 3" xfId="1508" xr:uid="{00000000-0005-0000-0000-000040050000}"/>
    <cellStyle name="標準 10 9 3 2" xfId="1509" xr:uid="{00000000-0005-0000-0000-000041050000}"/>
    <cellStyle name="標準 11" xfId="1090" xr:uid="{00000000-0005-0000-0000-000042050000}"/>
    <cellStyle name="標準 11 2" xfId="1091" xr:uid="{00000000-0005-0000-0000-000043050000}"/>
    <cellStyle name="標準 11 2 2" xfId="1685" xr:uid="{00000000-0005-0000-0000-000044050000}"/>
    <cellStyle name="標準 11 3" xfId="1092" xr:uid="{00000000-0005-0000-0000-000045050000}"/>
    <cellStyle name="標準 11 4" xfId="1093" xr:uid="{00000000-0005-0000-0000-000046050000}"/>
    <cellStyle name="標準 12" xfId="1383" xr:uid="{00000000-0005-0000-0000-000047050000}"/>
    <cellStyle name="標準 12 2" xfId="1094" xr:uid="{00000000-0005-0000-0000-000048050000}"/>
    <cellStyle name="標準 12 3" xfId="1095" xr:uid="{00000000-0005-0000-0000-000049050000}"/>
    <cellStyle name="標準 12 4" xfId="1686" xr:uid="{00000000-0005-0000-0000-00004A050000}"/>
    <cellStyle name="標準 13" xfId="1096" xr:uid="{00000000-0005-0000-0000-00004B050000}"/>
    <cellStyle name="標準 13 2" xfId="1097" xr:uid="{00000000-0005-0000-0000-00004C050000}"/>
    <cellStyle name="標準 14" xfId="1384" xr:uid="{00000000-0005-0000-0000-00004D050000}"/>
    <cellStyle name="標準 14 2" xfId="1098" xr:uid="{00000000-0005-0000-0000-00004E050000}"/>
    <cellStyle name="標準 14 3" xfId="1099" xr:uid="{00000000-0005-0000-0000-00004F050000}"/>
    <cellStyle name="標準 14 4" xfId="1100" xr:uid="{00000000-0005-0000-0000-000050050000}"/>
    <cellStyle name="標準 14 5" xfId="1101" xr:uid="{00000000-0005-0000-0000-000051050000}"/>
    <cellStyle name="標準 14 6" xfId="1102" xr:uid="{00000000-0005-0000-0000-000052050000}"/>
    <cellStyle name="標準 14 7" xfId="1103" xr:uid="{00000000-0005-0000-0000-000053050000}"/>
    <cellStyle name="標準 14 8" xfId="1104" xr:uid="{00000000-0005-0000-0000-000054050000}"/>
    <cellStyle name="標準 15" xfId="1105" xr:uid="{00000000-0005-0000-0000-000055050000}"/>
    <cellStyle name="標準 15 2" xfId="1106" xr:uid="{00000000-0005-0000-0000-000056050000}"/>
    <cellStyle name="標準 15 3" xfId="1107" xr:uid="{00000000-0005-0000-0000-000057050000}"/>
    <cellStyle name="標準 15 4" xfId="1108" xr:uid="{00000000-0005-0000-0000-000058050000}"/>
    <cellStyle name="標準 15 5" xfId="1109" xr:uid="{00000000-0005-0000-0000-000059050000}"/>
    <cellStyle name="標準 15 6" xfId="1110" xr:uid="{00000000-0005-0000-0000-00005A050000}"/>
    <cellStyle name="標準 15 7" xfId="1111" xr:uid="{00000000-0005-0000-0000-00005B050000}"/>
    <cellStyle name="標準 16" xfId="1385" xr:uid="{00000000-0005-0000-0000-00005C050000}"/>
    <cellStyle name="標準 16 2" xfId="1112" xr:uid="{00000000-0005-0000-0000-00005D050000}"/>
    <cellStyle name="標準 16 3" xfId="1113" xr:uid="{00000000-0005-0000-0000-00005E050000}"/>
    <cellStyle name="標準 16 4" xfId="1114" xr:uid="{00000000-0005-0000-0000-00005F050000}"/>
    <cellStyle name="標準 16 5" xfId="1115" xr:uid="{00000000-0005-0000-0000-000060050000}"/>
    <cellStyle name="標準 16 6" xfId="1116" xr:uid="{00000000-0005-0000-0000-000061050000}"/>
    <cellStyle name="標準 17" xfId="1117" xr:uid="{00000000-0005-0000-0000-000062050000}"/>
    <cellStyle name="標準 17 2" xfId="1118" xr:uid="{00000000-0005-0000-0000-000063050000}"/>
    <cellStyle name="標準 17 3" xfId="1119" xr:uid="{00000000-0005-0000-0000-000064050000}"/>
    <cellStyle name="標準 17 4" xfId="1120" xr:uid="{00000000-0005-0000-0000-000065050000}"/>
    <cellStyle name="標準 17 5" xfId="1121" xr:uid="{00000000-0005-0000-0000-000066050000}"/>
    <cellStyle name="標準 18" xfId="1510" xr:uid="{00000000-0005-0000-0000-000067050000}"/>
    <cellStyle name="標準 18 2" xfId="1122" xr:uid="{00000000-0005-0000-0000-000068050000}"/>
    <cellStyle name="標準 18 3" xfId="1123" xr:uid="{00000000-0005-0000-0000-000069050000}"/>
    <cellStyle name="標準 19" xfId="1511" xr:uid="{00000000-0005-0000-0000-00006A050000}"/>
    <cellStyle name="標準 19 2" xfId="1124" xr:uid="{00000000-0005-0000-0000-00006B050000}"/>
    <cellStyle name="標準 19 2 2" xfId="1512" xr:uid="{00000000-0005-0000-0000-00006C050000}"/>
    <cellStyle name="標準 19 2 2 2" xfId="1513" xr:uid="{00000000-0005-0000-0000-00006D050000}"/>
    <cellStyle name="標準 19 2 2 2 2" xfId="1514" xr:uid="{00000000-0005-0000-0000-00006E050000}"/>
    <cellStyle name="標準 19 2 2 2 2 2" xfId="1515" xr:uid="{00000000-0005-0000-0000-00006F050000}"/>
    <cellStyle name="標準 19 2 2 2 2 2 2" xfId="1516" xr:uid="{00000000-0005-0000-0000-000070050000}"/>
    <cellStyle name="標準 19 2 2 2 2 2 2 2" xfId="1517" xr:uid="{00000000-0005-0000-0000-000071050000}"/>
    <cellStyle name="標準 19 2 2 2 2 2 2 2 2" xfId="1518" xr:uid="{00000000-0005-0000-0000-000072050000}"/>
    <cellStyle name="標準 19 2 2 2 2 2 3" xfId="1519" xr:uid="{00000000-0005-0000-0000-000073050000}"/>
    <cellStyle name="標準 19 2 2 2 2 2 4" xfId="1520" xr:uid="{00000000-0005-0000-0000-000074050000}"/>
    <cellStyle name="標準 19 2 2 2 2 2 4 2" xfId="1521" xr:uid="{00000000-0005-0000-0000-000075050000}"/>
    <cellStyle name="標準 19 2 2 2 2 2 4 3" xfId="1522" xr:uid="{00000000-0005-0000-0000-000076050000}"/>
    <cellStyle name="標準 19 2 2 2 3" xfId="1523" xr:uid="{00000000-0005-0000-0000-000077050000}"/>
    <cellStyle name="標準 19 2 2 2 3 2" xfId="1524" xr:uid="{00000000-0005-0000-0000-000078050000}"/>
    <cellStyle name="標準 19 2 2 2 3 2 2" xfId="1525" xr:uid="{00000000-0005-0000-0000-000079050000}"/>
    <cellStyle name="標準 19 2 2 2 3 2 3" xfId="1526" xr:uid="{00000000-0005-0000-0000-00007A050000}"/>
    <cellStyle name="標準 19 2 2 3" xfId="1527" xr:uid="{00000000-0005-0000-0000-00007B050000}"/>
    <cellStyle name="標準 19 2 2 3 2" xfId="1528" xr:uid="{00000000-0005-0000-0000-00007C050000}"/>
    <cellStyle name="標準 19 2 2 3 2 2" xfId="1529" xr:uid="{00000000-0005-0000-0000-00007D050000}"/>
    <cellStyle name="標準 2" xfId="2" xr:uid="{00000000-0005-0000-0000-00007E050000}"/>
    <cellStyle name="標準 2 10" xfId="1125" xr:uid="{00000000-0005-0000-0000-00007F050000}"/>
    <cellStyle name="標準 2 11" xfId="1126" xr:uid="{00000000-0005-0000-0000-000080050000}"/>
    <cellStyle name="標準 2 12" xfId="1127" xr:uid="{00000000-0005-0000-0000-000081050000}"/>
    <cellStyle name="標準 2 13" xfId="1128" xr:uid="{00000000-0005-0000-0000-000082050000}"/>
    <cellStyle name="標準 2 14" xfId="1129" xr:uid="{00000000-0005-0000-0000-000083050000}"/>
    <cellStyle name="標準 2 15" xfId="1130" xr:uid="{00000000-0005-0000-0000-000084050000}"/>
    <cellStyle name="標準 2 16" xfId="1131" xr:uid="{00000000-0005-0000-0000-000085050000}"/>
    <cellStyle name="標準 2 17" xfId="1132" xr:uid="{00000000-0005-0000-0000-000086050000}"/>
    <cellStyle name="標準 2 18" xfId="1133" xr:uid="{00000000-0005-0000-0000-000087050000}"/>
    <cellStyle name="標準 2 19" xfId="1134" xr:uid="{00000000-0005-0000-0000-000088050000}"/>
    <cellStyle name="標準 2 2" xfId="1135" xr:uid="{00000000-0005-0000-0000-000089050000}"/>
    <cellStyle name="標準 2 2 10" xfId="1136" xr:uid="{00000000-0005-0000-0000-00008A050000}"/>
    <cellStyle name="標準 2 2 11" xfId="1137" xr:uid="{00000000-0005-0000-0000-00008B050000}"/>
    <cellStyle name="標準 2 2 12" xfId="1138" xr:uid="{00000000-0005-0000-0000-00008C050000}"/>
    <cellStyle name="標準 2 2 13" xfId="1139" xr:uid="{00000000-0005-0000-0000-00008D050000}"/>
    <cellStyle name="標準 2 2 14" xfId="1140" xr:uid="{00000000-0005-0000-0000-00008E050000}"/>
    <cellStyle name="標準 2 2 15" xfId="1141" xr:uid="{00000000-0005-0000-0000-00008F050000}"/>
    <cellStyle name="標準 2 2 16" xfId="1142" xr:uid="{00000000-0005-0000-0000-000090050000}"/>
    <cellStyle name="標準 2 2 17" xfId="1143" xr:uid="{00000000-0005-0000-0000-000091050000}"/>
    <cellStyle name="標準 2 2 18" xfId="1144" xr:uid="{00000000-0005-0000-0000-000092050000}"/>
    <cellStyle name="標準 2 2 19" xfId="1145" xr:uid="{00000000-0005-0000-0000-000093050000}"/>
    <cellStyle name="標準 2 2 2" xfId="1146" xr:uid="{00000000-0005-0000-0000-000094050000}"/>
    <cellStyle name="標準 2 2 2 2" xfId="1147" xr:uid="{00000000-0005-0000-0000-000095050000}"/>
    <cellStyle name="標準 2 2 2 2 2" xfId="1148" xr:uid="{00000000-0005-0000-0000-000096050000}"/>
    <cellStyle name="標準 2 2 2 2_23_CRUDマトリックス(機能レベル)" xfId="1149" xr:uid="{00000000-0005-0000-0000-000097050000}"/>
    <cellStyle name="標準 2 2 2_23_CRUDマトリックス(機能レベル)" xfId="1150" xr:uid="{00000000-0005-0000-0000-000098050000}"/>
    <cellStyle name="標準 2 2 20" xfId="1151" xr:uid="{00000000-0005-0000-0000-000099050000}"/>
    <cellStyle name="標準 2 2 21" xfId="1152" xr:uid="{00000000-0005-0000-0000-00009A050000}"/>
    <cellStyle name="標準 2 2 22" xfId="1153" xr:uid="{00000000-0005-0000-0000-00009B050000}"/>
    <cellStyle name="標準 2 2 23" xfId="1154" xr:uid="{00000000-0005-0000-0000-00009C050000}"/>
    <cellStyle name="標準 2 2 24" xfId="1155" xr:uid="{00000000-0005-0000-0000-00009D050000}"/>
    <cellStyle name="標準 2 2 25" xfId="1156" xr:uid="{00000000-0005-0000-0000-00009E050000}"/>
    <cellStyle name="標準 2 2 26" xfId="1157" xr:uid="{00000000-0005-0000-0000-00009F050000}"/>
    <cellStyle name="標準 2 2 27" xfId="1158" xr:uid="{00000000-0005-0000-0000-0000A0050000}"/>
    <cellStyle name="標準 2 2 28" xfId="1159" xr:uid="{00000000-0005-0000-0000-0000A1050000}"/>
    <cellStyle name="標準 2 2 29" xfId="1160" xr:uid="{00000000-0005-0000-0000-0000A2050000}"/>
    <cellStyle name="標準 2 2 3" xfId="1161" xr:uid="{00000000-0005-0000-0000-0000A3050000}"/>
    <cellStyle name="標準 2 2 30" xfId="1162" xr:uid="{00000000-0005-0000-0000-0000A4050000}"/>
    <cellStyle name="標準 2 2 31" xfId="1163" xr:uid="{00000000-0005-0000-0000-0000A5050000}"/>
    <cellStyle name="標準 2 2 4" xfId="1164" xr:uid="{00000000-0005-0000-0000-0000A6050000}"/>
    <cellStyle name="標準 2 2 5" xfId="1165" xr:uid="{00000000-0005-0000-0000-0000A7050000}"/>
    <cellStyle name="標準 2 2 6" xfId="1166" xr:uid="{00000000-0005-0000-0000-0000A8050000}"/>
    <cellStyle name="標準 2 2 7" xfId="1167" xr:uid="{00000000-0005-0000-0000-0000A9050000}"/>
    <cellStyle name="標準 2 2 8" xfId="1168" xr:uid="{00000000-0005-0000-0000-0000AA050000}"/>
    <cellStyle name="標準 2 2 9" xfId="1169" xr:uid="{00000000-0005-0000-0000-0000AB050000}"/>
    <cellStyle name="標準 2 2_23_CRUDマトリックス(機能レベル)" xfId="1170" xr:uid="{00000000-0005-0000-0000-0000AC050000}"/>
    <cellStyle name="標準 2 20" xfId="1171" xr:uid="{00000000-0005-0000-0000-0000AD050000}"/>
    <cellStyle name="標準 2 21" xfId="1172" xr:uid="{00000000-0005-0000-0000-0000AE050000}"/>
    <cellStyle name="標準 2 22" xfId="1173" xr:uid="{00000000-0005-0000-0000-0000AF050000}"/>
    <cellStyle name="標準 2 23" xfId="1174" xr:uid="{00000000-0005-0000-0000-0000B0050000}"/>
    <cellStyle name="標準 2 24" xfId="1175" xr:uid="{00000000-0005-0000-0000-0000B1050000}"/>
    <cellStyle name="標準 2 25" xfId="1176" xr:uid="{00000000-0005-0000-0000-0000B2050000}"/>
    <cellStyle name="標準 2 26" xfId="1687" xr:uid="{00000000-0005-0000-0000-0000B3050000}"/>
    <cellStyle name="標準 2 26 2" xfId="1688" xr:uid="{00000000-0005-0000-0000-0000B4050000}"/>
    <cellStyle name="標準 2 26 3" xfId="1689" xr:uid="{00000000-0005-0000-0000-0000B5050000}"/>
    <cellStyle name="標準 2 3" xfId="1177" xr:uid="{00000000-0005-0000-0000-0000B6050000}"/>
    <cellStyle name="標準 2 3 10" xfId="1178" xr:uid="{00000000-0005-0000-0000-0000B7050000}"/>
    <cellStyle name="標準 2 3 11" xfId="1179" xr:uid="{00000000-0005-0000-0000-0000B8050000}"/>
    <cellStyle name="標準 2 3 12" xfId="1180" xr:uid="{00000000-0005-0000-0000-0000B9050000}"/>
    <cellStyle name="標準 2 3 13" xfId="1181" xr:uid="{00000000-0005-0000-0000-0000BA050000}"/>
    <cellStyle name="標準 2 3 14" xfId="1182" xr:uid="{00000000-0005-0000-0000-0000BB050000}"/>
    <cellStyle name="標準 2 3 15" xfId="1183" xr:uid="{00000000-0005-0000-0000-0000BC050000}"/>
    <cellStyle name="標準 2 3 16" xfId="1184" xr:uid="{00000000-0005-0000-0000-0000BD050000}"/>
    <cellStyle name="標準 2 3 17" xfId="1185" xr:uid="{00000000-0005-0000-0000-0000BE050000}"/>
    <cellStyle name="標準 2 3 18" xfId="1186" xr:uid="{00000000-0005-0000-0000-0000BF050000}"/>
    <cellStyle name="標準 2 3 19" xfId="1187" xr:uid="{00000000-0005-0000-0000-0000C0050000}"/>
    <cellStyle name="標準 2 3 2" xfId="1188" xr:uid="{00000000-0005-0000-0000-0000C1050000}"/>
    <cellStyle name="標準 2 3 2 2" xfId="1189" xr:uid="{00000000-0005-0000-0000-0000C2050000}"/>
    <cellStyle name="標準 2 3 2 2 2" xfId="1190" xr:uid="{00000000-0005-0000-0000-0000C3050000}"/>
    <cellStyle name="標準 2 3 2 2_23_CRUDマトリックス(機能レベル)" xfId="1191" xr:uid="{00000000-0005-0000-0000-0000C4050000}"/>
    <cellStyle name="標準 2 3 2 3" xfId="1690" xr:uid="{00000000-0005-0000-0000-0000C5050000}"/>
    <cellStyle name="標準 2 3 2_23_CRUDマトリックス(機能レベル)" xfId="1192" xr:uid="{00000000-0005-0000-0000-0000C6050000}"/>
    <cellStyle name="標準 2 3 20" xfId="1193" xr:uid="{00000000-0005-0000-0000-0000C7050000}"/>
    <cellStyle name="標準 2 3 21" xfId="1194" xr:uid="{00000000-0005-0000-0000-0000C8050000}"/>
    <cellStyle name="標準 2 3 22" xfId="1195" xr:uid="{00000000-0005-0000-0000-0000C9050000}"/>
    <cellStyle name="標準 2 3 23" xfId="1196" xr:uid="{00000000-0005-0000-0000-0000CA050000}"/>
    <cellStyle name="標準 2 3 24" xfId="1197" xr:uid="{00000000-0005-0000-0000-0000CB050000}"/>
    <cellStyle name="標準 2 3 25" xfId="1198" xr:uid="{00000000-0005-0000-0000-0000CC050000}"/>
    <cellStyle name="標準 2 3 26" xfId="1199" xr:uid="{00000000-0005-0000-0000-0000CD050000}"/>
    <cellStyle name="標準 2 3 27" xfId="1200" xr:uid="{00000000-0005-0000-0000-0000CE050000}"/>
    <cellStyle name="標準 2 3 28" xfId="1201" xr:uid="{00000000-0005-0000-0000-0000CF050000}"/>
    <cellStyle name="標準 2 3 29" xfId="1202" xr:uid="{00000000-0005-0000-0000-0000D0050000}"/>
    <cellStyle name="標準 2 3 3" xfId="1203" xr:uid="{00000000-0005-0000-0000-0000D1050000}"/>
    <cellStyle name="標準 2 3 4" xfId="1204" xr:uid="{00000000-0005-0000-0000-0000D2050000}"/>
    <cellStyle name="標準 2 3 4 2" xfId="1691" xr:uid="{00000000-0005-0000-0000-0000D3050000}"/>
    <cellStyle name="標準 2 3 5" xfId="1205" xr:uid="{00000000-0005-0000-0000-0000D4050000}"/>
    <cellStyle name="標準 2 3 6" xfId="1206" xr:uid="{00000000-0005-0000-0000-0000D5050000}"/>
    <cellStyle name="標準 2 3 7" xfId="1207" xr:uid="{00000000-0005-0000-0000-0000D6050000}"/>
    <cellStyle name="標準 2 3 8" xfId="1208" xr:uid="{00000000-0005-0000-0000-0000D7050000}"/>
    <cellStyle name="標準 2 3 9" xfId="1209" xr:uid="{00000000-0005-0000-0000-0000D8050000}"/>
    <cellStyle name="標準 2 3_23_CRUDマトリックス(機能レベル)" xfId="1210" xr:uid="{00000000-0005-0000-0000-0000D9050000}"/>
    <cellStyle name="標準 2 4" xfId="1211" xr:uid="{00000000-0005-0000-0000-0000DA050000}"/>
    <cellStyle name="標準 2 4 10" xfId="1212" xr:uid="{00000000-0005-0000-0000-0000DB050000}"/>
    <cellStyle name="標準 2 4 11" xfId="1213" xr:uid="{00000000-0005-0000-0000-0000DC050000}"/>
    <cellStyle name="標準 2 4 12" xfId="1214" xr:uid="{00000000-0005-0000-0000-0000DD050000}"/>
    <cellStyle name="標準 2 4 13" xfId="1215" xr:uid="{00000000-0005-0000-0000-0000DE050000}"/>
    <cellStyle name="標準 2 4 14" xfId="1216" xr:uid="{00000000-0005-0000-0000-0000DF050000}"/>
    <cellStyle name="標準 2 4 15" xfId="1217" xr:uid="{00000000-0005-0000-0000-0000E0050000}"/>
    <cellStyle name="標準 2 4 16" xfId="1218" xr:uid="{00000000-0005-0000-0000-0000E1050000}"/>
    <cellStyle name="標準 2 4 17" xfId="1219" xr:uid="{00000000-0005-0000-0000-0000E2050000}"/>
    <cellStyle name="標準 2 4 18" xfId="1220" xr:uid="{00000000-0005-0000-0000-0000E3050000}"/>
    <cellStyle name="標準 2 4 19" xfId="1221" xr:uid="{00000000-0005-0000-0000-0000E4050000}"/>
    <cellStyle name="標準 2 4 2" xfId="1222" xr:uid="{00000000-0005-0000-0000-0000E5050000}"/>
    <cellStyle name="標準 2 4 2 2" xfId="1692" xr:uid="{00000000-0005-0000-0000-0000E6050000}"/>
    <cellStyle name="標準 2 4 20" xfId="1223" xr:uid="{00000000-0005-0000-0000-0000E7050000}"/>
    <cellStyle name="標準 2 4 21" xfId="1224" xr:uid="{00000000-0005-0000-0000-0000E8050000}"/>
    <cellStyle name="標準 2 4 22" xfId="1225" xr:uid="{00000000-0005-0000-0000-0000E9050000}"/>
    <cellStyle name="標準 2 4 23" xfId="1226" xr:uid="{00000000-0005-0000-0000-0000EA050000}"/>
    <cellStyle name="標準 2 4 24" xfId="1227" xr:uid="{00000000-0005-0000-0000-0000EB050000}"/>
    <cellStyle name="標準 2 4 3" xfId="1228" xr:uid="{00000000-0005-0000-0000-0000EC050000}"/>
    <cellStyle name="標準 2 4 4" xfId="1229" xr:uid="{00000000-0005-0000-0000-0000ED050000}"/>
    <cellStyle name="標準 2 4 5" xfId="1230" xr:uid="{00000000-0005-0000-0000-0000EE050000}"/>
    <cellStyle name="標準 2 4 6" xfId="1231" xr:uid="{00000000-0005-0000-0000-0000EF050000}"/>
    <cellStyle name="標準 2 4 7" xfId="1232" xr:uid="{00000000-0005-0000-0000-0000F0050000}"/>
    <cellStyle name="標準 2 4 8" xfId="1233" xr:uid="{00000000-0005-0000-0000-0000F1050000}"/>
    <cellStyle name="標準 2 4 9" xfId="1234" xr:uid="{00000000-0005-0000-0000-0000F2050000}"/>
    <cellStyle name="標準 2 4_23_CRUDマトリックス(機能レベル)" xfId="1235" xr:uid="{00000000-0005-0000-0000-0000F3050000}"/>
    <cellStyle name="標準 2 5" xfId="1236" xr:uid="{00000000-0005-0000-0000-0000F4050000}"/>
    <cellStyle name="標準 2 5 10" xfId="1237" xr:uid="{00000000-0005-0000-0000-0000F5050000}"/>
    <cellStyle name="標準 2 5 11" xfId="1238" xr:uid="{00000000-0005-0000-0000-0000F6050000}"/>
    <cellStyle name="標準 2 5 12" xfId="1239" xr:uid="{00000000-0005-0000-0000-0000F7050000}"/>
    <cellStyle name="標準 2 5 13" xfId="1240" xr:uid="{00000000-0005-0000-0000-0000F8050000}"/>
    <cellStyle name="標準 2 5 14" xfId="1241" xr:uid="{00000000-0005-0000-0000-0000F9050000}"/>
    <cellStyle name="標準 2 5 15" xfId="1242" xr:uid="{00000000-0005-0000-0000-0000FA050000}"/>
    <cellStyle name="標準 2 5 16" xfId="1243" xr:uid="{00000000-0005-0000-0000-0000FB050000}"/>
    <cellStyle name="標準 2 5 17" xfId="1244" xr:uid="{00000000-0005-0000-0000-0000FC050000}"/>
    <cellStyle name="標準 2 5 18" xfId="1245" xr:uid="{00000000-0005-0000-0000-0000FD050000}"/>
    <cellStyle name="標準 2 5 19" xfId="1246" xr:uid="{00000000-0005-0000-0000-0000FE050000}"/>
    <cellStyle name="標準 2 5 2" xfId="1247" xr:uid="{00000000-0005-0000-0000-0000FF050000}"/>
    <cellStyle name="標準 2 5 2 2" xfId="1550" xr:uid="{00000000-0005-0000-0000-000000060000}"/>
    <cellStyle name="標準 2 5 2 2 2" xfId="1693" xr:uid="{00000000-0005-0000-0000-000001060000}"/>
    <cellStyle name="標準 2 5 2 2 2 2" xfId="1748" xr:uid="{42E26805-4127-4C6C-B298-0F42101BB811}"/>
    <cellStyle name="標準 2 5 20" xfId="1248" xr:uid="{00000000-0005-0000-0000-000002060000}"/>
    <cellStyle name="標準 2 5 21" xfId="1249" xr:uid="{00000000-0005-0000-0000-000003060000}"/>
    <cellStyle name="標準 2 5 22" xfId="1250" xr:uid="{00000000-0005-0000-0000-000004060000}"/>
    <cellStyle name="標準 2 5 23" xfId="1251" xr:uid="{00000000-0005-0000-0000-000005060000}"/>
    <cellStyle name="標準 2 5 3" xfId="1252" xr:uid="{00000000-0005-0000-0000-000006060000}"/>
    <cellStyle name="標準 2 5 3 2" xfId="1530" xr:uid="{00000000-0005-0000-0000-000007060000}"/>
    <cellStyle name="標準 2 5 4" xfId="1253" xr:uid="{00000000-0005-0000-0000-000008060000}"/>
    <cellStyle name="標準 2 5 5" xfId="1254" xr:uid="{00000000-0005-0000-0000-000009060000}"/>
    <cellStyle name="標準 2 5 6" xfId="1255" xr:uid="{00000000-0005-0000-0000-00000A060000}"/>
    <cellStyle name="標準 2 5 7" xfId="1256" xr:uid="{00000000-0005-0000-0000-00000B060000}"/>
    <cellStyle name="標準 2 5 8" xfId="1257" xr:uid="{00000000-0005-0000-0000-00000C060000}"/>
    <cellStyle name="標準 2 5 9" xfId="1258" xr:uid="{00000000-0005-0000-0000-00000D060000}"/>
    <cellStyle name="標準 2 5_23_CRUDマトリックス(機能レベル)" xfId="1259" xr:uid="{00000000-0005-0000-0000-00000E060000}"/>
    <cellStyle name="標準 2 6" xfId="1260" xr:uid="{00000000-0005-0000-0000-00000F060000}"/>
    <cellStyle name="標準 2 6 10" xfId="1261" xr:uid="{00000000-0005-0000-0000-000010060000}"/>
    <cellStyle name="標準 2 6 11" xfId="1262" xr:uid="{00000000-0005-0000-0000-000011060000}"/>
    <cellStyle name="標準 2 6 12" xfId="1263" xr:uid="{00000000-0005-0000-0000-000012060000}"/>
    <cellStyle name="標準 2 6 13" xfId="1264" xr:uid="{00000000-0005-0000-0000-000013060000}"/>
    <cellStyle name="標準 2 6 14" xfId="1265" xr:uid="{00000000-0005-0000-0000-000014060000}"/>
    <cellStyle name="標準 2 6 15" xfId="1266" xr:uid="{00000000-0005-0000-0000-000015060000}"/>
    <cellStyle name="標準 2 6 16" xfId="1267" xr:uid="{00000000-0005-0000-0000-000016060000}"/>
    <cellStyle name="標準 2 6 17" xfId="1268" xr:uid="{00000000-0005-0000-0000-000017060000}"/>
    <cellStyle name="標準 2 6 18" xfId="1269" xr:uid="{00000000-0005-0000-0000-000018060000}"/>
    <cellStyle name="標準 2 6 19" xfId="1270" xr:uid="{00000000-0005-0000-0000-000019060000}"/>
    <cellStyle name="標準 2 6 2" xfId="1271" xr:uid="{00000000-0005-0000-0000-00001A060000}"/>
    <cellStyle name="標準 2 6 20" xfId="1272" xr:uid="{00000000-0005-0000-0000-00001B060000}"/>
    <cellStyle name="標準 2 6 21" xfId="1273" xr:uid="{00000000-0005-0000-0000-00001C060000}"/>
    <cellStyle name="標準 2 6 22" xfId="1274" xr:uid="{00000000-0005-0000-0000-00001D060000}"/>
    <cellStyle name="標準 2 6 23" xfId="1694" xr:uid="{00000000-0005-0000-0000-00001E060000}"/>
    <cellStyle name="標準 2 6 3" xfId="1275" xr:uid="{00000000-0005-0000-0000-00001F060000}"/>
    <cellStyle name="標準 2 6 4" xfId="1276" xr:uid="{00000000-0005-0000-0000-000020060000}"/>
    <cellStyle name="標準 2 6 5" xfId="1277" xr:uid="{00000000-0005-0000-0000-000021060000}"/>
    <cellStyle name="標準 2 6 6" xfId="1278" xr:uid="{00000000-0005-0000-0000-000022060000}"/>
    <cellStyle name="標準 2 6 7" xfId="1279" xr:uid="{00000000-0005-0000-0000-000023060000}"/>
    <cellStyle name="標準 2 6 8" xfId="1280" xr:uid="{00000000-0005-0000-0000-000024060000}"/>
    <cellStyle name="標準 2 6 9" xfId="1281" xr:uid="{00000000-0005-0000-0000-000025060000}"/>
    <cellStyle name="標準 2 6_23_CRUDマトリックス(機能レベル)" xfId="1282" xr:uid="{00000000-0005-0000-0000-000026060000}"/>
    <cellStyle name="標準 2 7" xfId="1283" xr:uid="{00000000-0005-0000-0000-000027060000}"/>
    <cellStyle name="標準 2 7 2" xfId="1531" xr:uid="{00000000-0005-0000-0000-000028060000}"/>
    <cellStyle name="標準 2 7 2 2" xfId="1532" xr:uid="{00000000-0005-0000-0000-000029060000}"/>
    <cellStyle name="標準 2 7 2 3" xfId="1533" xr:uid="{00000000-0005-0000-0000-00002A060000}"/>
    <cellStyle name="標準 2 7 2 3 2" xfId="1389" xr:uid="{00000000-0005-0000-0000-00002B060000}"/>
    <cellStyle name="標準 2 8" xfId="1284" xr:uid="{00000000-0005-0000-0000-00002C060000}"/>
    <cellStyle name="標準 2 9" xfId="1285" xr:uid="{00000000-0005-0000-0000-00002D060000}"/>
    <cellStyle name="標準 2 9 2" xfId="1534" xr:uid="{00000000-0005-0000-0000-00002E060000}"/>
    <cellStyle name="標準 2 9 2 2" xfId="1535" xr:uid="{00000000-0005-0000-0000-00002F060000}"/>
    <cellStyle name="標準 2 9 2 2 2" xfId="1536" xr:uid="{00000000-0005-0000-0000-000030060000}"/>
    <cellStyle name="標準 2 9 2 2 3" xfId="1537" xr:uid="{00000000-0005-0000-0000-000031060000}"/>
    <cellStyle name="標準 2 9 2 2 3 2" xfId="1386" xr:uid="{00000000-0005-0000-0000-000032060000}"/>
    <cellStyle name="標準 2 9 2 2 3 2 2" xfId="1538" xr:uid="{00000000-0005-0000-0000-000033060000}"/>
    <cellStyle name="標準 2 9 2 3" xfId="1539" xr:uid="{00000000-0005-0000-0000-000034060000}"/>
    <cellStyle name="標準 2 9 2 4" xfId="1540" xr:uid="{00000000-0005-0000-0000-000035060000}"/>
    <cellStyle name="標準 2 9 2 4 2" xfId="1541" xr:uid="{00000000-0005-0000-0000-000036060000}"/>
    <cellStyle name="標準 2 9 2 4 2 2" xfId="1542" xr:uid="{00000000-0005-0000-0000-000037060000}"/>
    <cellStyle name="標準 2 9 2 4 2 2 2" xfId="1543" xr:uid="{00000000-0005-0000-0000-000038060000}"/>
    <cellStyle name="標準 20" xfId="1544" xr:uid="{00000000-0005-0000-0000-000039060000}"/>
    <cellStyle name="標準 20 2" xfId="1286" xr:uid="{00000000-0005-0000-0000-00003A060000}"/>
    <cellStyle name="標準 20 2 2" xfId="1545" xr:uid="{00000000-0005-0000-0000-00003B060000}"/>
    <cellStyle name="標準 20 3" xfId="1287" xr:uid="{00000000-0005-0000-0000-00003C060000}"/>
    <cellStyle name="標準 20 4" xfId="1288" xr:uid="{00000000-0005-0000-0000-00003D060000}"/>
    <cellStyle name="標準 21" xfId="1546" xr:uid="{00000000-0005-0000-0000-00003E060000}"/>
    <cellStyle name="標準 21 2" xfId="1289" xr:uid="{00000000-0005-0000-0000-00003F060000}"/>
    <cellStyle name="標準 21 3" xfId="1290" xr:uid="{00000000-0005-0000-0000-000040060000}"/>
    <cellStyle name="標準 22" xfId="1547" xr:uid="{00000000-0005-0000-0000-000041060000}"/>
    <cellStyle name="標準 22 2" xfId="1291" xr:uid="{00000000-0005-0000-0000-000042060000}"/>
    <cellStyle name="標準 22 2 2" xfId="1548" xr:uid="{00000000-0005-0000-0000-000043060000}"/>
    <cellStyle name="標準 23 2" xfId="1292" xr:uid="{00000000-0005-0000-0000-000044060000}"/>
    <cellStyle name="標準 23 3" xfId="1293" xr:uid="{00000000-0005-0000-0000-000045060000}"/>
    <cellStyle name="標準 23 4" xfId="1294" xr:uid="{00000000-0005-0000-0000-000046060000}"/>
    <cellStyle name="標準 24 2" xfId="1295" xr:uid="{00000000-0005-0000-0000-000047060000}"/>
    <cellStyle name="標準 24 3" xfId="1296" xr:uid="{00000000-0005-0000-0000-000048060000}"/>
    <cellStyle name="標準 25 2" xfId="1297" xr:uid="{00000000-0005-0000-0000-000049060000}"/>
    <cellStyle name="標準 3" xfId="1298" xr:uid="{00000000-0005-0000-0000-00004A060000}"/>
    <cellStyle name="標準 3 10" xfId="1299" xr:uid="{00000000-0005-0000-0000-00004B060000}"/>
    <cellStyle name="標準 3 11" xfId="1300" xr:uid="{00000000-0005-0000-0000-00004C060000}"/>
    <cellStyle name="標準 3 12" xfId="1301" xr:uid="{00000000-0005-0000-0000-00004D060000}"/>
    <cellStyle name="標準 3 13" xfId="1302" xr:uid="{00000000-0005-0000-0000-00004E060000}"/>
    <cellStyle name="標準 3 14" xfId="1303" xr:uid="{00000000-0005-0000-0000-00004F060000}"/>
    <cellStyle name="標準 3 15" xfId="1304" xr:uid="{00000000-0005-0000-0000-000050060000}"/>
    <cellStyle name="標準 3 16" xfId="1305" xr:uid="{00000000-0005-0000-0000-000051060000}"/>
    <cellStyle name="標準 3 17" xfId="1306" xr:uid="{00000000-0005-0000-0000-000052060000}"/>
    <cellStyle name="標準 3 18" xfId="1307" xr:uid="{00000000-0005-0000-0000-000053060000}"/>
    <cellStyle name="標準 3 19" xfId="1308" xr:uid="{00000000-0005-0000-0000-000054060000}"/>
    <cellStyle name="標準 3 2" xfId="1309" xr:uid="{00000000-0005-0000-0000-000055060000}"/>
    <cellStyle name="標準 3 2 2" xfId="1310" xr:uid="{00000000-0005-0000-0000-000056060000}"/>
    <cellStyle name="標準 3 2 2 2" xfId="1695" xr:uid="{00000000-0005-0000-0000-000057060000}"/>
    <cellStyle name="標準 3 2 2 2 2" xfId="1696" xr:uid="{00000000-0005-0000-0000-000058060000}"/>
    <cellStyle name="標準 3 2 2 2 2 2" xfId="1697" xr:uid="{00000000-0005-0000-0000-000059060000}"/>
    <cellStyle name="標準 3 2 2 2 3" xfId="1698" xr:uid="{00000000-0005-0000-0000-00005A060000}"/>
    <cellStyle name="標準 3 2 2 3" xfId="1699" xr:uid="{00000000-0005-0000-0000-00005B060000}"/>
    <cellStyle name="標準 3 2 2 4" xfId="1700" xr:uid="{00000000-0005-0000-0000-00005C060000}"/>
    <cellStyle name="標準 3 2 2 5" xfId="1701" xr:uid="{00000000-0005-0000-0000-00005D060000}"/>
    <cellStyle name="標準 3 2 3" xfId="1702" xr:uid="{00000000-0005-0000-0000-00005E060000}"/>
    <cellStyle name="標準 3 2 3 2" xfId="1703" xr:uid="{00000000-0005-0000-0000-00005F060000}"/>
    <cellStyle name="標準 3 2 3 2 2" xfId="1704" xr:uid="{00000000-0005-0000-0000-000060060000}"/>
    <cellStyle name="標準 3 2 3 2 2 2" xfId="1705" xr:uid="{00000000-0005-0000-0000-000061060000}"/>
    <cellStyle name="標準 3 2 3 3" xfId="1706" xr:uid="{00000000-0005-0000-0000-000062060000}"/>
    <cellStyle name="標準 3 2 3 3 2" xfId="1707" xr:uid="{00000000-0005-0000-0000-000063060000}"/>
    <cellStyle name="標準 3 2 3 4" xfId="1708" xr:uid="{00000000-0005-0000-0000-000064060000}"/>
    <cellStyle name="標準 3 2 4" xfId="1709" xr:uid="{00000000-0005-0000-0000-000065060000}"/>
    <cellStyle name="標準 3 2 5" xfId="1710" xr:uid="{00000000-0005-0000-0000-000066060000}"/>
    <cellStyle name="標準 3 2 5 2" xfId="1711" xr:uid="{00000000-0005-0000-0000-000067060000}"/>
    <cellStyle name="標準 3 20" xfId="1311" xr:uid="{00000000-0005-0000-0000-000068060000}"/>
    <cellStyle name="標準 3 21" xfId="1312" xr:uid="{00000000-0005-0000-0000-000069060000}"/>
    <cellStyle name="標準 3 22" xfId="1313" xr:uid="{00000000-0005-0000-0000-00006A060000}"/>
    <cellStyle name="標準 3 23" xfId="1314" xr:uid="{00000000-0005-0000-0000-00006B060000}"/>
    <cellStyle name="標準 3 24" xfId="1315" xr:uid="{00000000-0005-0000-0000-00006C060000}"/>
    <cellStyle name="標準 3 25" xfId="1316" xr:uid="{00000000-0005-0000-0000-00006D060000}"/>
    <cellStyle name="標準 3 26" xfId="1317" xr:uid="{00000000-0005-0000-0000-00006E060000}"/>
    <cellStyle name="標準 3 27" xfId="1318" xr:uid="{00000000-0005-0000-0000-00006F060000}"/>
    <cellStyle name="標準 3 28" xfId="1319" xr:uid="{00000000-0005-0000-0000-000070060000}"/>
    <cellStyle name="標準 3 29" xfId="1320" xr:uid="{00000000-0005-0000-0000-000071060000}"/>
    <cellStyle name="標準 3 3" xfId="1321" xr:uid="{00000000-0005-0000-0000-000072060000}"/>
    <cellStyle name="標準 3 3 2" xfId="1712" xr:uid="{00000000-0005-0000-0000-000073060000}"/>
    <cellStyle name="標準 3 3 2 2" xfId="1713" xr:uid="{00000000-0005-0000-0000-000074060000}"/>
    <cellStyle name="標準 3 3 3" xfId="1714" xr:uid="{00000000-0005-0000-0000-000075060000}"/>
    <cellStyle name="標準 3 3 3 2" xfId="1715" xr:uid="{00000000-0005-0000-0000-000076060000}"/>
    <cellStyle name="標準 3 3 4" xfId="1716" xr:uid="{00000000-0005-0000-0000-000077060000}"/>
    <cellStyle name="標準 3 30" xfId="1749" xr:uid="{6A86F825-5866-44FA-8409-E50268038702}"/>
    <cellStyle name="標準 3 4" xfId="1322" xr:uid="{00000000-0005-0000-0000-000078060000}"/>
    <cellStyle name="標準 3 4 2" xfId="1717" xr:uid="{00000000-0005-0000-0000-000079060000}"/>
    <cellStyle name="標準 3 5" xfId="1323" xr:uid="{00000000-0005-0000-0000-00007A060000}"/>
    <cellStyle name="標準 3 5 2" xfId="1718" xr:uid="{00000000-0005-0000-0000-00007B060000}"/>
    <cellStyle name="標準 3 6" xfId="1324" xr:uid="{00000000-0005-0000-0000-00007C060000}"/>
    <cellStyle name="標準 3 6 2" xfId="1719" xr:uid="{00000000-0005-0000-0000-00007D060000}"/>
    <cellStyle name="標準 3 7" xfId="1325" xr:uid="{00000000-0005-0000-0000-00007E060000}"/>
    <cellStyle name="標準 3 8" xfId="1326" xr:uid="{00000000-0005-0000-0000-00007F060000}"/>
    <cellStyle name="標準 3 9" xfId="1327" xr:uid="{00000000-0005-0000-0000-000080060000}"/>
    <cellStyle name="標準 4" xfId="1328" xr:uid="{00000000-0005-0000-0000-000081060000}"/>
    <cellStyle name="標準 4 2" xfId="1329" xr:uid="{00000000-0005-0000-0000-000082060000}"/>
    <cellStyle name="標準 4 2 2" xfId="1330" xr:uid="{00000000-0005-0000-0000-000083060000}"/>
    <cellStyle name="標準 4 2 2 2" xfId="1720" xr:uid="{00000000-0005-0000-0000-000084060000}"/>
    <cellStyle name="標準 4 2 3" xfId="1721" xr:uid="{00000000-0005-0000-0000-000085060000}"/>
    <cellStyle name="標準 4 2 3 2" xfId="1722" xr:uid="{00000000-0005-0000-0000-000086060000}"/>
    <cellStyle name="標準 4 2 4" xfId="1723" xr:uid="{00000000-0005-0000-0000-000087060000}"/>
    <cellStyle name="標準 4 3" xfId="1331" xr:uid="{00000000-0005-0000-0000-000088060000}"/>
    <cellStyle name="標準 4 3 2" xfId="1724" xr:uid="{00000000-0005-0000-0000-000089060000}"/>
    <cellStyle name="標準 4 3 2 2" xfId="1725" xr:uid="{00000000-0005-0000-0000-00008A060000}"/>
    <cellStyle name="標準 4 3 3" xfId="1726" xr:uid="{00000000-0005-0000-0000-00008B060000}"/>
    <cellStyle name="標準 4 3 3 2" xfId="1727" xr:uid="{00000000-0005-0000-0000-00008C060000}"/>
    <cellStyle name="標準 4 3 4" xfId="1728" xr:uid="{00000000-0005-0000-0000-00008D060000}"/>
    <cellStyle name="標準 4 3 5" xfId="1729" xr:uid="{00000000-0005-0000-0000-00008E060000}"/>
    <cellStyle name="標準 4 3 5 2" xfId="1730" xr:uid="{00000000-0005-0000-0000-00008F060000}"/>
    <cellStyle name="標準 4 4" xfId="1332" xr:uid="{00000000-0005-0000-0000-000090060000}"/>
    <cellStyle name="標準 4 4 2" xfId="1731" xr:uid="{00000000-0005-0000-0000-000091060000}"/>
    <cellStyle name="標準 4 5" xfId="1333" xr:uid="{00000000-0005-0000-0000-000092060000}"/>
    <cellStyle name="標準 4 5 2" xfId="1732" xr:uid="{00000000-0005-0000-0000-000093060000}"/>
    <cellStyle name="標準 5" xfId="1334" xr:uid="{00000000-0005-0000-0000-000094060000}"/>
    <cellStyle name="標準 5 2" xfId="1335" xr:uid="{00000000-0005-0000-0000-000095060000}"/>
    <cellStyle name="標準 5 2 2" xfId="1733" xr:uid="{00000000-0005-0000-0000-000096060000}"/>
    <cellStyle name="標準 5 2 2 2" xfId="1734" xr:uid="{00000000-0005-0000-0000-000097060000}"/>
    <cellStyle name="標準 5 2 3" xfId="1735" xr:uid="{00000000-0005-0000-0000-000098060000}"/>
    <cellStyle name="標準 5 3" xfId="1736" xr:uid="{00000000-0005-0000-0000-000099060000}"/>
    <cellStyle name="標準 5 3 2" xfId="1737" xr:uid="{00000000-0005-0000-0000-00009A060000}"/>
    <cellStyle name="標準 5 3 3" xfId="1747" xr:uid="{EE7F7164-5801-4D34-8271-F3604632BED0}"/>
    <cellStyle name="標準 5 4" xfId="1738" xr:uid="{00000000-0005-0000-0000-00009B060000}"/>
    <cellStyle name="標準 6" xfId="1336" xr:uid="{00000000-0005-0000-0000-00009C060000}"/>
    <cellStyle name="標準 6 2" xfId="1337" xr:uid="{00000000-0005-0000-0000-00009D060000}"/>
    <cellStyle name="標準 6 2 2" xfId="1338" xr:uid="{00000000-0005-0000-0000-00009E060000}"/>
    <cellStyle name="標準 6 2 2 2" xfId="1339" xr:uid="{00000000-0005-0000-0000-00009F060000}"/>
    <cellStyle name="標準 6 2 3" xfId="1739" xr:uid="{00000000-0005-0000-0000-0000A0060000}"/>
    <cellStyle name="標準 6 3" xfId="1340" xr:uid="{00000000-0005-0000-0000-0000A1060000}"/>
    <cellStyle name="標準 6 3 2" xfId="1740" xr:uid="{00000000-0005-0000-0000-0000A2060000}"/>
    <cellStyle name="標準 6 3 3" xfId="1741" xr:uid="{00000000-0005-0000-0000-0000A3060000}"/>
    <cellStyle name="標準 6 3 3 2" xfId="1742" xr:uid="{00000000-0005-0000-0000-0000A4060000}"/>
    <cellStyle name="標準 7" xfId="1341" xr:uid="{00000000-0005-0000-0000-0000A5060000}"/>
    <cellStyle name="標準 7 2" xfId="1342" xr:uid="{00000000-0005-0000-0000-0000A6060000}"/>
    <cellStyle name="標準 7 3" xfId="1343" xr:uid="{00000000-0005-0000-0000-0000A7060000}"/>
    <cellStyle name="標準 8" xfId="1344" xr:uid="{00000000-0005-0000-0000-0000A8060000}"/>
    <cellStyle name="標準 8 2" xfId="1345" xr:uid="{00000000-0005-0000-0000-0000A9060000}"/>
    <cellStyle name="標準 8 3" xfId="1346" xr:uid="{00000000-0005-0000-0000-0000AA060000}"/>
    <cellStyle name="標準 8 4" xfId="1347" xr:uid="{00000000-0005-0000-0000-0000AB060000}"/>
    <cellStyle name="標準 8 5" xfId="1348" xr:uid="{00000000-0005-0000-0000-0000AC060000}"/>
    <cellStyle name="標準 8 6" xfId="1349" xr:uid="{00000000-0005-0000-0000-0000AD060000}"/>
    <cellStyle name="標準 8 7" xfId="1350" xr:uid="{00000000-0005-0000-0000-0000AE060000}"/>
    <cellStyle name="標準 9" xfId="1351" xr:uid="{00000000-0005-0000-0000-0000AF060000}"/>
    <cellStyle name="標準 9 2" xfId="1352" xr:uid="{00000000-0005-0000-0000-0000B0060000}"/>
    <cellStyle name="標準 9 3" xfId="1353" xr:uid="{00000000-0005-0000-0000-0000B1060000}"/>
    <cellStyle name="標準 9 4" xfId="1354" xr:uid="{00000000-0005-0000-0000-0000B2060000}"/>
    <cellStyle name="標準 9 5" xfId="1355" xr:uid="{00000000-0005-0000-0000-0000B3060000}"/>
    <cellStyle name="標準 9 6" xfId="1356" xr:uid="{00000000-0005-0000-0000-0000B4060000}"/>
    <cellStyle name="未定義" xfId="1743" xr:uid="{00000000-0005-0000-0000-0000B5060000}"/>
    <cellStyle name="良い" xfId="1745" builtinId="26"/>
    <cellStyle name="良い 10" xfId="1357" xr:uid="{00000000-0005-0000-0000-0000B6060000}"/>
    <cellStyle name="良い 11" xfId="1358" xr:uid="{00000000-0005-0000-0000-0000B7060000}"/>
    <cellStyle name="良い 12" xfId="1359" xr:uid="{00000000-0005-0000-0000-0000B8060000}"/>
    <cellStyle name="良い 13" xfId="1360" xr:uid="{00000000-0005-0000-0000-0000B9060000}"/>
    <cellStyle name="良い 14" xfId="1361" xr:uid="{00000000-0005-0000-0000-0000BA060000}"/>
    <cellStyle name="良い 15" xfId="1362" xr:uid="{00000000-0005-0000-0000-0000BB060000}"/>
    <cellStyle name="良い 16" xfId="1363" xr:uid="{00000000-0005-0000-0000-0000BC060000}"/>
    <cellStyle name="良い 17" xfId="1364" xr:uid="{00000000-0005-0000-0000-0000BD060000}"/>
    <cellStyle name="良い 18" xfId="1365" xr:uid="{00000000-0005-0000-0000-0000BE060000}"/>
    <cellStyle name="良い 19" xfId="1366" xr:uid="{00000000-0005-0000-0000-0000BF060000}"/>
    <cellStyle name="良い 2" xfId="1367" xr:uid="{00000000-0005-0000-0000-0000C0060000}"/>
    <cellStyle name="良い 2 2" xfId="1368" xr:uid="{00000000-0005-0000-0000-0000C1060000}"/>
    <cellStyle name="良い 2 2 2" xfId="1744" xr:uid="{00000000-0005-0000-0000-0000C2060000}"/>
    <cellStyle name="良い 20" xfId="1369" xr:uid="{00000000-0005-0000-0000-0000C3060000}"/>
    <cellStyle name="良い 21" xfId="1370" xr:uid="{00000000-0005-0000-0000-0000C4060000}"/>
    <cellStyle name="良い 22" xfId="1371" xr:uid="{00000000-0005-0000-0000-0000C5060000}"/>
    <cellStyle name="良い 23" xfId="1372" xr:uid="{00000000-0005-0000-0000-0000C6060000}"/>
    <cellStyle name="良い 24" xfId="1373" xr:uid="{00000000-0005-0000-0000-0000C7060000}"/>
    <cellStyle name="良い 25" xfId="1374" xr:uid="{00000000-0005-0000-0000-0000C8060000}"/>
    <cellStyle name="良い 3" xfId="1375" xr:uid="{00000000-0005-0000-0000-0000C9060000}"/>
    <cellStyle name="良い 3 2" xfId="1376" xr:uid="{00000000-0005-0000-0000-0000CA060000}"/>
    <cellStyle name="良い 4" xfId="1377" xr:uid="{00000000-0005-0000-0000-0000CB060000}"/>
    <cellStyle name="良い 5" xfId="1378" xr:uid="{00000000-0005-0000-0000-0000CC060000}"/>
    <cellStyle name="良い 6" xfId="1379" xr:uid="{00000000-0005-0000-0000-0000CD060000}"/>
    <cellStyle name="良い 7" xfId="1380" xr:uid="{00000000-0005-0000-0000-0000CE060000}"/>
    <cellStyle name="良い 8" xfId="1381" xr:uid="{00000000-0005-0000-0000-0000CF060000}"/>
    <cellStyle name="良い 9" xfId="1382" xr:uid="{00000000-0005-0000-0000-0000D0060000}"/>
  </cellStyles>
  <dxfs count="0"/>
  <tableStyles count="0" defaultTableStyle="TableStyleMedium2" defaultPivotStyle="PivotStyleLight16"/>
  <colors>
    <mruColors>
      <color rgb="FFFFC000"/>
      <color rgb="FF4F81BD"/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119690112677919"/>
          <c:y val="0.12657270606186607"/>
          <c:w val="0.76248235603064374"/>
          <c:h val="0.74849846101504525"/>
        </c:manualLayout>
      </c:layout>
      <c:barChart>
        <c:barDir val="col"/>
        <c:grouping val="clustered"/>
        <c:varyColors val="0"/>
        <c:ser>
          <c:idx val="0"/>
          <c:order val="0"/>
          <c:tx>
            <c:v>歯科医療費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dLbl>
              <c:idx val="2"/>
              <c:layout>
                <c:manualLayout>
                  <c:x val="-3.4940596171858761E-3"/>
                  <c:y val="0.353875958819103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FC-47F9-93D6-D5C968D309BC}"/>
                </c:ext>
              </c:extLst>
            </c:dLbl>
            <c:dLbl>
              <c:idx val="3"/>
              <c:layout>
                <c:manualLayout>
                  <c:x val="1.747029808592938E-3"/>
                  <c:y val="0.287179703751563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A2-4905-85AB-47E6FC6D331D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歯科医療費!$B$6:$B$12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歯科医療費!$E$6:$E$12</c:f>
              <c:numCache>
                <c:formatCode>General</c:formatCode>
                <c:ptCount val="7"/>
                <c:pt idx="0">
                  <c:v>251568760</c:v>
                </c:pt>
                <c:pt idx="1">
                  <c:v>450508990</c:v>
                </c:pt>
                <c:pt idx="2">
                  <c:v>20200857020</c:v>
                </c:pt>
                <c:pt idx="3">
                  <c:v>16337587500</c:v>
                </c:pt>
                <c:pt idx="4">
                  <c:v>10010267460</c:v>
                </c:pt>
                <c:pt idx="5">
                  <c:v>4599734260</c:v>
                </c:pt>
                <c:pt idx="6">
                  <c:v>1720484450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5-4C88-8BD0-391E78DD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919744"/>
        <c:axId val="349883776"/>
      </c:barChart>
      <c:lineChart>
        <c:grouping val="standard"/>
        <c:varyColors val="0"/>
        <c:ser>
          <c:idx val="1"/>
          <c:order val="1"/>
          <c:tx>
            <c:v>歯科患者割合</c:v>
          </c:tx>
          <c:spPr>
            <a:ln>
              <a:solidFill>
                <a:srgbClr val="D99694"/>
              </a:solidFill>
            </a:ln>
          </c:spPr>
          <c:marker>
            <c:symbol val="circle"/>
            <c:size val="5"/>
            <c:spPr>
              <a:solidFill>
                <a:srgbClr val="D99694"/>
              </a:solidFill>
              <a:ln>
                <a:solidFill>
                  <a:srgbClr val="D99694"/>
                </a:solidFill>
              </a:ln>
            </c:spPr>
          </c:marker>
          <c:dLbls>
            <c:dLbl>
              <c:idx val="6"/>
              <c:layout>
                <c:manualLayout>
                  <c:x val="-3.4979938732902664E-2"/>
                  <c:y val="4.887217080651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A2-4905-85AB-47E6FC6D33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歯科医療費!$B$6:$B$12</c:f>
              <c:strCache>
                <c:ptCount val="7"/>
                <c:pt idx="0">
                  <c:v>65歳～69歳</c:v>
                </c:pt>
                <c:pt idx="1">
                  <c:v>70歳～74歳</c:v>
                </c:pt>
                <c:pt idx="2">
                  <c:v>75歳～79歳</c:v>
                </c:pt>
                <c:pt idx="3">
                  <c:v>80歳～84歳</c:v>
                </c:pt>
                <c:pt idx="4">
                  <c:v>85歳～89歳</c:v>
                </c:pt>
                <c:pt idx="5">
                  <c:v>90歳～94歳</c:v>
                </c:pt>
                <c:pt idx="6">
                  <c:v>95歳～</c:v>
                </c:pt>
              </c:strCache>
            </c:strRef>
          </c:cat>
          <c:val>
            <c:numRef>
              <c:f>歯科医療費!$K$6:$K$12</c:f>
              <c:numCache>
                <c:formatCode>0.0%</c:formatCode>
                <c:ptCount val="7"/>
                <c:pt idx="0">
                  <c:v>0.5448577680525164</c:v>
                </c:pt>
                <c:pt idx="1">
                  <c:v>0.57713732138532337</c:v>
                </c:pt>
                <c:pt idx="2">
                  <c:v>0.59053494637687565</c:v>
                </c:pt>
                <c:pt idx="3">
                  <c:v>0.58680772680585935</c:v>
                </c:pt>
                <c:pt idx="4">
                  <c:v>0.53554414431966302</c:v>
                </c:pt>
                <c:pt idx="5">
                  <c:v>0.48217957158049324</c:v>
                </c:pt>
                <c:pt idx="6">
                  <c:v>0.43769022898591947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5-4C88-8BD0-391E78DD7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235264"/>
        <c:axId val="349884352"/>
      </c:lineChart>
      <c:catAx>
        <c:axId val="34991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349883776"/>
        <c:crosses val="autoZero"/>
        <c:auto val="1"/>
        <c:lblAlgn val="ctr"/>
        <c:lblOffset val="100"/>
        <c:noMultiLvlLbl val="0"/>
      </c:catAx>
      <c:valAx>
        <c:axId val="349883776"/>
        <c:scaling>
          <c:orientation val="minMax"/>
          <c:min val="0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歯科</a:t>
                </a:r>
                <a:r>
                  <a:rPr lang="ja-JP"/>
                  <a:t>医療費</a:t>
                </a: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r>
                  <a:rPr lang="ja-JP" altLang="ja-JP" sz="1000" b="1" i="0" u="none" strike="noStrike" baseline="0">
                    <a:effectLst/>
                  </a:rPr>
                  <a:t>　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1.2729578115233616E-2"/>
              <c:y val="3.089723477565373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9919744"/>
        <c:crosses val="autoZero"/>
        <c:crossBetween val="between"/>
      </c:valAx>
      <c:valAx>
        <c:axId val="349884352"/>
        <c:scaling>
          <c:orientation val="minMax"/>
          <c:max val="1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ja-JP" altLang="en-US"/>
                  <a:t>歯科患者割合</a:t>
                </a:r>
                <a:r>
                  <a:rPr lang="en-US"/>
                  <a:t>(</a:t>
                </a:r>
                <a:r>
                  <a:rPr lang="ja-JP"/>
                  <a:t>％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94972288108550174"/>
              <c:y val="2.8390877282246634E-2"/>
            </c:manualLayout>
          </c:layout>
          <c:overlay val="0"/>
        </c:title>
        <c:numFmt formatCode="0.0%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8235264"/>
        <c:crosses val="max"/>
        <c:crossBetween val="between"/>
      </c:valAx>
      <c:catAx>
        <c:axId val="348235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9884352"/>
        <c:crosses val="autoZero"/>
        <c:auto val="1"/>
        <c:lblAlgn val="ctr"/>
        <c:lblOffset val="100"/>
        <c:noMultiLvlLbl val="0"/>
      </c:catAx>
      <c:spPr>
        <a:ln>
          <a:solidFill>
            <a:srgbClr val="7F7F7F"/>
          </a:solidFill>
        </a:ln>
      </c:spPr>
    </c:plotArea>
    <c:legend>
      <c:legendPos val="t"/>
      <c:layout>
        <c:manualLayout>
          <c:xMode val="edge"/>
          <c:yMode val="edge"/>
          <c:x val="0.34289926944877208"/>
          <c:y val="2.5203131793079959E-2"/>
          <c:w val="0.35416622786485485"/>
          <c:h val="6.0358167000539344E-2"/>
        </c:manualLayout>
      </c:layout>
      <c:overlay val="0"/>
      <c:spPr>
        <a:ln>
          <a:solidFill>
            <a:srgbClr val="7F7F7F"/>
          </a:solidFill>
        </a:ln>
      </c:spPr>
    </c:legend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72946859904"/>
          <c:y val="7.8162778672273808E-2"/>
          <c:w val="0.78938381642512079"/>
          <c:h val="0.8931569090792180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市区町村別_歯科医療費!$U$4</c:f>
              <c:strCache>
                <c:ptCount val="1"/>
                <c:pt idx="0">
                  <c:v>被保険者一人当たりの歯科レセプト件数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.0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市区町村別_歯科医療費!$U$6:$U$79</c:f>
              <c:strCache>
                <c:ptCount val="74"/>
                <c:pt idx="0">
                  <c:v>北区</c:v>
                </c:pt>
                <c:pt idx="1">
                  <c:v>池田市</c:v>
                </c:pt>
                <c:pt idx="2">
                  <c:v>吹田市</c:v>
                </c:pt>
                <c:pt idx="3">
                  <c:v>東住吉区</c:v>
                </c:pt>
                <c:pt idx="4">
                  <c:v>箕面市</c:v>
                </c:pt>
                <c:pt idx="5">
                  <c:v>天王寺区</c:v>
                </c:pt>
                <c:pt idx="6">
                  <c:v>福島区</c:v>
                </c:pt>
                <c:pt idx="7">
                  <c:v>豊中市</c:v>
                </c:pt>
                <c:pt idx="8">
                  <c:v>豊能町</c:v>
                </c:pt>
                <c:pt idx="9">
                  <c:v>高石市</c:v>
                </c:pt>
                <c:pt idx="10">
                  <c:v>都島区</c:v>
                </c:pt>
                <c:pt idx="11">
                  <c:v>茨木市</c:v>
                </c:pt>
                <c:pt idx="12">
                  <c:v>八尾市</c:v>
                </c:pt>
                <c:pt idx="13">
                  <c:v>河内長野市</c:v>
                </c:pt>
                <c:pt idx="14">
                  <c:v>大阪狭山市</c:v>
                </c:pt>
                <c:pt idx="15">
                  <c:v>河南町</c:v>
                </c:pt>
                <c:pt idx="16">
                  <c:v>堺市東区</c:v>
                </c:pt>
                <c:pt idx="17">
                  <c:v>堺市南区</c:v>
                </c:pt>
                <c:pt idx="18">
                  <c:v>中央区</c:v>
                </c:pt>
                <c:pt idx="19">
                  <c:v>交野市</c:v>
                </c:pt>
                <c:pt idx="20">
                  <c:v>羽曳野市</c:v>
                </c:pt>
                <c:pt idx="21">
                  <c:v>淀川区</c:v>
                </c:pt>
                <c:pt idx="22">
                  <c:v>東大阪市</c:v>
                </c:pt>
                <c:pt idx="23">
                  <c:v>阿倍野区</c:v>
                </c:pt>
                <c:pt idx="24">
                  <c:v>西淀川区</c:v>
                </c:pt>
                <c:pt idx="25">
                  <c:v>堺市</c:v>
                </c:pt>
                <c:pt idx="26">
                  <c:v>大阪市</c:v>
                </c:pt>
                <c:pt idx="27">
                  <c:v>鶴見区</c:v>
                </c:pt>
                <c:pt idx="28">
                  <c:v>富田林市</c:v>
                </c:pt>
                <c:pt idx="29">
                  <c:v>堺市堺区</c:v>
                </c:pt>
                <c:pt idx="30">
                  <c:v>阪南市</c:v>
                </c:pt>
                <c:pt idx="31">
                  <c:v>東成区</c:v>
                </c:pt>
                <c:pt idx="32">
                  <c:v>高槻市</c:v>
                </c:pt>
                <c:pt idx="33">
                  <c:v>堺市北区</c:v>
                </c:pt>
                <c:pt idx="34">
                  <c:v>平野区</c:v>
                </c:pt>
                <c:pt idx="35">
                  <c:v>城東区</c:v>
                </c:pt>
                <c:pt idx="36">
                  <c:v>堺市西区</c:v>
                </c:pt>
                <c:pt idx="37">
                  <c:v>住吉区</c:v>
                </c:pt>
                <c:pt idx="38">
                  <c:v>守口市</c:v>
                </c:pt>
                <c:pt idx="39">
                  <c:v>寝屋川市</c:v>
                </c:pt>
                <c:pt idx="40">
                  <c:v>生野区</c:v>
                </c:pt>
                <c:pt idx="41">
                  <c:v>泉大津市</c:v>
                </c:pt>
                <c:pt idx="42">
                  <c:v>藤井寺市</c:v>
                </c:pt>
                <c:pt idx="43">
                  <c:v>大東市</c:v>
                </c:pt>
                <c:pt idx="44">
                  <c:v>住之江区</c:v>
                </c:pt>
                <c:pt idx="45">
                  <c:v>和泉市</c:v>
                </c:pt>
                <c:pt idx="46">
                  <c:v>堺市美原区</c:v>
                </c:pt>
                <c:pt idx="47">
                  <c:v>枚方市</c:v>
                </c:pt>
                <c:pt idx="48">
                  <c:v>松原市</c:v>
                </c:pt>
                <c:pt idx="49">
                  <c:v>田尻町</c:v>
                </c:pt>
                <c:pt idx="50">
                  <c:v>門真市</c:v>
                </c:pt>
                <c:pt idx="51">
                  <c:v>旭区</c:v>
                </c:pt>
                <c:pt idx="52">
                  <c:v>大正区</c:v>
                </c:pt>
                <c:pt idx="53">
                  <c:v>太子町</c:v>
                </c:pt>
                <c:pt idx="54">
                  <c:v>此花区</c:v>
                </c:pt>
                <c:pt idx="55">
                  <c:v>島本町</c:v>
                </c:pt>
                <c:pt idx="56">
                  <c:v>岬町</c:v>
                </c:pt>
                <c:pt idx="57">
                  <c:v>東淀川区</c:v>
                </c:pt>
                <c:pt idx="58">
                  <c:v>西区</c:v>
                </c:pt>
                <c:pt idx="59">
                  <c:v>堺市中区</c:v>
                </c:pt>
                <c:pt idx="60">
                  <c:v>港区</c:v>
                </c:pt>
                <c:pt idx="61">
                  <c:v>能勢町</c:v>
                </c:pt>
                <c:pt idx="62">
                  <c:v>四條畷市</c:v>
                </c:pt>
                <c:pt idx="63">
                  <c:v>柏原市</c:v>
                </c:pt>
                <c:pt idx="64">
                  <c:v>摂津市</c:v>
                </c:pt>
                <c:pt idx="65">
                  <c:v>浪速区</c:v>
                </c:pt>
                <c:pt idx="66">
                  <c:v>泉南市</c:v>
                </c:pt>
                <c:pt idx="67">
                  <c:v>忠岡町</c:v>
                </c:pt>
                <c:pt idx="68">
                  <c:v>西成区</c:v>
                </c:pt>
                <c:pt idx="69">
                  <c:v>千早赤阪村</c:v>
                </c:pt>
                <c:pt idx="70">
                  <c:v>岸和田市</c:v>
                </c:pt>
                <c:pt idx="71">
                  <c:v>泉佐野市</c:v>
                </c:pt>
                <c:pt idx="72">
                  <c:v>熊取町</c:v>
                </c:pt>
                <c:pt idx="73">
                  <c:v>貝塚市</c:v>
                </c:pt>
              </c:strCache>
            </c:strRef>
          </c:cat>
          <c:val>
            <c:numRef>
              <c:f>市区町村別_歯科医療費!$V$6:$V$79</c:f>
              <c:numCache>
                <c:formatCode>#,##0.00_ </c:formatCode>
                <c:ptCount val="74"/>
                <c:pt idx="0">
                  <c:v>3.1369356614755386</c:v>
                </c:pt>
                <c:pt idx="1">
                  <c:v>3.1218179480586268</c:v>
                </c:pt>
                <c:pt idx="2">
                  <c:v>3.108095390867287</c:v>
                </c:pt>
                <c:pt idx="3">
                  <c:v>3.0669075144508668</c:v>
                </c:pt>
                <c:pt idx="4">
                  <c:v>3.0643953778549342</c:v>
                </c:pt>
                <c:pt idx="5">
                  <c:v>3.0573741221283179</c:v>
                </c:pt>
                <c:pt idx="6">
                  <c:v>3.0253026634382567</c:v>
                </c:pt>
                <c:pt idx="7">
                  <c:v>3.0227191541044509</c:v>
                </c:pt>
                <c:pt idx="8">
                  <c:v>2.981036077705828</c:v>
                </c:pt>
                <c:pt idx="9">
                  <c:v>2.9607366226546215</c:v>
                </c:pt>
                <c:pt idx="10">
                  <c:v>2.9361394428375704</c:v>
                </c:pt>
                <c:pt idx="11">
                  <c:v>2.9258696337931234</c:v>
                </c:pt>
                <c:pt idx="12">
                  <c:v>2.9187686939182451</c:v>
                </c:pt>
                <c:pt idx="13">
                  <c:v>2.9166446149775074</c:v>
                </c:pt>
                <c:pt idx="14">
                  <c:v>2.9053512494106553</c:v>
                </c:pt>
                <c:pt idx="15">
                  <c:v>2.8947557471264367</c:v>
                </c:pt>
                <c:pt idx="16">
                  <c:v>2.8781334629539614</c:v>
                </c:pt>
                <c:pt idx="17">
                  <c:v>2.8643355502060466</c:v>
                </c:pt>
                <c:pt idx="18">
                  <c:v>2.8333901579724969</c:v>
                </c:pt>
                <c:pt idx="19">
                  <c:v>2.8221837088388213</c:v>
                </c:pt>
                <c:pt idx="20">
                  <c:v>2.8213342325633675</c:v>
                </c:pt>
                <c:pt idx="21">
                  <c:v>2.8212938513768391</c:v>
                </c:pt>
                <c:pt idx="22">
                  <c:v>2.8000675067506751</c:v>
                </c:pt>
                <c:pt idx="23">
                  <c:v>2.7867879012803858</c:v>
                </c:pt>
                <c:pt idx="24">
                  <c:v>2.7719714964370548</c:v>
                </c:pt>
                <c:pt idx="25">
                  <c:v>2.7671542443914867</c:v>
                </c:pt>
                <c:pt idx="26">
                  <c:v>2.7671495380403788</c:v>
                </c:pt>
                <c:pt idx="27">
                  <c:v>2.7671466061422798</c:v>
                </c:pt>
                <c:pt idx="28">
                  <c:v>2.7534448539835554</c:v>
                </c:pt>
                <c:pt idx="29">
                  <c:v>2.7517650909430964</c:v>
                </c:pt>
                <c:pt idx="30">
                  <c:v>2.7453569031103155</c:v>
                </c:pt>
                <c:pt idx="31">
                  <c:v>2.7090213801494873</c:v>
                </c:pt>
                <c:pt idx="32">
                  <c:v>2.6949066796755017</c:v>
                </c:pt>
                <c:pt idx="33">
                  <c:v>2.6807292868682207</c:v>
                </c:pt>
                <c:pt idx="34">
                  <c:v>2.6806017840500598</c:v>
                </c:pt>
                <c:pt idx="35">
                  <c:v>2.6592343289861171</c:v>
                </c:pt>
                <c:pt idx="36">
                  <c:v>2.65922131147541</c:v>
                </c:pt>
                <c:pt idx="37">
                  <c:v>2.6489292101016271</c:v>
                </c:pt>
                <c:pt idx="38">
                  <c:v>2.6473921898521207</c:v>
                </c:pt>
                <c:pt idx="39">
                  <c:v>2.6388999149418768</c:v>
                </c:pt>
                <c:pt idx="40">
                  <c:v>2.6368048333580942</c:v>
                </c:pt>
                <c:pt idx="41">
                  <c:v>2.6063054973560811</c:v>
                </c:pt>
                <c:pt idx="42">
                  <c:v>2.5979787771601819</c:v>
                </c:pt>
                <c:pt idx="43">
                  <c:v>2.590861344537815</c:v>
                </c:pt>
                <c:pt idx="44">
                  <c:v>2.5845982763413957</c:v>
                </c:pt>
                <c:pt idx="45">
                  <c:v>2.5845117544720524</c:v>
                </c:pt>
                <c:pt idx="46">
                  <c:v>2.5703916272788656</c:v>
                </c:pt>
                <c:pt idx="47">
                  <c:v>2.5614180154820549</c:v>
                </c:pt>
                <c:pt idx="48">
                  <c:v>2.5595927227620425</c:v>
                </c:pt>
                <c:pt idx="49">
                  <c:v>2.5555555555555554</c:v>
                </c:pt>
                <c:pt idx="50">
                  <c:v>2.5442592792987773</c:v>
                </c:pt>
                <c:pt idx="51">
                  <c:v>2.5411897042281479</c:v>
                </c:pt>
                <c:pt idx="52">
                  <c:v>2.5374701670644391</c:v>
                </c:pt>
                <c:pt idx="53">
                  <c:v>2.5332310838445808</c:v>
                </c:pt>
                <c:pt idx="54">
                  <c:v>2.5280723643169059</c:v>
                </c:pt>
                <c:pt idx="55">
                  <c:v>2.5219206680584549</c:v>
                </c:pt>
                <c:pt idx="56">
                  <c:v>2.5067409144196953</c:v>
                </c:pt>
                <c:pt idx="57">
                  <c:v>2.5011837552358402</c:v>
                </c:pt>
                <c:pt idx="58">
                  <c:v>2.4956026260374085</c:v>
                </c:pt>
                <c:pt idx="59">
                  <c:v>2.470786652210577</c:v>
                </c:pt>
                <c:pt idx="60">
                  <c:v>2.4211142713735989</c:v>
                </c:pt>
                <c:pt idx="61">
                  <c:v>2.4130328270455661</c:v>
                </c:pt>
                <c:pt idx="62">
                  <c:v>2.4025352477040487</c:v>
                </c:pt>
                <c:pt idx="63">
                  <c:v>2.3904843142830066</c:v>
                </c:pt>
                <c:pt idx="64">
                  <c:v>2.3412267426333124</c:v>
                </c:pt>
                <c:pt idx="65">
                  <c:v>2.2869979827617826</c:v>
                </c:pt>
                <c:pt idx="66">
                  <c:v>2.2715479331574318</c:v>
                </c:pt>
                <c:pt idx="67">
                  <c:v>2.2407272727272729</c:v>
                </c:pt>
                <c:pt idx="68">
                  <c:v>2.2307692307692308</c:v>
                </c:pt>
                <c:pt idx="69">
                  <c:v>2.221686746987952</c:v>
                </c:pt>
                <c:pt idx="70">
                  <c:v>2.1992874955468471</c:v>
                </c:pt>
                <c:pt idx="71">
                  <c:v>2.1256842254922867</c:v>
                </c:pt>
                <c:pt idx="72">
                  <c:v>2.1224248564674095</c:v>
                </c:pt>
                <c:pt idx="73">
                  <c:v>2.0283532374685191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560832"/>
        <c:axId val="388258560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420424347532339"/>
                  <c:y val="-0.8747990934868664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8F-478F-AE91-F90BAF5F10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市区町村別_歯科医療費!$AC$6:$AC$79</c:f>
              <c:numCache>
                <c:formatCode>General</c:formatCode>
                <c:ptCount val="74"/>
                <c:pt idx="0">
                  <c:v>2.7888933085284493</c:v>
                </c:pt>
                <c:pt idx="1">
                  <c:v>2.7888933085284493</c:v>
                </c:pt>
                <c:pt idx="2">
                  <c:v>2.7888933085284493</c:v>
                </c:pt>
                <c:pt idx="3">
                  <c:v>2.7888933085284493</c:v>
                </c:pt>
                <c:pt idx="4">
                  <c:v>2.7888933085284493</c:v>
                </c:pt>
                <c:pt idx="5">
                  <c:v>2.7888933085284493</c:v>
                </c:pt>
                <c:pt idx="6">
                  <c:v>2.7888933085284493</c:v>
                </c:pt>
                <c:pt idx="7">
                  <c:v>2.7888933085284493</c:v>
                </c:pt>
                <c:pt idx="8">
                  <c:v>2.7888933085284493</c:v>
                </c:pt>
                <c:pt idx="9">
                  <c:v>2.7888933085284493</c:v>
                </c:pt>
                <c:pt idx="10">
                  <c:v>2.7888933085284493</c:v>
                </c:pt>
                <c:pt idx="11">
                  <c:v>2.7888933085284493</c:v>
                </c:pt>
                <c:pt idx="12">
                  <c:v>2.7888933085284493</c:v>
                </c:pt>
                <c:pt idx="13">
                  <c:v>2.7888933085284493</c:v>
                </c:pt>
                <c:pt idx="14">
                  <c:v>2.7888933085284493</c:v>
                </c:pt>
                <c:pt idx="15">
                  <c:v>2.7888933085284493</c:v>
                </c:pt>
                <c:pt idx="16">
                  <c:v>2.7888933085284493</c:v>
                </c:pt>
                <c:pt idx="17">
                  <c:v>2.7888933085284493</c:v>
                </c:pt>
                <c:pt idx="18">
                  <c:v>2.7888933085284493</c:v>
                </c:pt>
                <c:pt idx="19">
                  <c:v>2.7888933085284493</c:v>
                </c:pt>
                <c:pt idx="20">
                  <c:v>2.7888933085284493</c:v>
                </c:pt>
                <c:pt idx="21">
                  <c:v>2.7888933085284493</c:v>
                </c:pt>
                <c:pt idx="22">
                  <c:v>2.7888933085284493</c:v>
                </c:pt>
                <c:pt idx="23">
                  <c:v>2.7888933085284493</c:v>
                </c:pt>
                <c:pt idx="24">
                  <c:v>2.7888933085284493</c:v>
                </c:pt>
                <c:pt idx="25">
                  <c:v>2.7888933085284493</c:v>
                </c:pt>
                <c:pt idx="26">
                  <c:v>2.7888933085284493</c:v>
                </c:pt>
                <c:pt idx="27">
                  <c:v>2.7888933085284493</c:v>
                </c:pt>
                <c:pt idx="28">
                  <c:v>2.7888933085284493</c:v>
                </c:pt>
                <c:pt idx="29">
                  <c:v>2.7888933085284493</c:v>
                </c:pt>
                <c:pt idx="30">
                  <c:v>2.7888933085284493</c:v>
                </c:pt>
                <c:pt idx="31">
                  <c:v>2.7888933085284493</c:v>
                </c:pt>
                <c:pt idx="32">
                  <c:v>2.7888933085284493</c:v>
                </c:pt>
                <c:pt idx="33">
                  <c:v>2.7888933085284493</c:v>
                </c:pt>
                <c:pt idx="34">
                  <c:v>2.7888933085284493</c:v>
                </c:pt>
                <c:pt idx="35">
                  <c:v>2.7888933085284493</c:v>
                </c:pt>
                <c:pt idx="36">
                  <c:v>2.7888933085284493</c:v>
                </c:pt>
                <c:pt idx="37">
                  <c:v>2.7888933085284493</c:v>
                </c:pt>
                <c:pt idx="38">
                  <c:v>2.7888933085284493</c:v>
                </c:pt>
                <c:pt idx="39">
                  <c:v>2.7888933085284493</c:v>
                </c:pt>
                <c:pt idx="40">
                  <c:v>2.7888933085284493</c:v>
                </c:pt>
                <c:pt idx="41">
                  <c:v>2.7888933085284493</c:v>
                </c:pt>
                <c:pt idx="42">
                  <c:v>2.7888933085284493</c:v>
                </c:pt>
                <c:pt idx="43">
                  <c:v>2.7888933085284493</c:v>
                </c:pt>
                <c:pt idx="44">
                  <c:v>2.7888933085284493</c:v>
                </c:pt>
                <c:pt idx="45">
                  <c:v>2.7888933085284493</c:v>
                </c:pt>
                <c:pt idx="46">
                  <c:v>2.7888933085284493</c:v>
                </c:pt>
                <c:pt idx="47">
                  <c:v>2.7888933085284493</c:v>
                </c:pt>
                <c:pt idx="48">
                  <c:v>2.7888933085284493</c:v>
                </c:pt>
                <c:pt idx="49">
                  <c:v>2.7888933085284493</c:v>
                </c:pt>
                <c:pt idx="50">
                  <c:v>2.7888933085284493</c:v>
                </c:pt>
                <c:pt idx="51">
                  <c:v>2.7888933085284493</c:v>
                </c:pt>
                <c:pt idx="52">
                  <c:v>2.7888933085284493</c:v>
                </c:pt>
                <c:pt idx="53">
                  <c:v>2.7888933085284493</c:v>
                </c:pt>
                <c:pt idx="54">
                  <c:v>2.7888933085284493</c:v>
                </c:pt>
                <c:pt idx="55">
                  <c:v>2.7888933085284493</c:v>
                </c:pt>
                <c:pt idx="56">
                  <c:v>2.7888933085284493</c:v>
                </c:pt>
                <c:pt idx="57">
                  <c:v>2.7888933085284493</c:v>
                </c:pt>
                <c:pt idx="58">
                  <c:v>2.7888933085284493</c:v>
                </c:pt>
                <c:pt idx="59">
                  <c:v>2.7888933085284493</c:v>
                </c:pt>
                <c:pt idx="60">
                  <c:v>2.7888933085284493</c:v>
                </c:pt>
                <c:pt idx="61">
                  <c:v>2.7888933085284493</c:v>
                </c:pt>
                <c:pt idx="62">
                  <c:v>2.7888933085284493</c:v>
                </c:pt>
                <c:pt idx="63">
                  <c:v>2.7888933085284493</c:v>
                </c:pt>
                <c:pt idx="64">
                  <c:v>2.7888933085284493</c:v>
                </c:pt>
                <c:pt idx="65">
                  <c:v>2.7888933085284493</c:v>
                </c:pt>
                <c:pt idx="66">
                  <c:v>2.7888933085284493</c:v>
                </c:pt>
                <c:pt idx="67">
                  <c:v>2.7888933085284493</c:v>
                </c:pt>
                <c:pt idx="68">
                  <c:v>2.7888933085284493</c:v>
                </c:pt>
                <c:pt idx="69">
                  <c:v>2.7888933085284493</c:v>
                </c:pt>
                <c:pt idx="70">
                  <c:v>2.7888933085284493</c:v>
                </c:pt>
                <c:pt idx="71">
                  <c:v>2.7888933085284493</c:v>
                </c:pt>
                <c:pt idx="72">
                  <c:v>2.7888933085284493</c:v>
                </c:pt>
                <c:pt idx="73">
                  <c:v>2.7888933085284493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92608"/>
        <c:axId val="388259136"/>
      </c:scatterChart>
      <c:catAx>
        <c:axId val="389560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258560"/>
        <c:crosses val="autoZero"/>
        <c:auto val="1"/>
        <c:lblAlgn val="ctr"/>
        <c:lblOffset val="100"/>
        <c:noMultiLvlLbl val="0"/>
      </c:catAx>
      <c:valAx>
        <c:axId val="388258560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件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64866034208119"/>
              <c:y val="4.1253938400205761E-2"/>
            </c:manualLayout>
          </c:layout>
          <c:overlay val="0"/>
        </c:title>
        <c:numFmt formatCode="#,##0.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9560832"/>
        <c:crosses val="autoZero"/>
        <c:crossBetween val="between"/>
      </c:valAx>
      <c:valAx>
        <c:axId val="38825913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292608"/>
        <c:crosses val="max"/>
        <c:crossBetween val="midCat"/>
      </c:valAx>
      <c:valAx>
        <c:axId val="388292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25913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2556763285024"/>
          <c:y val="7.2842319315843618E-2"/>
          <c:w val="0.79858671497584544"/>
          <c:h val="0.894674881044238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市区町村別_歯科医療費!$W$4</c:f>
              <c:strCache>
                <c:ptCount val="1"/>
                <c:pt idx="0">
                  <c:v>歯科患者割合(被保険者数に占める割合)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市区町村別_歯科医療費!$W$6:$W$79</c:f>
              <c:strCache>
                <c:ptCount val="74"/>
                <c:pt idx="0">
                  <c:v>豊能町</c:v>
                </c:pt>
                <c:pt idx="1">
                  <c:v>箕面市</c:v>
                </c:pt>
                <c:pt idx="2">
                  <c:v>池田市</c:v>
                </c:pt>
                <c:pt idx="3">
                  <c:v>吹田市</c:v>
                </c:pt>
                <c:pt idx="4">
                  <c:v>交野市</c:v>
                </c:pt>
                <c:pt idx="5">
                  <c:v>大阪狭山市</c:v>
                </c:pt>
                <c:pt idx="6">
                  <c:v>河南町</c:v>
                </c:pt>
                <c:pt idx="7">
                  <c:v>茨木市</c:v>
                </c:pt>
                <c:pt idx="8">
                  <c:v>豊中市</c:v>
                </c:pt>
                <c:pt idx="9">
                  <c:v>高石市</c:v>
                </c:pt>
                <c:pt idx="10">
                  <c:v>北区</c:v>
                </c:pt>
                <c:pt idx="11">
                  <c:v>堺市南区</c:v>
                </c:pt>
                <c:pt idx="12">
                  <c:v>河内長野市</c:v>
                </c:pt>
                <c:pt idx="13">
                  <c:v>羽曳野市</c:v>
                </c:pt>
                <c:pt idx="14">
                  <c:v>島本町</c:v>
                </c:pt>
                <c:pt idx="15">
                  <c:v>高槻市</c:v>
                </c:pt>
                <c:pt idx="16">
                  <c:v>富田林市</c:v>
                </c:pt>
                <c:pt idx="17">
                  <c:v>八尾市</c:v>
                </c:pt>
                <c:pt idx="18">
                  <c:v>堺市東区</c:v>
                </c:pt>
                <c:pt idx="19">
                  <c:v>田尻町</c:v>
                </c:pt>
                <c:pt idx="20">
                  <c:v>阪南市</c:v>
                </c:pt>
                <c:pt idx="21">
                  <c:v>堺市</c:v>
                </c:pt>
                <c:pt idx="22">
                  <c:v>福島区</c:v>
                </c:pt>
                <c:pt idx="23">
                  <c:v>寝屋川市</c:v>
                </c:pt>
                <c:pt idx="24">
                  <c:v>天王寺区</c:v>
                </c:pt>
                <c:pt idx="25">
                  <c:v>堺市西区</c:v>
                </c:pt>
                <c:pt idx="26">
                  <c:v>松原市</c:v>
                </c:pt>
                <c:pt idx="27">
                  <c:v>東大阪市</c:v>
                </c:pt>
                <c:pt idx="28">
                  <c:v>中央区</c:v>
                </c:pt>
                <c:pt idx="29">
                  <c:v>和泉市</c:v>
                </c:pt>
                <c:pt idx="30">
                  <c:v>都島区</c:v>
                </c:pt>
                <c:pt idx="31">
                  <c:v>東住吉区</c:v>
                </c:pt>
                <c:pt idx="32">
                  <c:v>堺市美原区</c:v>
                </c:pt>
                <c:pt idx="33">
                  <c:v>大東市</c:v>
                </c:pt>
                <c:pt idx="34">
                  <c:v>鶴見区</c:v>
                </c:pt>
                <c:pt idx="35">
                  <c:v>枚方市</c:v>
                </c:pt>
                <c:pt idx="36">
                  <c:v>淀川区</c:v>
                </c:pt>
                <c:pt idx="37">
                  <c:v>堺市堺区</c:v>
                </c:pt>
                <c:pt idx="38">
                  <c:v>太子町</c:v>
                </c:pt>
                <c:pt idx="39">
                  <c:v>堺市北区</c:v>
                </c:pt>
                <c:pt idx="40">
                  <c:v>大阪市</c:v>
                </c:pt>
                <c:pt idx="41">
                  <c:v>藤井寺市</c:v>
                </c:pt>
                <c:pt idx="42">
                  <c:v>城東区</c:v>
                </c:pt>
                <c:pt idx="43">
                  <c:v>阿倍野区</c:v>
                </c:pt>
                <c:pt idx="44">
                  <c:v>守口市</c:v>
                </c:pt>
                <c:pt idx="45">
                  <c:v>西淀川区</c:v>
                </c:pt>
                <c:pt idx="46">
                  <c:v>泉大津市</c:v>
                </c:pt>
                <c:pt idx="47">
                  <c:v>平野区</c:v>
                </c:pt>
                <c:pt idx="48">
                  <c:v>門真市</c:v>
                </c:pt>
                <c:pt idx="49">
                  <c:v>摂津市</c:v>
                </c:pt>
                <c:pt idx="50">
                  <c:v>岬町</c:v>
                </c:pt>
                <c:pt idx="51">
                  <c:v>四條畷市</c:v>
                </c:pt>
                <c:pt idx="52">
                  <c:v>東成区</c:v>
                </c:pt>
                <c:pt idx="53">
                  <c:v>住之江区</c:v>
                </c:pt>
                <c:pt idx="54">
                  <c:v>堺市中区</c:v>
                </c:pt>
                <c:pt idx="55">
                  <c:v>東淀川区</c:v>
                </c:pt>
                <c:pt idx="56">
                  <c:v>熊取町</c:v>
                </c:pt>
                <c:pt idx="57">
                  <c:v>生野区</c:v>
                </c:pt>
                <c:pt idx="58">
                  <c:v>泉南市</c:v>
                </c:pt>
                <c:pt idx="59">
                  <c:v>柏原市</c:v>
                </c:pt>
                <c:pt idx="60">
                  <c:v>大正区</c:v>
                </c:pt>
                <c:pt idx="61">
                  <c:v>住吉区</c:v>
                </c:pt>
                <c:pt idx="62">
                  <c:v>泉佐野市</c:v>
                </c:pt>
                <c:pt idx="63">
                  <c:v>港区</c:v>
                </c:pt>
                <c:pt idx="64">
                  <c:v>西区</c:v>
                </c:pt>
                <c:pt idx="65">
                  <c:v>能勢町</c:v>
                </c:pt>
                <c:pt idx="66">
                  <c:v>旭区</c:v>
                </c:pt>
                <c:pt idx="67">
                  <c:v>岸和田市</c:v>
                </c:pt>
                <c:pt idx="68">
                  <c:v>千早赤阪村</c:v>
                </c:pt>
                <c:pt idx="69">
                  <c:v>忠岡町</c:v>
                </c:pt>
                <c:pt idx="70">
                  <c:v>貝塚市</c:v>
                </c:pt>
                <c:pt idx="71">
                  <c:v>此花区</c:v>
                </c:pt>
                <c:pt idx="72">
                  <c:v>浪速区</c:v>
                </c:pt>
                <c:pt idx="73">
                  <c:v>西成区</c:v>
                </c:pt>
              </c:strCache>
            </c:strRef>
          </c:cat>
          <c:val>
            <c:numRef>
              <c:f>市区町村別_歯科医療費!$X$6:$X$79</c:f>
              <c:numCache>
                <c:formatCode>0.0%</c:formatCode>
                <c:ptCount val="74"/>
                <c:pt idx="0">
                  <c:v>0.65124884366327473</c:v>
                </c:pt>
                <c:pt idx="1">
                  <c:v>0.63842022459718983</c:v>
                </c:pt>
                <c:pt idx="2">
                  <c:v>0.61442530213422475</c:v>
                </c:pt>
                <c:pt idx="3">
                  <c:v>0.61227676184365309</c:v>
                </c:pt>
                <c:pt idx="4">
                  <c:v>0.60242634315424615</c:v>
                </c:pt>
                <c:pt idx="5">
                  <c:v>0.5972418670438473</c:v>
                </c:pt>
                <c:pt idx="6">
                  <c:v>0.59195402298850575</c:v>
                </c:pt>
                <c:pt idx="7">
                  <c:v>0.59069140546585985</c:v>
                </c:pt>
                <c:pt idx="8">
                  <c:v>0.58941201686075584</c:v>
                </c:pt>
                <c:pt idx="9">
                  <c:v>0.58744498494324759</c:v>
                </c:pt>
                <c:pt idx="10">
                  <c:v>0.5854176498348278</c:v>
                </c:pt>
                <c:pt idx="11">
                  <c:v>0.58500958831449668</c:v>
                </c:pt>
                <c:pt idx="12">
                  <c:v>0.58449325218311721</c:v>
                </c:pt>
                <c:pt idx="13">
                  <c:v>0.57887933456977458</c:v>
                </c:pt>
                <c:pt idx="14">
                  <c:v>0.57712827650197174</c:v>
                </c:pt>
                <c:pt idx="15">
                  <c:v>0.57616492312139778</c:v>
                </c:pt>
                <c:pt idx="16">
                  <c:v>0.57204423022398643</c:v>
                </c:pt>
                <c:pt idx="17">
                  <c:v>0.56981555333998002</c:v>
                </c:pt>
                <c:pt idx="18">
                  <c:v>0.56884938545934305</c:v>
                </c:pt>
                <c:pt idx="19">
                  <c:v>0.56867891513560809</c:v>
                </c:pt>
                <c:pt idx="20">
                  <c:v>0.56489147460281941</c:v>
                </c:pt>
                <c:pt idx="21">
                  <c:v>0.56431095406360421</c:v>
                </c:pt>
                <c:pt idx="22">
                  <c:v>0.56380145278450366</c:v>
                </c:pt>
                <c:pt idx="23">
                  <c:v>0.56155372838106044</c:v>
                </c:pt>
                <c:pt idx="24">
                  <c:v>0.55969527437209854</c:v>
                </c:pt>
                <c:pt idx="25">
                  <c:v>0.55778688524590159</c:v>
                </c:pt>
                <c:pt idx="26">
                  <c:v>0.55742195575770104</c:v>
                </c:pt>
                <c:pt idx="27">
                  <c:v>0.55365380288028798</c:v>
                </c:pt>
                <c:pt idx="28">
                  <c:v>0.55279008978292987</c:v>
                </c:pt>
                <c:pt idx="29">
                  <c:v>0.55225944595619392</c:v>
                </c:pt>
                <c:pt idx="30">
                  <c:v>0.55137768305678181</c:v>
                </c:pt>
                <c:pt idx="31">
                  <c:v>0.54942196531791909</c:v>
                </c:pt>
                <c:pt idx="32">
                  <c:v>0.54844699527346386</c:v>
                </c:pt>
                <c:pt idx="33">
                  <c:v>0.54820261437908502</c:v>
                </c:pt>
                <c:pt idx="34">
                  <c:v>0.54812398042414356</c:v>
                </c:pt>
                <c:pt idx="35">
                  <c:v>0.54611189303307528</c:v>
                </c:pt>
                <c:pt idx="36">
                  <c:v>0.54597321765371554</c:v>
                </c:pt>
                <c:pt idx="37">
                  <c:v>0.54584560714452701</c:v>
                </c:pt>
                <c:pt idx="38">
                  <c:v>0.54498977505112478</c:v>
                </c:pt>
                <c:pt idx="39">
                  <c:v>0.54142626355873524</c:v>
                </c:pt>
                <c:pt idx="40">
                  <c:v>0.53760123189232345</c:v>
                </c:pt>
                <c:pt idx="41">
                  <c:v>0.53683678625568465</c:v>
                </c:pt>
                <c:pt idx="42">
                  <c:v>0.53571729070256624</c:v>
                </c:pt>
                <c:pt idx="43">
                  <c:v>0.53448382507577163</c:v>
                </c:pt>
                <c:pt idx="44">
                  <c:v>0.5343575666341982</c:v>
                </c:pt>
                <c:pt idx="45">
                  <c:v>0.53309580364212195</c:v>
                </c:pt>
                <c:pt idx="46">
                  <c:v>0.53197645415544248</c:v>
                </c:pt>
                <c:pt idx="47">
                  <c:v>0.53048861669551328</c:v>
                </c:pt>
                <c:pt idx="48">
                  <c:v>0.52954225733145766</c:v>
                </c:pt>
                <c:pt idx="49">
                  <c:v>0.52755274637229588</c:v>
                </c:pt>
                <c:pt idx="50">
                  <c:v>0.52725674091441965</c:v>
                </c:pt>
                <c:pt idx="51">
                  <c:v>0.52464105549088091</c:v>
                </c:pt>
                <c:pt idx="52">
                  <c:v>0.52181470537111074</c:v>
                </c:pt>
                <c:pt idx="53">
                  <c:v>0.52026688907422858</c:v>
                </c:pt>
                <c:pt idx="54">
                  <c:v>0.51807011203469466</c:v>
                </c:pt>
                <c:pt idx="55">
                  <c:v>0.51579857949371699</c:v>
                </c:pt>
                <c:pt idx="56">
                  <c:v>0.51553529213103677</c:v>
                </c:pt>
                <c:pt idx="57">
                  <c:v>0.51478235031941766</c:v>
                </c:pt>
                <c:pt idx="58">
                  <c:v>0.51242304309586628</c:v>
                </c:pt>
                <c:pt idx="59">
                  <c:v>0.5088617192683158</c:v>
                </c:pt>
                <c:pt idx="60">
                  <c:v>0.50873508353221952</c:v>
                </c:pt>
                <c:pt idx="61">
                  <c:v>0.50564836219304754</c:v>
                </c:pt>
                <c:pt idx="62">
                  <c:v>0.50181275325229258</c:v>
                </c:pt>
                <c:pt idx="63">
                  <c:v>0.49815961184540741</c:v>
                </c:pt>
                <c:pt idx="64">
                  <c:v>0.49808001981915023</c:v>
                </c:pt>
                <c:pt idx="65">
                  <c:v>0.49779519843214109</c:v>
                </c:pt>
                <c:pt idx="66">
                  <c:v>0.49480579633428173</c:v>
                </c:pt>
                <c:pt idx="67">
                  <c:v>0.48945493409333807</c:v>
                </c:pt>
                <c:pt idx="68">
                  <c:v>0.48674698795180721</c:v>
                </c:pt>
                <c:pt idx="69">
                  <c:v>0.48036363636363638</c:v>
                </c:pt>
                <c:pt idx="70">
                  <c:v>0.47810545129579984</c:v>
                </c:pt>
                <c:pt idx="71">
                  <c:v>0.474838843834477</c:v>
                </c:pt>
                <c:pt idx="72">
                  <c:v>0.45607922244635979</c:v>
                </c:pt>
                <c:pt idx="73">
                  <c:v>0.43502979656140833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292032"/>
        <c:axId val="388295488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1655657147460426"/>
                  <c:y val="-0.8768405992798353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9-419E-A99A-61815CF3B5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市区町村別_歯科医療費!$AD$6:$AD$79</c:f>
              <c:numCache>
                <c:formatCode>0.0%</c:formatCode>
                <c:ptCount val="74"/>
                <c:pt idx="0">
                  <c:v>0.56617147487764319</c:v>
                </c:pt>
                <c:pt idx="1">
                  <c:v>0.56617147487764319</c:v>
                </c:pt>
                <c:pt idx="2">
                  <c:v>0.56617147487764319</c:v>
                </c:pt>
                <c:pt idx="3">
                  <c:v>0.56617147487764319</c:v>
                </c:pt>
                <c:pt idx="4">
                  <c:v>0.56617147487764319</c:v>
                </c:pt>
                <c:pt idx="5">
                  <c:v>0.56617147487764319</c:v>
                </c:pt>
                <c:pt idx="6">
                  <c:v>0.56617147487764319</c:v>
                </c:pt>
                <c:pt idx="7">
                  <c:v>0.56617147487764319</c:v>
                </c:pt>
                <c:pt idx="8">
                  <c:v>0.56617147487764319</c:v>
                </c:pt>
                <c:pt idx="9">
                  <c:v>0.56617147487764319</c:v>
                </c:pt>
                <c:pt idx="10">
                  <c:v>0.56617147487764319</c:v>
                </c:pt>
                <c:pt idx="11">
                  <c:v>0.56617147487764319</c:v>
                </c:pt>
                <c:pt idx="12">
                  <c:v>0.56617147487764319</c:v>
                </c:pt>
                <c:pt idx="13">
                  <c:v>0.56617147487764319</c:v>
                </c:pt>
                <c:pt idx="14">
                  <c:v>0.56617147487764319</c:v>
                </c:pt>
                <c:pt idx="15">
                  <c:v>0.56617147487764319</c:v>
                </c:pt>
                <c:pt idx="16">
                  <c:v>0.56617147487764319</c:v>
                </c:pt>
                <c:pt idx="17">
                  <c:v>0.56617147487764319</c:v>
                </c:pt>
                <c:pt idx="18">
                  <c:v>0.56617147487764319</c:v>
                </c:pt>
                <c:pt idx="19">
                  <c:v>0.56617147487764319</c:v>
                </c:pt>
                <c:pt idx="20">
                  <c:v>0.56617147487764319</c:v>
                </c:pt>
                <c:pt idx="21">
                  <c:v>0.56617147487764319</c:v>
                </c:pt>
                <c:pt idx="22">
                  <c:v>0.56617147487764319</c:v>
                </c:pt>
                <c:pt idx="23">
                  <c:v>0.56617147487764319</c:v>
                </c:pt>
                <c:pt idx="24">
                  <c:v>0.56617147487764319</c:v>
                </c:pt>
                <c:pt idx="25">
                  <c:v>0.56617147487764319</c:v>
                </c:pt>
                <c:pt idx="26">
                  <c:v>0.56617147487764319</c:v>
                </c:pt>
                <c:pt idx="27">
                  <c:v>0.56617147487764319</c:v>
                </c:pt>
                <c:pt idx="28">
                  <c:v>0.56617147487764319</c:v>
                </c:pt>
                <c:pt idx="29">
                  <c:v>0.56617147487764319</c:v>
                </c:pt>
                <c:pt idx="30">
                  <c:v>0.56617147487764319</c:v>
                </c:pt>
                <c:pt idx="31">
                  <c:v>0.56617147487764319</c:v>
                </c:pt>
                <c:pt idx="32">
                  <c:v>0.56617147487764319</c:v>
                </c:pt>
                <c:pt idx="33">
                  <c:v>0.56617147487764319</c:v>
                </c:pt>
                <c:pt idx="34">
                  <c:v>0.56617147487764319</c:v>
                </c:pt>
                <c:pt idx="35">
                  <c:v>0.56617147487764319</c:v>
                </c:pt>
                <c:pt idx="36">
                  <c:v>0.56617147487764319</c:v>
                </c:pt>
                <c:pt idx="37">
                  <c:v>0.56617147487764319</c:v>
                </c:pt>
                <c:pt idx="38">
                  <c:v>0.56617147487764319</c:v>
                </c:pt>
                <c:pt idx="39">
                  <c:v>0.56617147487764319</c:v>
                </c:pt>
                <c:pt idx="40">
                  <c:v>0.56617147487764319</c:v>
                </c:pt>
                <c:pt idx="41">
                  <c:v>0.56617147487764319</c:v>
                </c:pt>
                <c:pt idx="42">
                  <c:v>0.56617147487764319</c:v>
                </c:pt>
                <c:pt idx="43">
                  <c:v>0.56617147487764319</c:v>
                </c:pt>
                <c:pt idx="44">
                  <c:v>0.56617147487764319</c:v>
                </c:pt>
                <c:pt idx="45">
                  <c:v>0.56617147487764319</c:v>
                </c:pt>
                <c:pt idx="46">
                  <c:v>0.56617147487764319</c:v>
                </c:pt>
                <c:pt idx="47">
                  <c:v>0.56617147487764319</c:v>
                </c:pt>
                <c:pt idx="48">
                  <c:v>0.56617147487764319</c:v>
                </c:pt>
                <c:pt idx="49">
                  <c:v>0.56617147487764319</c:v>
                </c:pt>
                <c:pt idx="50">
                  <c:v>0.56617147487764319</c:v>
                </c:pt>
                <c:pt idx="51">
                  <c:v>0.56617147487764319</c:v>
                </c:pt>
                <c:pt idx="52">
                  <c:v>0.56617147487764319</c:v>
                </c:pt>
                <c:pt idx="53">
                  <c:v>0.56617147487764319</c:v>
                </c:pt>
                <c:pt idx="54">
                  <c:v>0.56617147487764319</c:v>
                </c:pt>
                <c:pt idx="55">
                  <c:v>0.56617147487764319</c:v>
                </c:pt>
                <c:pt idx="56">
                  <c:v>0.56617147487764319</c:v>
                </c:pt>
                <c:pt idx="57">
                  <c:v>0.56617147487764319</c:v>
                </c:pt>
                <c:pt idx="58">
                  <c:v>0.56617147487764319</c:v>
                </c:pt>
                <c:pt idx="59">
                  <c:v>0.56617147487764319</c:v>
                </c:pt>
                <c:pt idx="60">
                  <c:v>0.56617147487764319</c:v>
                </c:pt>
                <c:pt idx="61">
                  <c:v>0.56617147487764319</c:v>
                </c:pt>
                <c:pt idx="62">
                  <c:v>0.56617147487764319</c:v>
                </c:pt>
                <c:pt idx="63">
                  <c:v>0.56617147487764319</c:v>
                </c:pt>
                <c:pt idx="64">
                  <c:v>0.56617147487764319</c:v>
                </c:pt>
                <c:pt idx="65">
                  <c:v>0.56617147487764319</c:v>
                </c:pt>
                <c:pt idx="66">
                  <c:v>0.56617147487764319</c:v>
                </c:pt>
                <c:pt idx="67">
                  <c:v>0.56617147487764319</c:v>
                </c:pt>
                <c:pt idx="68">
                  <c:v>0.56617147487764319</c:v>
                </c:pt>
                <c:pt idx="69">
                  <c:v>0.56617147487764319</c:v>
                </c:pt>
                <c:pt idx="70">
                  <c:v>0.56617147487764319</c:v>
                </c:pt>
                <c:pt idx="71">
                  <c:v>0.56617147487764319</c:v>
                </c:pt>
                <c:pt idx="72">
                  <c:v>0.56617147487764319</c:v>
                </c:pt>
                <c:pt idx="73">
                  <c:v>0.56617147487764319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96640"/>
        <c:axId val="388296064"/>
      </c:scatterChart>
      <c:catAx>
        <c:axId val="3892920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295488"/>
        <c:crosses val="autoZero"/>
        <c:auto val="1"/>
        <c:lblAlgn val="ctr"/>
        <c:lblOffset val="100"/>
        <c:noMultiLvlLbl val="0"/>
      </c:catAx>
      <c:valAx>
        <c:axId val="388295488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732911749305191"/>
              <c:y val="3.5129324202674894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9292032"/>
        <c:crosses val="autoZero"/>
        <c:crossBetween val="between"/>
      </c:valAx>
      <c:valAx>
        <c:axId val="38829606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296640"/>
        <c:crosses val="max"/>
        <c:crossBetween val="midCat"/>
      </c:valAx>
      <c:valAx>
        <c:axId val="388296640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829606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64734299516907"/>
          <c:y val="7.9407769756184382E-2"/>
          <c:w val="0.76944420289855076"/>
          <c:h val="0.8627280515758588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地区別_年齢調整歯科医療費!$I$3</c:f>
              <c:strCache>
                <c:ptCount val="1"/>
                <c:pt idx="0">
                  <c:v>年齢調整後被保険者一人当たりの歯科医療費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dLbls>
            <c:dLbl>
              <c:idx val="7"/>
              <c:layout>
                <c:manualLayout>
                  <c:x val="-3.4128330854550563E-3"/>
                  <c:y val="-1.0004230923170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04-4FAF-BC89-D17D0B937F2D}"/>
                </c:ext>
              </c:extLst>
            </c:dLbl>
            <c:dLbl>
              <c:idx val="9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7-49A7-9530-E68E9ADADFEF}"/>
                </c:ext>
              </c:extLst>
            </c:dLbl>
            <c:dLbl>
              <c:idx val="10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7-49A7-9530-E68E9ADADFEF}"/>
                </c:ext>
              </c:extLst>
            </c:dLbl>
            <c:dLbl>
              <c:idx val="11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7-49A7-9530-E68E9ADADFEF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7-49A7-9530-E68E9ADADFEF}"/>
                </c:ext>
              </c:extLst>
            </c:dLbl>
            <c:dLbl>
              <c:idx val="14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7-49A7-9530-E68E9ADADFEF}"/>
                </c:ext>
              </c:extLst>
            </c:dLbl>
            <c:dLbl>
              <c:idx val="25"/>
              <c:layout>
                <c:manualLayout>
                  <c:x val="3.844733888593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7-49A7-9530-E68E9ADADFEF}"/>
                </c:ext>
              </c:extLst>
            </c:dLbl>
            <c:dLbl>
              <c:idx val="26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7-49A7-9530-E68E9ADADFEF}"/>
                </c:ext>
              </c:extLst>
            </c:dLbl>
            <c:dLbl>
              <c:idx val="27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7-49A7-9530-E68E9ADADFEF}"/>
                </c:ext>
              </c:extLst>
            </c:dLbl>
            <c:dLbl>
              <c:idx val="29"/>
              <c:layout>
                <c:manualLayout>
                  <c:x val="7.50191978262153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7-49A7-9530-E68E9ADADFEF}"/>
                </c:ext>
              </c:extLst>
            </c:dLbl>
            <c:dLbl>
              <c:idx val="31"/>
              <c:layout>
                <c:manualLayout>
                  <c:x val="1.875479945655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7-49A7-9530-E68E9ADADFEF}"/>
                </c:ext>
              </c:extLst>
            </c:dLbl>
            <c:dLbl>
              <c:idx val="33"/>
              <c:layout>
                <c:manualLayout>
                  <c:x val="2.81321991848307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7-49A7-9530-E68E9ADADFEF}"/>
                </c:ext>
              </c:extLst>
            </c:dLbl>
            <c:dLbl>
              <c:idx val="36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7-49A7-9530-E68E9ADADFEF}"/>
                </c:ext>
              </c:extLst>
            </c:dLbl>
            <c:dLbl>
              <c:idx val="37"/>
              <c:layout>
                <c:manualLayout>
                  <c:x val="4.8762478587039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7-49A7-9530-E68E9ADADFEF}"/>
                </c:ext>
              </c:extLst>
            </c:dLbl>
            <c:dLbl>
              <c:idx val="38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7-49A7-9530-E68E9ADADFEF}"/>
                </c:ext>
              </c:extLst>
            </c:dLbl>
            <c:dLbl>
              <c:idx val="39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7-49A7-9530-E68E9ADADFEF}"/>
                </c:ext>
              </c:extLst>
            </c:dLbl>
            <c:dLbl>
              <c:idx val="40"/>
              <c:layout>
                <c:manualLayout>
                  <c:x val="-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7-49A7-9530-E68E9ADADFEF}"/>
                </c:ext>
              </c:extLst>
            </c:dLbl>
            <c:dLbl>
              <c:idx val="4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7-49A7-9530-E68E9ADADFEF}"/>
                </c:ext>
              </c:extLst>
            </c:dLbl>
            <c:dLbl>
              <c:idx val="42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7-49A7-9530-E68E9ADADFEF}"/>
                </c:ext>
              </c:extLst>
            </c:dLbl>
            <c:dLbl>
              <c:idx val="43"/>
              <c:layout>
                <c:manualLayout>
                  <c:x val="5.2513438478350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7-49A7-9530-E68E9ADADFEF}"/>
                </c:ext>
              </c:extLst>
            </c:dLbl>
            <c:dLbl>
              <c:idx val="44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7-49A7-9530-E68E9ADADFEF}"/>
                </c:ext>
              </c:extLst>
            </c:dLbl>
            <c:dLbl>
              <c:idx val="45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7-49A7-9530-E68E9ADADFEF}"/>
                </c:ext>
              </c:extLst>
            </c:dLbl>
            <c:dLbl>
              <c:idx val="4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7-49A7-9530-E68E9ADADFEF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7-49A7-9530-E68E9ADADFEF}"/>
                </c:ext>
              </c:extLst>
            </c:dLbl>
            <c:dLbl>
              <c:idx val="51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7-49A7-9530-E68E9ADADFEF}"/>
                </c:ext>
              </c:extLst>
            </c:dLbl>
            <c:dLbl>
              <c:idx val="52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7-49A7-9530-E68E9ADADFEF}"/>
                </c:ext>
              </c:extLst>
            </c:dLbl>
            <c:dLbl>
              <c:idx val="56"/>
              <c:layout>
                <c:manualLayout>
                  <c:x val="-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7-49A7-9530-E68E9ADADFEF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地区別_年齢調整歯科医療費!$C$5:$C$12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</c:strCache>
            </c:strRef>
          </c:cat>
          <c:val>
            <c:numRef>
              <c:f>地区別_年齢調整歯科医療費!$E$5:$E$12</c:f>
              <c:numCache>
                <c:formatCode>General</c:formatCode>
                <c:ptCount val="8"/>
                <c:pt idx="0">
                  <c:v>43997.925531000001</c:v>
                </c:pt>
                <c:pt idx="1">
                  <c:v>43826.570808999997</c:v>
                </c:pt>
                <c:pt idx="2">
                  <c:v>43750.403113</c:v>
                </c:pt>
                <c:pt idx="3">
                  <c:v>43805.375302</c:v>
                </c:pt>
                <c:pt idx="4">
                  <c:v>43919.128396</c:v>
                </c:pt>
                <c:pt idx="5">
                  <c:v>43949.871361999998</c:v>
                </c:pt>
                <c:pt idx="6">
                  <c:v>43997.698397</c:v>
                </c:pt>
                <c:pt idx="7">
                  <c:v>44187.804921000003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271104"/>
        <c:axId val="38829952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2692469474524545"/>
                  <c:y val="-0.8468663029210313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E4-4FC4-9641-55B7C68CD4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地区別_年齢調整歯科医療費!$I$5:$I$12</c:f>
              <c:numCache>
                <c:formatCode>General</c:formatCode>
                <c:ptCount val="8"/>
                <c:pt idx="0">
                  <c:v>44117.617677020979</c:v>
                </c:pt>
                <c:pt idx="1">
                  <c:v>44117.617677020979</c:v>
                </c:pt>
                <c:pt idx="2">
                  <c:v>44117.617677020979</c:v>
                </c:pt>
                <c:pt idx="3">
                  <c:v>44117.617677020979</c:v>
                </c:pt>
                <c:pt idx="4">
                  <c:v>44117.617677020979</c:v>
                </c:pt>
                <c:pt idx="5">
                  <c:v>44117.617677020979</c:v>
                </c:pt>
                <c:pt idx="6">
                  <c:v>44117.617677020979</c:v>
                </c:pt>
                <c:pt idx="7">
                  <c:v>44117.617677020979</c:v>
                </c:pt>
              </c:numCache>
            </c:numRef>
          </c:xVal>
          <c:yVal>
            <c:numRef>
              <c:f>地区別_年齢調整歯科医療費!$J$5:$J$12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619072"/>
        <c:axId val="388300096"/>
      </c:scatterChart>
      <c:catAx>
        <c:axId val="3482711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299520"/>
        <c:crosses val="autoZero"/>
        <c:auto val="1"/>
        <c:lblAlgn val="ctr"/>
        <c:lblOffset val="100"/>
        <c:noMultiLvlLbl val="0"/>
      </c:catAx>
      <c:valAx>
        <c:axId val="388299520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523651672281493"/>
              <c:y val="4.3172037560136642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8271104"/>
        <c:crosses val="autoZero"/>
        <c:crossBetween val="between"/>
      </c:valAx>
      <c:valAx>
        <c:axId val="38830009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7619072"/>
        <c:crosses val="max"/>
        <c:crossBetween val="midCat"/>
      </c:valAx>
      <c:valAx>
        <c:axId val="447619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30009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57971014492754"/>
          <c:y val="7.9407769756184382E-2"/>
          <c:w val="0.77251183574879223"/>
          <c:h val="0.8617537456280286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地区別_年齢調整歯科医療費!$H$3</c:f>
              <c:strCache>
                <c:ptCount val="1"/>
                <c:pt idx="0">
                  <c:v>年齢調整前被保険者一人当たりの歯科医療費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1.03354560804830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02-40D5-B436-F9C01F7A6C3C}"/>
                </c:ext>
              </c:extLst>
            </c:dLbl>
            <c:dLbl>
              <c:idx val="2"/>
              <c:layout>
                <c:manualLayout>
                  <c:x val="-8.612880067069369E-3"/>
                  <c:y val="3.852830388706034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02-40D5-B436-F9C01F7A6C3C}"/>
                </c:ext>
              </c:extLst>
            </c:dLbl>
            <c:dLbl>
              <c:idx val="4"/>
              <c:layout>
                <c:manualLayout>
                  <c:x val="2.5796465326301848E-2"/>
                  <c:y val="7.8799908907305298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02-40D5-B436-F9C01F7A6C3C}"/>
                </c:ext>
              </c:extLst>
            </c:dLbl>
            <c:dLbl>
              <c:idx val="9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7-49A7-9530-E68E9ADADFEF}"/>
                </c:ext>
              </c:extLst>
            </c:dLbl>
            <c:dLbl>
              <c:idx val="10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7-49A7-9530-E68E9ADADFEF}"/>
                </c:ext>
              </c:extLst>
            </c:dLbl>
            <c:dLbl>
              <c:idx val="11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7-49A7-9530-E68E9ADADFEF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7-49A7-9530-E68E9ADADFEF}"/>
                </c:ext>
              </c:extLst>
            </c:dLbl>
            <c:dLbl>
              <c:idx val="14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7-49A7-9530-E68E9ADADFEF}"/>
                </c:ext>
              </c:extLst>
            </c:dLbl>
            <c:dLbl>
              <c:idx val="25"/>
              <c:layout>
                <c:manualLayout>
                  <c:x val="3.844733888593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7-49A7-9530-E68E9ADADFEF}"/>
                </c:ext>
              </c:extLst>
            </c:dLbl>
            <c:dLbl>
              <c:idx val="26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7-49A7-9530-E68E9ADADFEF}"/>
                </c:ext>
              </c:extLst>
            </c:dLbl>
            <c:dLbl>
              <c:idx val="27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7-49A7-9530-E68E9ADADFEF}"/>
                </c:ext>
              </c:extLst>
            </c:dLbl>
            <c:dLbl>
              <c:idx val="29"/>
              <c:layout>
                <c:manualLayout>
                  <c:x val="7.50191978262153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7-49A7-9530-E68E9ADADFEF}"/>
                </c:ext>
              </c:extLst>
            </c:dLbl>
            <c:dLbl>
              <c:idx val="31"/>
              <c:layout>
                <c:manualLayout>
                  <c:x val="1.875479945655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7-49A7-9530-E68E9ADADFEF}"/>
                </c:ext>
              </c:extLst>
            </c:dLbl>
            <c:dLbl>
              <c:idx val="33"/>
              <c:layout>
                <c:manualLayout>
                  <c:x val="2.81321991848307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7-49A7-9530-E68E9ADADFEF}"/>
                </c:ext>
              </c:extLst>
            </c:dLbl>
            <c:dLbl>
              <c:idx val="36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7-49A7-9530-E68E9ADADFEF}"/>
                </c:ext>
              </c:extLst>
            </c:dLbl>
            <c:dLbl>
              <c:idx val="37"/>
              <c:layout>
                <c:manualLayout>
                  <c:x val="4.8762478587039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7-49A7-9530-E68E9ADADFEF}"/>
                </c:ext>
              </c:extLst>
            </c:dLbl>
            <c:dLbl>
              <c:idx val="38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7-49A7-9530-E68E9ADADFEF}"/>
                </c:ext>
              </c:extLst>
            </c:dLbl>
            <c:dLbl>
              <c:idx val="39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7-49A7-9530-E68E9ADADFEF}"/>
                </c:ext>
              </c:extLst>
            </c:dLbl>
            <c:dLbl>
              <c:idx val="40"/>
              <c:layout>
                <c:manualLayout>
                  <c:x val="-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7-49A7-9530-E68E9ADADFEF}"/>
                </c:ext>
              </c:extLst>
            </c:dLbl>
            <c:dLbl>
              <c:idx val="4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7-49A7-9530-E68E9ADADFEF}"/>
                </c:ext>
              </c:extLst>
            </c:dLbl>
            <c:dLbl>
              <c:idx val="42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7-49A7-9530-E68E9ADADFEF}"/>
                </c:ext>
              </c:extLst>
            </c:dLbl>
            <c:dLbl>
              <c:idx val="43"/>
              <c:layout>
                <c:manualLayout>
                  <c:x val="5.2513438478350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7-49A7-9530-E68E9ADADFEF}"/>
                </c:ext>
              </c:extLst>
            </c:dLbl>
            <c:dLbl>
              <c:idx val="44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7-49A7-9530-E68E9ADADFEF}"/>
                </c:ext>
              </c:extLst>
            </c:dLbl>
            <c:dLbl>
              <c:idx val="45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7-49A7-9530-E68E9ADADFEF}"/>
                </c:ext>
              </c:extLst>
            </c:dLbl>
            <c:dLbl>
              <c:idx val="4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7-49A7-9530-E68E9ADADFEF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7-49A7-9530-E68E9ADADFEF}"/>
                </c:ext>
              </c:extLst>
            </c:dLbl>
            <c:dLbl>
              <c:idx val="51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7-49A7-9530-E68E9ADADFEF}"/>
                </c:ext>
              </c:extLst>
            </c:dLbl>
            <c:dLbl>
              <c:idx val="52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7-49A7-9530-E68E9ADADFEF}"/>
                </c:ext>
              </c:extLst>
            </c:dLbl>
            <c:dLbl>
              <c:idx val="56"/>
              <c:layout>
                <c:manualLayout>
                  <c:x val="-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7-49A7-9530-E68E9ADADFEF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地区別_年齢調整歯科医療費!$C$5:$C$12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北河内医療圏</c:v>
                </c:pt>
                <c:pt idx="3">
                  <c:v>中河内医療圏</c:v>
                </c:pt>
                <c:pt idx="4">
                  <c:v>南河内医療圏</c:v>
                </c:pt>
                <c:pt idx="5">
                  <c:v>堺市医療圏</c:v>
                </c:pt>
                <c:pt idx="6">
                  <c:v>泉州医療圏</c:v>
                </c:pt>
                <c:pt idx="7">
                  <c:v>大阪市医療圏</c:v>
                </c:pt>
              </c:strCache>
            </c:strRef>
          </c:cat>
          <c:val>
            <c:numRef>
              <c:f>地区別_年齢調整歯科医療費!$D$5:$D$12</c:f>
              <c:numCache>
                <c:formatCode>General</c:formatCode>
                <c:ptCount val="8"/>
                <c:pt idx="0">
                  <c:v>46093.385644056681</c:v>
                </c:pt>
                <c:pt idx="1">
                  <c:v>40986.789030097789</c:v>
                </c:pt>
                <c:pt idx="2">
                  <c:v>40561.325829574504</c:v>
                </c:pt>
                <c:pt idx="3">
                  <c:v>44865.253536811717</c:v>
                </c:pt>
                <c:pt idx="4">
                  <c:v>42775.813036991305</c:v>
                </c:pt>
                <c:pt idx="5">
                  <c:v>44671.524940422387</c:v>
                </c:pt>
                <c:pt idx="6">
                  <c:v>39665.104504821451</c:v>
                </c:pt>
                <c:pt idx="7">
                  <c:v>45417.673405954149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272640"/>
        <c:axId val="447621376"/>
      </c:barChart>
      <c:scatterChart>
        <c:scatterStyle val="lineMarker"/>
        <c:varyColors val="0"/>
        <c:ser>
          <c:idx val="1"/>
          <c:order val="1"/>
          <c:tx>
            <c:strRef>
              <c:f>地区別_年齢調整歯科医療費!$B$13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046280911082406"/>
                  <c:y val="-0.8466419812818696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A6-45E1-974E-CD2FE1ACBE0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地区別_年齢調整歯科医療費!$H$5:$H$12</c:f>
              <c:numCache>
                <c:formatCode>General</c:formatCode>
                <c:ptCount val="8"/>
                <c:pt idx="0">
                  <c:v>44117.617677020979</c:v>
                </c:pt>
                <c:pt idx="1">
                  <c:v>44117.617677020979</c:v>
                </c:pt>
                <c:pt idx="2">
                  <c:v>44117.617677020979</c:v>
                </c:pt>
                <c:pt idx="3">
                  <c:v>44117.617677020979</c:v>
                </c:pt>
                <c:pt idx="4">
                  <c:v>44117.617677020979</c:v>
                </c:pt>
                <c:pt idx="5">
                  <c:v>44117.617677020979</c:v>
                </c:pt>
                <c:pt idx="6">
                  <c:v>44117.617677020979</c:v>
                </c:pt>
                <c:pt idx="7">
                  <c:v>44117.617677020979</c:v>
                </c:pt>
              </c:numCache>
            </c:numRef>
          </c:xVal>
          <c:yVal>
            <c:numRef>
              <c:f>地区別_年齢調整歯科医療費!$J$5:$J$12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622528"/>
        <c:axId val="447621952"/>
      </c:scatterChart>
      <c:catAx>
        <c:axId val="3482726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7621376"/>
        <c:crosses val="autoZero"/>
        <c:auto val="1"/>
        <c:lblAlgn val="ctr"/>
        <c:lblOffset val="100"/>
        <c:noMultiLvlLbl val="0"/>
      </c:catAx>
      <c:valAx>
        <c:axId val="447621376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083890144167768"/>
              <c:y val="4.316225610443194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8272640"/>
        <c:crosses val="autoZero"/>
        <c:crossBetween val="between"/>
      </c:valAx>
      <c:valAx>
        <c:axId val="447621952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7622528"/>
        <c:crosses val="max"/>
        <c:crossBetween val="midCat"/>
      </c:valAx>
      <c:valAx>
        <c:axId val="44762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7621952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51207729468598"/>
          <c:y val="7.9407769756184382E-2"/>
          <c:w val="0.77557946859903382"/>
          <c:h val="0.8745666666666667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市区町村別_年齢調整歯科医療費!$I$3:$I$4</c:f>
              <c:strCache>
                <c:ptCount val="2"/>
                <c:pt idx="0">
                  <c:v>年齢調整後被保険者一人当たりの歯科医療費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市区町村別_年齢調整歯科医療費!$C$5:$C$78</c:f>
              <c:strCache>
                <c:ptCount val="74"/>
                <c:pt idx="0">
                  <c:v>大阪市</c:v>
                </c:pt>
                <c:pt idx="1">
                  <c:v>都島区</c:v>
                </c:pt>
                <c:pt idx="2">
                  <c:v>福島区</c:v>
                </c:pt>
                <c:pt idx="3">
                  <c:v>此花区</c:v>
                </c:pt>
                <c:pt idx="4">
                  <c:v>西区</c:v>
                </c:pt>
                <c:pt idx="5">
                  <c:v>港区</c:v>
                </c:pt>
                <c:pt idx="6">
                  <c:v>大正区</c:v>
                </c:pt>
                <c:pt idx="7">
                  <c:v>天王寺区</c:v>
                </c:pt>
                <c:pt idx="8">
                  <c:v>浪速区</c:v>
                </c:pt>
                <c:pt idx="9">
                  <c:v>西淀川区</c:v>
                </c:pt>
                <c:pt idx="10">
                  <c:v>東淀川区</c:v>
                </c:pt>
                <c:pt idx="11">
                  <c:v>東成区</c:v>
                </c:pt>
                <c:pt idx="12">
                  <c:v>生野区</c:v>
                </c:pt>
                <c:pt idx="13">
                  <c:v>旭区</c:v>
                </c:pt>
                <c:pt idx="14">
                  <c:v>城東区</c:v>
                </c:pt>
                <c:pt idx="15">
                  <c:v>阿倍野区</c:v>
                </c:pt>
                <c:pt idx="16">
                  <c:v>住吉区</c:v>
                </c:pt>
                <c:pt idx="17">
                  <c:v>東住吉区</c:v>
                </c:pt>
                <c:pt idx="18">
                  <c:v>西成区</c:v>
                </c:pt>
                <c:pt idx="19">
                  <c:v>淀川区</c:v>
                </c:pt>
                <c:pt idx="20">
                  <c:v>鶴見区</c:v>
                </c:pt>
                <c:pt idx="21">
                  <c:v>住之江区</c:v>
                </c:pt>
                <c:pt idx="22">
                  <c:v>平野区</c:v>
                </c:pt>
                <c:pt idx="23">
                  <c:v>北区</c:v>
                </c:pt>
                <c:pt idx="24">
                  <c:v>中央区</c:v>
                </c:pt>
                <c:pt idx="25">
                  <c:v>堺市</c:v>
                </c:pt>
                <c:pt idx="26">
                  <c:v>堺市堺区</c:v>
                </c:pt>
                <c:pt idx="27">
                  <c:v>堺市中区</c:v>
                </c:pt>
                <c:pt idx="28">
                  <c:v>堺市東区</c:v>
                </c:pt>
                <c:pt idx="29">
                  <c:v>堺市西区</c:v>
                </c:pt>
                <c:pt idx="30">
                  <c:v>堺市南区</c:v>
                </c:pt>
                <c:pt idx="31">
                  <c:v>堺市北区</c:v>
                </c:pt>
                <c:pt idx="32">
                  <c:v>堺市美原区</c:v>
                </c:pt>
                <c:pt idx="33">
                  <c:v>岸和田市</c:v>
                </c:pt>
                <c:pt idx="34">
                  <c:v>豊中市</c:v>
                </c:pt>
                <c:pt idx="35">
                  <c:v>池田市</c:v>
                </c:pt>
                <c:pt idx="36">
                  <c:v>吹田市</c:v>
                </c:pt>
                <c:pt idx="37">
                  <c:v>泉大津市</c:v>
                </c:pt>
                <c:pt idx="38">
                  <c:v>高槻市</c:v>
                </c:pt>
                <c:pt idx="39">
                  <c:v>貝塚市</c:v>
                </c:pt>
                <c:pt idx="40">
                  <c:v>守口市</c:v>
                </c:pt>
                <c:pt idx="41">
                  <c:v>枚方市</c:v>
                </c:pt>
                <c:pt idx="42">
                  <c:v>茨木市</c:v>
                </c:pt>
                <c:pt idx="43">
                  <c:v>八尾市</c:v>
                </c:pt>
                <c:pt idx="44">
                  <c:v>泉佐野市</c:v>
                </c:pt>
                <c:pt idx="45">
                  <c:v>富田林市</c:v>
                </c:pt>
                <c:pt idx="46">
                  <c:v>寝屋川市</c:v>
                </c:pt>
                <c:pt idx="47">
                  <c:v>河内長野市</c:v>
                </c:pt>
                <c:pt idx="48">
                  <c:v>松原市</c:v>
                </c:pt>
                <c:pt idx="49">
                  <c:v>大東市</c:v>
                </c:pt>
                <c:pt idx="50">
                  <c:v>和泉市</c:v>
                </c:pt>
                <c:pt idx="51">
                  <c:v>箕面市</c:v>
                </c:pt>
                <c:pt idx="52">
                  <c:v>柏原市</c:v>
                </c:pt>
                <c:pt idx="53">
                  <c:v>羽曳野市</c:v>
                </c:pt>
                <c:pt idx="54">
                  <c:v>門真市</c:v>
                </c:pt>
                <c:pt idx="55">
                  <c:v>摂津市</c:v>
                </c:pt>
                <c:pt idx="56">
                  <c:v>高石市</c:v>
                </c:pt>
                <c:pt idx="57">
                  <c:v>藤井寺市</c:v>
                </c:pt>
                <c:pt idx="58">
                  <c:v>東大阪市</c:v>
                </c:pt>
                <c:pt idx="59">
                  <c:v>泉南市</c:v>
                </c:pt>
                <c:pt idx="60">
                  <c:v>四條畷市</c:v>
                </c:pt>
                <c:pt idx="61">
                  <c:v>交野市</c:v>
                </c:pt>
                <c:pt idx="62">
                  <c:v>大阪狭山市</c:v>
                </c:pt>
                <c:pt idx="63">
                  <c:v>阪南市</c:v>
                </c:pt>
                <c:pt idx="64">
                  <c:v>島本町</c:v>
                </c:pt>
                <c:pt idx="65">
                  <c:v>豊能町</c:v>
                </c:pt>
                <c:pt idx="66">
                  <c:v>能勢町</c:v>
                </c:pt>
                <c:pt idx="67">
                  <c:v>忠岡町</c:v>
                </c:pt>
                <c:pt idx="68">
                  <c:v>熊取町</c:v>
                </c:pt>
                <c:pt idx="69">
                  <c:v>田尻町</c:v>
                </c:pt>
                <c:pt idx="70">
                  <c:v>岬町</c:v>
                </c:pt>
                <c:pt idx="71">
                  <c:v>太子町</c:v>
                </c:pt>
                <c:pt idx="72">
                  <c:v>河南町</c:v>
                </c:pt>
                <c:pt idx="73">
                  <c:v>千早赤阪村</c:v>
                </c:pt>
              </c:strCache>
            </c:strRef>
          </c:cat>
          <c:val>
            <c:numRef>
              <c:f>市区町村別_年齢調整歯科医療費!$E$5:$E$78</c:f>
              <c:numCache>
                <c:formatCode>General</c:formatCode>
                <c:ptCount val="74"/>
                <c:pt idx="0">
                  <c:v>44187.804921000003</c:v>
                </c:pt>
                <c:pt idx="1">
                  <c:v>44250.241318</c:v>
                </c:pt>
                <c:pt idx="2">
                  <c:v>44316.047572000003</c:v>
                </c:pt>
                <c:pt idx="3">
                  <c:v>44182.148622000001</c:v>
                </c:pt>
                <c:pt idx="4">
                  <c:v>44212.854854999998</c:v>
                </c:pt>
                <c:pt idx="5">
                  <c:v>44152.531901000002</c:v>
                </c:pt>
                <c:pt idx="6">
                  <c:v>44107.877516</c:v>
                </c:pt>
                <c:pt idx="7">
                  <c:v>44441.761179000001</c:v>
                </c:pt>
                <c:pt idx="8">
                  <c:v>44246.610553999999</c:v>
                </c:pt>
                <c:pt idx="9">
                  <c:v>44116.316184000003</c:v>
                </c:pt>
                <c:pt idx="10">
                  <c:v>44095.770731999997</c:v>
                </c:pt>
                <c:pt idx="11">
                  <c:v>44332.660622000003</c:v>
                </c:pt>
                <c:pt idx="12">
                  <c:v>44257.410492000003</c:v>
                </c:pt>
                <c:pt idx="13">
                  <c:v>44335.778045999999</c:v>
                </c:pt>
                <c:pt idx="14">
                  <c:v>44188.048595</c:v>
                </c:pt>
                <c:pt idx="15">
                  <c:v>44427.293139000001</c:v>
                </c:pt>
                <c:pt idx="16">
                  <c:v>44337.423069999997</c:v>
                </c:pt>
                <c:pt idx="17">
                  <c:v>44333.440126000001</c:v>
                </c:pt>
                <c:pt idx="18">
                  <c:v>44269.109410999998</c:v>
                </c:pt>
                <c:pt idx="19">
                  <c:v>44154.953079999999</c:v>
                </c:pt>
                <c:pt idx="20">
                  <c:v>44079.295418000002</c:v>
                </c:pt>
                <c:pt idx="21">
                  <c:v>44096.567885999997</c:v>
                </c:pt>
                <c:pt idx="22">
                  <c:v>44059.264035</c:v>
                </c:pt>
                <c:pt idx="23">
                  <c:v>44269.854120000004</c:v>
                </c:pt>
                <c:pt idx="24">
                  <c:v>44245.668590000001</c:v>
                </c:pt>
                <c:pt idx="25">
                  <c:v>43949.871361999998</c:v>
                </c:pt>
                <c:pt idx="26">
                  <c:v>44196.411464999997</c:v>
                </c:pt>
                <c:pt idx="27">
                  <c:v>43814.627913999997</c:v>
                </c:pt>
                <c:pt idx="28">
                  <c:v>44003.386892000002</c:v>
                </c:pt>
                <c:pt idx="29">
                  <c:v>44051.123964999999</c:v>
                </c:pt>
                <c:pt idx="30">
                  <c:v>43830.235223000003</c:v>
                </c:pt>
                <c:pt idx="31">
                  <c:v>44001.400437999997</c:v>
                </c:pt>
                <c:pt idx="32">
                  <c:v>43906.548727000001</c:v>
                </c:pt>
                <c:pt idx="33">
                  <c:v>44084.750530999998</c:v>
                </c:pt>
                <c:pt idx="34">
                  <c:v>43992.842108999997</c:v>
                </c:pt>
                <c:pt idx="35">
                  <c:v>44142.367766000003</c:v>
                </c:pt>
                <c:pt idx="36">
                  <c:v>44024.417888000004</c:v>
                </c:pt>
                <c:pt idx="37">
                  <c:v>44002.522265</c:v>
                </c:pt>
                <c:pt idx="38">
                  <c:v>43822.524016000003</c:v>
                </c:pt>
                <c:pt idx="39">
                  <c:v>44116.989432000002</c:v>
                </c:pt>
                <c:pt idx="40">
                  <c:v>43872.899740000001</c:v>
                </c:pt>
                <c:pt idx="41">
                  <c:v>43829.506391000003</c:v>
                </c:pt>
                <c:pt idx="42">
                  <c:v>43904.493762999999</c:v>
                </c:pt>
                <c:pt idx="43">
                  <c:v>43810.720025000002</c:v>
                </c:pt>
                <c:pt idx="44">
                  <c:v>44141.575234000004</c:v>
                </c:pt>
                <c:pt idx="45">
                  <c:v>44083.200715999999</c:v>
                </c:pt>
                <c:pt idx="46">
                  <c:v>43704.249401000001</c:v>
                </c:pt>
                <c:pt idx="47">
                  <c:v>43954.99063</c:v>
                </c:pt>
                <c:pt idx="48">
                  <c:v>43720.708226000002</c:v>
                </c:pt>
                <c:pt idx="49">
                  <c:v>43722.776138000001</c:v>
                </c:pt>
                <c:pt idx="50">
                  <c:v>43898.679451999997</c:v>
                </c:pt>
                <c:pt idx="51">
                  <c:v>43914.898475000002</c:v>
                </c:pt>
                <c:pt idx="52">
                  <c:v>43872.521390000002</c:v>
                </c:pt>
                <c:pt idx="53">
                  <c:v>43955.607322000003</c:v>
                </c:pt>
                <c:pt idx="54">
                  <c:v>43679.793834999997</c:v>
                </c:pt>
                <c:pt idx="55">
                  <c:v>43641.137949999997</c:v>
                </c:pt>
                <c:pt idx="56">
                  <c:v>44070.970734000002</c:v>
                </c:pt>
                <c:pt idx="57">
                  <c:v>43978.550407000002</c:v>
                </c:pt>
                <c:pt idx="58">
                  <c:v>43803.337060999998</c:v>
                </c:pt>
                <c:pt idx="59">
                  <c:v>43865.172542</c:v>
                </c:pt>
                <c:pt idx="60">
                  <c:v>43616.411742999997</c:v>
                </c:pt>
                <c:pt idx="61">
                  <c:v>43718.642062999999</c:v>
                </c:pt>
                <c:pt idx="62">
                  <c:v>43888.265605000001</c:v>
                </c:pt>
                <c:pt idx="63">
                  <c:v>43928.719855000003</c:v>
                </c:pt>
                <c:pt idx="64">
                  <c:v>43923.822847000003</c:v>
                </c:pt>
                <c:pt idx="65">
                  <c:v>43806.01468</c:v>
                </c:pt>
                <c:pt idx="66">
                  <c:v>44514.515192999999</c:v>
                </c:pt>
                <c:pt idx="67">
                  <c:v>44289.672122999997</c:v>
                </c:pt>
                <c:pt idx="68">
                  <c:v>43779.135617</c:v>
                </c:pt>
                <c:pt idx="69">
                  <c:v>44053.048659</c:v>
                </c:pt>
                <c:pt idx="70">
                  <c:v>44021.363988999998</c:v>
                </c:pt>
                <c:pt idx="71">
                  <c:v>43944.405900999998</c:v>
                </c:pt>
                <c:pt idx="72">
                  <c:v>44051.563806999999</c:v>
                </c:pt>
                <c:pt idx="73">
                  <c:v>43978.849494000002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24896"/>
        <c:axId val="447624832"/>
      </c:barChart>
      <c:scatterChart>
        <c:scatterStyle val="lineMarker"/>
        <c:varyColors val="0"/>
        <c:ser>
          <c:idx val="1"/>
          <c:order val="1"/>
          <c:tx>
            <c:strRef>
              <c:f>市区町村別_年齢調整歯科医療費!$B$79:$C$79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279290461737508"/>
                  <c:y val="-0.8571479054059935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1E-4A47-B9CC-3F8641FE0B1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市区町村別_年齢調整歯科医療費!$I$5:$I$78</c:f>
              <c:numCache>
                <c:formatCode>General</c:formatCode>
                <c:ptCount val="74"/>
                <c:pt idx="0">
                  <c:v>44117.617677020979</c:v>
                </c:pt>
                <c:pt idx="1">
                  <c:v>44117.617677020979</c:v>
                </c:pt>
                <c:pt idx="2">
                  <c:v>44117.617677020979</c:v>
                </c:pt>
                <c:pt idx="3">
                  <c:v>44117.617677020979</c:v>
                </c:pt>
                <c:pt idx="4">
                  <c:v>44117.617677020979</c:v>
                </c:pt>
                <c:pt idx="5">
                  <c:v>44117.617677020979</c:v>
                </c:pt>
                <c:pt idx="6">
                  <c:v>44117.617677020979</c:v>
                </c:pt>
                <c:pt idx="7">
                  <c:v>44117.617677020979</c:v>
                </c:pt>
                <c:pt idx="8">
                  <c:v>44117.617677020979</c:v>
                </c:pt>
                <c:pt idx="9">
                  <c:v>44117.617677020979</c:v>
                </c:pt>
                <c:pt idx="10">
                  <c:v>44117.617677020979</c:v>
                </c:pt>
                <c:pt idx="11">
                  <c:v>44117.617677020979</c:v>
                </c:pt>
                <c:pt idx="12">
                  <c:v>44117.617677020979</c:v>
                </c:pt>
                <c:pt idx="13">
                  <c:v>44117.617677020979</c:v>
                </c:pt>
                <c:pt idx="14">
                  <c:v>44117.617677020979</c:v>
                </c:pt>
                <c:pt idx="15">
                  <c:v>44117.617677020979</c:v>
                </c:pt>
                <c:pt idx="16">
                  <c:v>44117.617677020979</c:v>
                </c:pt>
                <c:pt idx="17">
                  <c:v>44117.617677020979</c:v>
                </c:pt>
                <c:pt idx="18">
                  <c:v>44117.617677020979</c:v>
                </c:pt>
                <c:pt idx="19">
                  <c:v>44117.617677020979</c:v>
                </c:pt>
                <c:pt idx="20">
                  <c:v>44117.617677020979</c:v>
                </c:pt>
                <c:pt idx="21">
                  <c:v>44117.617677020979</c:v>
                </c:pt>
                <c:pt idx="22">
                  <c:v>44117.617677020979</c:v>
                </c:pt>
                <c:pt idx="23">
                  <c:v>44117.617677020979</c:v>
                </c:pt>
                <c:pt idx="24">
                  <c:v>44117.617677020979</c:v>
                </c:pt>
                <c:pt idx="25">
                  <c:v>44117.617677020979</c:v>
                </c:pt>
                <c:pt idx="26">
                  <c:v>44117.617677020979</c:v>
                </c:pt>
                <c:pt idx="27">
                  <c:v>44117.617677020979</c:v>
                </c:pt>
                <c:pt idx="28">
                  <c:v>44117.617677020979</c:v>
                </c:pt>
                <c:pt idx="29">
                  <c:v>44117.617677020979</c:v>
                </c:pt>
                <c:pt idx="30">
                  <c:v>44117.617677020979</c:v>
                </c:pt>
                <c:pt idx="31">
                  <c:v>44117.617677020979</c:v>
                </c:pt>
                <c:pt idx="32">
                  <c:v>44117.617677020979</c:v>
                </c:pt>
                <c:pt idx="33">
                  <c:v>44117.617677020979</c:v>
                </c:pt>
                <c:pt idx="34">
                  <c:v>44117.617677020979</c:v>
                </c:pt>
                <c:pt idx="35">
                  <c:v>44117.617677020979</c:v>
                </c:pt>
                <c:pt idx="36">
                  <c:v>44117.617677020979</c:v>
                </c:pt>
                <c:pt idx="37">
                  <c:v>44117.617677020979</c:v>
                </c:pt>
                <c:pt idx="38">
                  <c:v>44117.617677020979</c:v>
                </c:pt>
                <c:pt idx="39">
                  <c:v>44117.617677020979</c:v>
                </c:pt>
                <c:pt idx="40">
                  <c:v>44117.617677020979</c:v>
                </c:pt>
                <c:pt idx="41">
                  <c:v>44117.617677020979</c:v>
                </c:pt>
                <c:pt idx="42">
                  <c:v>44117.617677020979</c:v>
                </c:pt>
                <c:pt idx="43">
                  <c:v>44117.617677020979</c:v>
                </c:pt>
                <c:pt idx="44">
                  <c:v>44117.617677020979</c:v>
                </c:pt>
                <c:pt idx="45">
                  <c:v>44117.617677020979</c:v>
                </c:pt>
                <c:pt idx="46">
                  <c:v>44117.617677020979</c:v>
                </c:pt>
                <c:pt idx="47">
                  <c:v>44117.617677020979</c:v>
                </c:pt>
                <c:pt idx="48">
                  <c:v>44117.617677020979</c:v>
                </c:pt>
                <c:pt idx="49">
                  <c:v>44117.617677020979</c:v>
                </c:pt>
                <c:pt idx="50">
                  <c:v>44117.617677020979</c:v>
                </c:pt>
                <c:pt idx="51">
                  <c:v>44117.617677020979</c:v>
                </c:pt>
                <c:pt idx="52">
                  <c:v>44117.617677020979</c:v>
                </c:pt>
                <c:pt idx="53">
                  <c:v>44117.617677020979</c:v>
                </c:pt>
                <c:pt idx="54">
                  <c:v>44117.617677020979</c:v>
                </c:pt>
                <c:pt idx="55">
                  <c:v>44117.617677020979</c:v>
                </c:pt>
                <c:pt idx="56">
                  <c:v>44117.617677020979</c:v>
                </c:pt>
                <c:pt idx="57">
                  <c:v>44117.617677020979</c:v>
                </c:pt>
                <c:pt idx="58">
                  <c:v>44117.617677020979</c:v>
                </c:pt>
                <c:pt idx="59">
                  <c:v>44117.617677020979</c:v>
                </c:pt>
                <c:pt idx="60">
                  <c:v>44117.617677020979</c:v>
                </c:pt>
                <c:pt idx="61">
                  <c:v>44117.617677020979</c:v>
                </c:pt>
                <c:pt idx="62">
                  <c:v>44117.617677020979</c:v>
                </c:pt>
                <c:pt idx="63">
                  <c:v>44117.617677020979</c:v>
                </c:pt>
                <c:pt idx="64">
                  <c:v>44117.617677020979</c:v>
                </c:pt>
                <c:pt idx="65">
                  <c:v>44117.617677020979</c:v>
                </c:pt>
                <c:pt idx="66">
                  <c:v>44117.617677020979</c:v>
                </c:pt>
                <c:pt idx="67">
                  <c:v>44117.617677020979</c:v>
                </c:pt>
                <c:pt idx="68">
                  <c:v>44117.617677020979</c:v>
                </c:pt>
                <c:pt idx="69">
                  <c:v>44117.617677020979</c:v>
                </c:pt>
                <c:pt idx="70">
                  <c:v>44117.617677020979</c:v>
                </c:pt>
                <c:pt idx="71">
                  <c:v>44117.617677020979</c:v>
                </c:pt>
                <c:pt idx="72">
                  <c:v>44117.617677020979</c:v>
                </c:pt>
                <c:pt idx="73">
                  <c:v>44117.617677020979</c:v>
                </c:pt>
              </c:numCache>
            </c:numRef>
          </c:xVal>
          <c:yVal>
            <c:numRef>
              <c:f>市区町村別_年齢調整歯科医療費!$J$5:$J$78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7625984"/>
        <c:axId val="447625408"/>
      </c:scatterChart>
      <c:catAx>
        <c:axId val="4478248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7624832"/>
        <c:crosses val="autoZero"/>
        <c:auto val="1"/>
        <c:lblAlgn val="ctr"/>
        <c:lblOffset val="100"/>
        <c:noMultiLvlLbl val="0"/>
      </c:catAx>
      <c:valAx>
        <c:axId val="447624832"/>
        <c:scaling>
          <c:orientation val="minMax"/>
          <c:min val="0"/>
        </c:scaling>
        <c:delete val="0"/>
        <c:axPos val="t"/>
        <c:majorGridlines>
          <c:spPr>
            <a:ln>
              <a:solidFill>
                <a:srgbClr val="D9D9D9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840566776476218"/>
              <c:y val="4.233089564366615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7824896"/>
        <c:crosses val="autoZero"/>
        <c:crossBetween val="between"/>
      </c:valAx>
      <c:valAx>
        <c:axId val="4476254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7625984"/>
        <c:crosses val="max"/>
        <c:crossBetween val="midCat"/>
      </c:valAx>
      <c:valAx>
        <c:axId val="447625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76254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>
      <c:oddHeader>&amp;R&amp;"ＭＳ 明朝,標準"&amp;12 歯科医療費の状況</c:oddHeader>
    </c:headerFooter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11352657004831"/>
          <c:y val="7.9407769756184382E-2"/>
          <c:w val="0.77097801932367138"/>
          <c:h val="0.876611674718196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市区町村別_年齢調整歯科医療費!$H$3:$H$4</c:f>
              <c:strCache>
                <c:ptCount val="2"/>
                <c:pt idx="0">
                  <c:v>年齢調整前被保険者一人当たりの歯科医療費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市区町村別_年齢調整歯科医療費!$C$5:$C$78</c:f>
              <c:strCache>
                <c:ptCount val="74"/>
                <c:pt idx="0">
                  <c:v>大阪市</c:v>
                </c:pt>
                <c:pt idx="1">
                  <c:v>都島区</c:v>
                </c:pt>
                <c:pt idx="2">
                  <c:v>福島区</c:v>
                </c:pt>
                <c:pt idx="3">
                  <c:v>此花区</c:v>
                </c:pt>
                <c:pt idx="4">
                  <c:v>西区</c:v>
                </c:pt>
                <c:pt idx="5">
                  <c:v>港区</c:v>
                </c:pt>
                <c:pt idx="6">
                  <c:v>大正区</c:v>
                </c:pt>
                <c:pt idx="7">
                  <c:v>天王寺区</c:v>
                </c:pt>
                <c:pt idx="8">
                  <c:v>浪速区</c:v>
                </c:pt>
                <c:pt idx="9">
                  <c:v>西淀川区</c:v>
                </c:pt>
                <c:pt idx="10">
                  <c:v>東淀川区</c:v>
                </c:pt>
                <c:pt idx="11">
                  <c:v>東成区</c:v>
                </c:pt>
                <c:pt idx="12">
                  <c:v>生野区</c:v>
                </c:pt>
                <c:pt idx="13">
                  <c:v>旭区</c:v>
                </c:pt>
                <c:pt idx="14">
                  <c:v>城東区</c:v>
                </c:pt>
                <c:pt idx="15">
                  <c:v>阿倍野区</c:v>
                </c:pt>
                <c:pt idx="16">
                  <c:v>住吉区</c:v>
                </c:pt>
                <c:pt idx="17">
                  <c:v>東住吉区</c:v>
                </c:pt>
                <c:pt idx="18">
                  <c:v>西成区</c:v>
                </c:pt>
                <c:pt idx="19">
                  <c:v>淀川区</c:v>
                </c:pt>
                <c:pt idx="20">
                  <c:v>鶴見区</c:v>
                </c:pt>
                <c:pt idx="21">
                  <c:v>住之江区</c:v>
                </c:pt>
                <c:pt idx="22">
                  <c:v>平野区</c:v>
                </c:pt>
                <c:pt idx="23">
                  <c:v>北区</c:v>
                </c:pt>
                <c:pt idx="24">
                  <c:v>中央区</c:v>
                </c:pt>
                <c:pt idx="25">
                  <c:v>堺市</c:v>
                </c:pt>
                <c:pt idx="26">
                  <c:v>堺市堺区</c:v>
                </c:pt>
                <c:pt idx="27">
                  <c:v>堺市中区</c:v>
                </c:pt>
                <c:pt idx="28">
                  <c:v>堺市東区</c:v>
                </c:pt>
                <c:pt idx="29">
                  <c:v>堺市西区</c:v>
                </c:pt>
                <c:pt idx="30">
                  <c:v>堺市南区</c:v>
                </c:pt>
                <c:pt idx="31">
                  <c:v>堺市北区</c:v>
                </c:pt>
                <c:pt idx="32">
                  <c:v>堺市美原区</c:v>
                </c:pt>
                <c:pt idx="33">
                  <c:v>岸和田市</c:v>
                </c:pt>
                <c:pt idx="34">
                  <c:v>豊中市</c:v>
                </c:pt>
                <c:pt idx="35">
                  <c:v>池田市</c:v>
                </c:pt>
                <c:pt idx="36">
                  <c:v>吹田市</c:v>
                </c:pt>
                <c:pt idx="37">
                  <c:v>泉大津市</c:v>
                </c:pt>
                <c:pt idx="38">
                  <c:v>高槻市</c:v>
                </c:pt>
                <c:pt idx="39">
                  <c:v>貝塚市</c:v>
                </c:pt>
                <c:pt idx="40">
                  <c:v>守口市</c:v>
                </c:pt>
                <c:pt idx="41">
                  <c:v>枚方市</c:v>
                </c:pt>
                <c:pt idx="42">
                  <c:v>茨木市</c:v>
                </c:pt>
                <c:pt idx="43">
                  <c:v>八尾市</c:v>
                </c:pt>
                <c:pt idx="44">
                  <c:v>泉佐野市</c:v>
                </c:pt>
                <c:pt idx="45">
                  <c:v>富田林市</c:v>
                </c:pt>
                <c:pt idx="46">
                  <c:v>寝屋川市</c:v>
                </c:pt>
                <c:pt idx="47">
                  <c:v>河内長野市</c:v>
                </c:pt>
                <c:pt idx="48">
                  <c:v>松原市</c:v>
                </c:pt>
                <c:pt idx="49">
                  <c:v>大東市</c:v>
                </c:pt>
                <c:pt idx="50">
                  <c:v>和泉市</c:v>
                </c:pt>
                <c:pt idx="51">
                  <c:v>箕面市</c:v>
                </c:pt>
                <c:pt idx="52">
                  <c:v>柏原市</c:v>
                </c:pt>
                <c:pt idx="53">
                  <c:v>羽曳野市</c:v>
                </c:pt>
                <c:pt idx="54">
                  <c:v>門真市</c:v>
                </c:pt>
                <c:pt idx="55">
                  <c:v>摂津市</c:v>
                </c:pt>
                <c:pt idx="56">
                  <c:v>高石市</c:v>
                </c:pt>
                <c:pt idx="57">
                  <c:v>藤井寺市</c:v>
                </c:pt>
                <c:pt idx="58">
                  <c:v>東大阪市</c:v>
                </c:pt>
                <c:pt idx="59">
                  <c:v>泉南市</c:v>
                </c:pt>
                <c:pt idx="60">
                  <c:v>四條畷市</c:v>
                </c:pt>
                <c:pt idx="61">
                  <c:v>交野市</c:v>
                </c:pt>
                <c:pt idx="62">
                  <c:v>大阪狭山市</c:v>
                </c:pt>
                <c:pt idx="63">
                  <c:v>阪南市</c:v>
                </c:pt>
                <c:pt idx="64">
                  <c:v>島本町</c:v>
                </c:pt>
                <c:pt idx="65">
                  <c:v>豊能町</c:v>
                </c:pt>
                <c:pt idx="66">
                  <c:v>能勢町</c:v>
                </c:pt>
                <c:pt idx="67">
                  <c:v>忠岡町</c:v>
                </c:pt>
                <c:pt idx="68">
                  <c:v>熊取町</c:v>
                </c:pt>
                <c:pt idx="69">
                  <c:v>田尻町</c:v>
                </c:pt>
                <c:pt idx="70">
                  <c:v>岬町</c:v>
                </c:pt>
                <c:pt idx="71">
                  <c:v>太子町</c:v>
                </c:pt>
                <c:pt idx="72">
                  <c:v>河南町</c:v>
                </c:pt>
                <c:pt idx="73">
                  <c:v>千早赤阪村</c:v>
                </c:pt>
              </c:strCache>
            </c:strRef>
          </c:cat>
          <c:val>
            <c:numRef>
              <c:f>市区町村別_年齢調整歯科医療費!$D$5:$D$78</c:f>
              <c:numCache>
                <c:formatCode>General</c:formatCode>
                <c:ptCount val="74"/>
                <c:pt idx="0">
                  <c:v>45417.673405954149</c:v>
                </c:pt>
                <c:pt idx="1">
                  <c:v>47522.763738773028</c:v>
                </c:pt>
                <c:pt idx="2">
                  <c:v>48576.484261501209</c:v>
                </c:pt>
                <c:pt idx="3">
                  <c:v>42286.771678103556</c:v>
                </c:pt>
                <c:pt idx="4">
                  <c:v>40482.352285395762</c:v>
                </c:pt>
                <c:pt idx="5">
                  <c:v>39937.113100217503</c:v>
                </c:pt>
                <c:pt idx="6">
                  <c:v>38834.61288782816</c:v>
                </c:pt>
                <c:pt idx="7">
                  <c:v>43543.835257707418</c:v>
                </c:pt>
                <c:pt idx="8">
                  <c:v>37336.068219328808</c:v>
                </c:pt>
                <c:pt idx="9">
                  <c:v>41136.567695961996</c:v>
                </c:pt>
                <c:pt idx="10">
                  <c:v>42288.816244764159</c:v>
                </c:pt>
                <c:pt idx="11">
                  <c:v>45700.914305579696</c:v>
                </c:pt>
                <c:pt idx="12">
                  <c:v>45747.171296984103</c:v>
                </c:pt>
                <c:pt idx="13">
                  <c:v>43335.006285978961</c:v>
                </c:pt>
                <c:pt idx="14">
                  <c:v>41813.676062263359</c:v>
                </c:pt>
                <c:pt idx="15">
                  <c:v>45220.103296839239</c:v>
                </c:pt>
                <c:pt idx="16">
                  <c:v>44157.011383957783</c:v>
                </c:pt>
                <c:pt idx="17">
                  <c:v>49379.998554913298</c:v>
                </c:pt>
                <c:pt idx="18">
                  <c:v>38960.023289266392</c:v>
                </c:pt>
                <c:pt idx="19">
                  <c:v>45915.190965673333</c:v>
                </c:pt>
                <c:pt idx="20">
                  <c:v>45337.29768068657</c:v>
                </c:pt>
                <c:pt idx="21">
                  <c:v>44730.835140394774</c:v>
                </c:pt>
                <c:pt idx="22">
                  <c:v>46260.61210225003</c:v>
                </c:pt>
                <c:pt idx="23">
                  <c:v>51527.274657857481</c:v>
                </c:pt>
                <c:pt idx="24">
                  <c:v>41789.94999431754</c:v>
                </c:pt>
                <c:pt idx="25">
                  <c:v>44671.524940422387</c:v>
                </c:pt>
                <c:pt idx="26">
                  <c:v>43853.796698929254</c:v>
                </c:pt>
                <c:pt idx="27">
                  <c:v>41681.958197807493</c:v>
                </c:pt>
                <c:pt idx="28">
                  <c:v>44728.905631553367</c:v>
                </c:pt>
                <c:pt idx="29">
                  <c:v>45473.705430327871</c:v>
                </c:pt>
                <c:pt idx="30">
                  <c:v>44195.786853808808</c:v>
                </c:pt>
                <c:pt idx="31">
                  <c:v>43277.771059312254</c:v>
                </c:pt>
                <c:pt idx="32">
                  <c:v>42805.148548278194</c:v>
                </c:pt>
                <c:pt idx="33">
                  <c:v>35834.636266476664</c:v>
                </c:pt>
                <c:pt idx="34">
                  <c:v>44854.170000714439</c:v>
                </c:pt>
                <c:pt idx="35">
                  <c:v>43995.155566983798</c:v>
                </c:pt>
                <c:pt idx="36">
                  <c:v>47328.863009303815</c:v>
                </c:pt>
                <c:pt idx="37">
                  <c:v>43865.040407063752</c:v>
                </c:pt>
                <c:pt idx="38">
                  <c:v>38948.598117332469</c:v>
                </c:pt>
                <c:pt idx="39">
                  <c:v>34434.568202128525</c:v>
                </c:pt>
                <c:pt idx="40">
                  <c:v>43194.330558753209</c:v>
                </c:pt>
                <c:pt idx="41">
                  <c:v>37223.434025334274</c:v>
                </c:pt>
                <c:pt idx="42">
                  <c:v>44919.117031344096</c:v>
                </c:pt>
                <c:pt idx="43">
                  <c:v>47153.819292123626</c:v>
                </c:pt>
                <c:pt idx="44">
                  <c:v>38012.182412739035</c:v>
                </c:pt>
                <c:pt idx="45">
                  <c:v>41418.791040544369</c:v>
                </c:pt>
                <c:pt idx="46">
                  <c:v>40109.432662319254</c:v>
                </c:pt>
                <c:pt idx="47">
                  <c:v>42204.544588515477</c:v>
                </c:pt>
                <c:pt idx="48">
                  <c:v>40784.498656191856</c:v>
                </c:pt>
                <c:pt idx="49">
                  <c:v>42579.48762838469</c:v>
                </c:pt>
                <c:pt idx="50">
                  <c:v>43068.837935495379</c:v>
                </c:pt>
                <c:pt idx="51">
                  <c:v>46042.30022242717</c:v>
                </c:pt>
                <c:pt idx="52">
                  <c:v>36978.944175907498</c:v>
                </c:pt>
                <c:pt idx="53">
                  <c:v>44731.602877536112</c:v>
                </c:pt>
                <c:pt idx="54">
                  <c:v>43051.538794502761</c:v>
                </c:pt>
                <c:pt idx="55">
                  <c:v>38221.324668387788</c:v>
                </c:pt>
                <c:pt idx="56">
                  <c:v>43956.077136900625</c:v>
                </c:pt>
                <c:pt idx="57">
                  <c:v>42497.866599292574</c:v>
                </c:pt>
                <c:pt idx="58">
                  <c:v>44397.140667191721</c:v>
                </c:pt>
                <c:pt idx="59">
                  <c:v>37733.621372031659</c:v>
                </c:pt>
                <c:pt idx="60">
                  <c:v>38975.468891475874</c:v>
                </c:pt>
                <c:pt idx="61">
                  <c:v>41128.146447140381</c:v>
                </c:pt>
                <c:pt idx="62">
                  <c:v>45144.731258840169</c:v>
                </c:pt>
                <c:pt idx="63">
                  <c:v>42196.617811590957</c:v>
                </c:pt>
                <c:pt idx="64">
                  <c:v>36486.309440964971</c:v>
                </c:pt>
                <c:pt idx="65">
                  <c:v>45909.997687326548</c:v>
                </c:pt>
                <c:pt idx="66">
                  <c:v>38906.839784419404</c:v>
                </c:pt>
                <c:pt idx="67">
                  <c:v>38917.778181818183</c:v>
                </c:pt>
                <c:pt idx="68">
                  <c:v>35257.514353259037</c:v>
                </c:pt>
                <c:pt idx="69">
                  <c:v>43469.737532808402</c:v>
                </c:pt>
                <c:pt idx="70">
                  <c:v>36861.620750293085</c:v>
                </c:pt>
                <c:pt idx="71">
                  <c:v>42742.489775051123</c:v>
                </c:pt>
                <c:pt idx="72">
                  <c:v>42098.372844827587</c:v>
                </c:pt>
                <c:pt idx="73">
                  <c:v>32091.389558232931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27456"/>
        <c:axId val="448021632"/>
      </c:barChart>
      <c:scatterChart>
        <c:scatterStyle val="lineMarker"/>
        <c:varyColors val="0"/>
        <c:ser>
          <c:idx val="1"/>
          <c:order val="1"/>
          <c:tx>
            <c:strRef>
              <c:f>市区町村別_年齢調整歯科医療費!$B$79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122832417545768"/>
                  <c:y val="-0.8593069953260046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28-40DD-8964-A5D773534C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市区町村別_年齢調整歯科医療費!$H$5:$H$78</c:f>
              <c:numCache>
                <c:formatCode>General</c:formatCode>
                <c:ptCount val="74"/>
                <c:pt idx="0">
                  <c:v>44117.617677020979</c:v>
                </c:pt>
                <c:pt idx="1">
                  <c:v>44117.617677020979</c:v>
                </c:pt>
                <c:pt idx="2">
                  <c:v>44117.617677020979</c:v>
                </c:pt>
                <c:pt idx="3">
                  <c:v>44117.617677020979</c:v>
                </c:pt>
                <c:pt idx="4">
                  <c:v>44117.617677020979</c:v>
                </c:pt>
                <c:pt idx="5">
                  <c:v>44117.617677020979</c:v>
                </c:pt>
                <c:pt idx="6">
                  <c:v>44117.617677020979</c:v>
                </c:pt>
                <c:pt idx="7">
                  <c:v>44117.617677020979</c:v>
                </c:pt>
                <c:pt idx="8">
                  <c:v>44117.617677020979</c:v>
                </c:pt>
                <c:pt idx="9">
                  <c:v>44117.617677020979</c:v>
                </c:pt>
                <c:pt idx="10">
                  <c:v>44117.617677020979</c:v>
                </c:pt>
                <c:pt idx="11">
                  <c:v>44117.617677020979</c:v>
                </c:pt>
                <c:pt idx="12">
                  <c:v>44117.617677020979</c:v>
                </c:pt>
                <c:pt idx="13">
                  <c:v>44117.617677020979</c:v>
                </c:pt>
                <c:pt idx="14">
                  <c:v>44117.617677020979</c:v>
                </c:pt>
                <c:pt idx="15">
                  <c:v>44117.617677020979</c:v>
                </c:pt>
                <c:pt idx="16">
                  <c:v>44117.617677020979</c:v>
                </c:pt>
                <c:pt idx="17">
                  <c:v>44117.617677020979</c:v>
                </c:pt>
                <c:pt idx="18">
                  <c:v>44117.617677020979</c:v>
                </c:pt>
                <c:pt idx="19">
                  <c:v>44117.617677020979</c:v>
                </c:pt>
                <c:pt idx="20">
                  <c:v>44117.617677020979</c:v>
                </c:pt>
                <c:pt idx="21">
                  <c:v>44117.617677020979</c:v>
                </c:pt>
                <c:pt idx="22">
                  <c:v>44117.617677020979</c:v>
                </c:pt>
                <c:pt idx="23">
                  <c:v>44117.617677020979</c:v>
                </c:pt>
                <c:pt idx="24">
                  <c:v>44117.617677020979</c:v>
                </c:pt>
                <c:pt idx="25">
                  <c:v>44117.617677020979</c:v>
                </c:pt>
                <c:pt idx="26">
                  <c:v>44117.617677020979</c:v>
                </c:pt>
                <c:pt idx="27">
                  <c:v>44117.617677020979</c:v>
                </c:pt>
                <c:pt idx="28">
                  <c:v>44117.617677020979</c:v>
                </c:pt>
                <c:pt idx="29">
                  <c:v>44117.617677020979</c:v>
                </c:pt>
                <c:pt idx="30">
                  <c:v>44117.617677020979</c:v>
                </c:pt>
                <c:pt idx="31">
                  <c:v>44117.617677020979</c:v>
                </c:pt>
                <c:pt idx="32">
                  <c:v>44117.617677020979</c:v>
                </c:pt>
                <c:pt idx="33">
                  <c:v>44117.617677020979</c:v>
                </c:pt>
                <c:pt idx="34">
                  <c:v>44117.617677020979</c:v>
                </c:pt>
                <c:pt idx="35">
                  <c:v>44117.617677020979</c:v>
                </c:pt>
                <c:pt idx="36">
                  <c:v>44117.617677020979</c:v>
                </c:pt>
                <c:pt idx="37">
                  <c:v>44117.617677020979</c:v>
                </c:pt>
                <c:pt idx="38">
                  <c:v>44117.617677020979</c:v>
                </c:pt>
                <c:pt idx="39">
                  <c:v>44117.617677020979</c:v>
                </c:pt>
                <c:pt idx="40">
                  <c:v>44117.617677020979</c:v>
                </c:pt>
                <c:pt idx="41">
                  <c:v>44117.617677020979</c:v>
                </c:pt>
                <c:pt idx="42">
                  <c:v>44117.617677020979</c:v>
                </c:pt>
                <c:pt idx="43">
                  <c:v>44117.617677020979</c:v>
                </c:pt>
                <c:pt idx="44">
                  <c:v>44117.617677020979</c:v>
                </c:pt>
                <c:pt idx="45">
                  <c:v>44117.617677020979</c:v>
                </c:pt>
                <c:pt idx="46">
                  <c:v>44117.617677020979</c:v>
                </c:pt>
                <c:pt idx="47">
                  <c:v>44117.617677020979</c:v>
                </c:pt>
                <c:pt idx="48">
                  <c:v>44117.617677020979</c:v>
                </c:pt>
                <c:pt idx="49">
                  <c:v>44117.617677020979</c:v>
                </c:pt>
                <c:pt idx="50">
                  <c:v>44117.617677020979</c:v>
                </c:pt>
                <c:pt idx="51">
                  <c:v>44117.617677020979</c:v>
                </c:pt>
                <c:pt idx="52">
                  <c:v>44117.617677020979</c:v>
                </c:pt>
                <c:pt idx="53">
                  <c:v>44117.617677020979</c:v>
                </c:pt>
                <c:pt idx="54">
                  <c:v>44117.617677020979</c:v>
                </c:pt>
                <c:pt idx="55">
                  <c:v>44117.617677020979</c:v>
                </c:pt>
                <c:pt idx="56">
                  <c:v>44117.617677020979</c:v>
                </c:pt>
                <c:pt idx="57">
                  <c:v>44117.617677020979</c:v>
                </c:pt>
                <c:pt idx="58">
                  <c:v>44117.617677020979</c:v>
                </c:pt>
                <c:pt idx="59">
                  <c:v>44117.617677020979</c:v>
                </c:pt>
                <c:pt idx="60">
                  <c:v>44117.617677020979</c:v>
                </c:pt>
                <c:pt idx="61">
                  <c:v>44117.617677020979</c:v>
                </c:pt>
                <c:pt idx="62">
                  <c:v>44117.617677020979</c:v>
                </c:pt>
                <c:pt idx="63">
                  <c:v>44117.617677020979</c:v>
                </c:pt>
                <c:pt idx="64">
                  <c:v>44117.617677020979</c:v>
                </c:pt>
                <c:pt idx="65">
                  <c:v>44117.617677020979</c:v>
                </c:pt>
                <c:pt idx="66">
                  <c:v>44117.617677020979</c:v>
                </c:pt>
                <c:pt idx="67">
                  <c:v>44117.617677020979</c:v>
                </c:pt>
                <c:pt idx="68">
                  <c:v>44117.617677020979</c:v>
                </c:pt>
                <c:pt idx="69">
                  <c:v>44117.617677020979</c:v>
                </c:pt>
                <c:pt idx="70">
                  <c:v>44117.617677020979</c:v>
                </c:pt>
                <c:pt idx="71">
                  <c:v>44117.617677020979</c:v>
                </c:pt>
                <c:pt idx="72">
                  <c:v>44117.617677020979</c:v>
                </c:pt>
                <c:pt idx="73">
                  <c:v>44117.617677020979</c:v>
                </c:pt>
              </c:numCache>
            </c:numRef>
          </c:xVal>
          <c:yVal>
            <c:numRef>
              <c:f>市区町村別_年齢調整歯科医療費!$J$5:$J$78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03D7-49A7-9530-E68E9ADAD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022784"/>
        <c:axId val="448022208"/>
      </c:scatterChart>
      <c:catAx>
        <c:axId val="4478274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8021632"/>
        <c:crosses val="autoZero"/>
        <c:auto val="1"/>
        <c:lblAlgn val="ctr"/>
        <c:lblOffset val="100"/>
        <c:noMultiLvlLbl val="0"/>
      </c:catAx>
      <c:valAx>
        <c:axId val="448021632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737089150931383"/>
              <c:y val="4.1095053314097151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447827456"/>
        <c:crosses val="autoZero"/>
        <c:crossBetween val="between"/>
      </c:valAx>
      <c:valAx>
        <c:axId val="4480222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448022784"/>
        <c:crosses val="max"/>
        <c:crossBetween val="midCat"/>
      </c:valAx>
      <c:valAx>
        <c:axId val="44802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80222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altLang="ja-JP" sz="1000"/>
              <a:t>(</a:t>
            </a:r>
            <a:r>
              <a:rPr lang="ja-JP" altLang="en-US" sz="1000"/>
              <a:t>円</a:t>
            </a:r>
            <a:r>
              <a:rPr lang="en-US" altLang="ja-JP" sz="1000"/>
              <a:t>)</a:t>
            </a:r>
            <a:endParaRPr lang="ja-JP" altLang="en-US" sz="1000"/>
          </a:p>
        </c:rich>
      </c:tx>
      <c:layout>
        <c:manualLayout>
          <c:xMode val="edge"/>
          <c:yMode val="edge"/>
          <c:x val="0.88342507645259938"/>
          <c:y val="2.78508771929824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737561334101474"/>
          <c:y val="0.11398389808015572"/>
          <c:w val="0.48830696435464294"/>
          <c:h val="0.84107228169512516"/>
        </c:manualLayout>
      </c:layout>
      <c:pieChart>
        <c:varyColors val="1"/>
        <c:ser>
          <c:idx val="1"/>
          <c:order val="0"/>
          <c:tx>
            <c:strRef>
              <c:f>中分類別歯科医療費!$B$15</c:f>
              <c:strCache>
                <c:ptCount val="1"/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rgbClr val="4BACC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D-4B07-B581-EE74EA856EC5}"/>
              </c:ext>
            </c:extLst>
          </c:dPt>
          <c:dPt>
            <c:idx val="1"/>
            <c:bubble3D val="0"/>
            <c:spPr>
              <a:solidFill>
                <a:srgbClr val="FF7C8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C6D-4B07-B581-EE74EA856EC5}"/>
              </c:ext>
            </c:extLst>
          </c:dPt>
          <c:dPt>
            <c:idx val="2"/>
            <c:bubble3D val="0"/>
            <c:spPr>
              <a:pattFill prst="pct80">
                <a:fgClr>
                  <a:srgbClr val="A5C26A"/>
                </a:fgClr>
                <a:bgClr>
                  <a:schemeClr val="bg1"/>
                </a:bgClr>
              </a:patt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C6D-4B07-B581-EE74EA856EC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6D-4B07-B581-EE74EA856EC5}"/>
              </c:ext>
            </c:extLst>
          </c:dPt>
          <c:dPt>
            <c:idx val="4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6D-4B07-B581-EE74EA856EC5}"/>
              </c:ext>
            </c:extLst>
          </c:dPt>
          <c:dPt>
            <c:idx val="5"/>
            <c:bubble3D val="0"/>
            <c:spPr>
              <a:pattFill prst="dkDnDiag">
                <a:fgClr>
                  <a:schemeClr val="tx2">
                    <a:lumMod val="40000"/>
                    <a:lumOff val="60000"/>
                  </a:schemeClr>
                </a:fgClr>
                <a:bgClr>
                  <a:schemeClr val="bg1"/>
                </a:bgClr>
              </a:patt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6D-4B07-B581-EE74EA856EC5}"/>
              </c:ext>
            </c:extLst>
          </c:dPt>
          <c:dLbls>
            <c:dLbl>
              <c:idx val="0"/>
              <c:layout>
                <c:manualLayout>
                  <c:x val="-0.10000891530544202"/>
                  <c:y val="0.1933796007079479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6430036085894045"/>
                      <c:h val="0.1435539675837560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8C6D-4B07-B581-EE74EA856EC5}"/>
                </c:ext>
              </c:extLst>
            </c:dLbl>
            <c:dLbl>
              <c:idx val="1"/>
              <c:layout>
                <c:manualLayout>
                  <c:x val="-0.21251894502406429"/>
                  <c:y val="-5.400681664604881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644608363568969"/>
                      <c:h val="0.15052260678685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8C6D-4B07-B581-EE74EA856EC5}"/>
                </c:ext>
              </c:extLst>
            </c:dLbl>
            <c:dLbl>
              <c:idx val="2"/>
              <c:layout>
                <c:manualLayout>
                  <c:x val="0.16519329760273899"/>
                  <c:y val="-0.1794425966576321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75167161977038"/>
                      <c:h val="0.1937281698460396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C6D-4B07-B581-EE74EA856EC5}"/>
                </c:ext>
              </c:extLst>
            </c:dLbl>
            <c:dLbl>
              <c:idx val="3"/>
              <c:layout>
                <c:manualLayout>
                  <c:x val="-6.4291445553498444E-2"/>
                  <c:y val="0.1149825468510667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787656548685583"/>
                      <c:h val="0.1554006542290174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C6D-4B07-B581-EE74EA856EC5}"/>
                </c:ext>
              </c:extLst>
            </c:dLbl>
            <c:dLbl>
              <c:idx val="4"/>
              <c:layout>
                <c:manualLayout>
                  <c:x val="-0.13215463808219124"/>
                  <c:y val="5.2264656845275079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5895775860784"/>
                      <c:h val="0.204181128650682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C6D-4B07-B581-EE74EA856EC5}"/>
                </c:ext>
              </c:extLst>
            </c:dLbl>
            <c:dLbl>
              <c:idx val="5"/>
              <c:layout>
                <c:manualLayout>
                  <c:x val="0.28484682127174993"/>
                  <c:y val="1.7421460829800318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823195712328687"/>
                      <c:h val="0.1470382871853034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C6D-4B07-B581-EE74EA856E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中分類別歯科医療費!$M$17:$M$22</c:f>
              <c:strCache>
                <c:ptCount val="6"/>
                <c:pt idx="0">
                  <c:v>1101 う蝕</c:v>
                </c:pt>
                <c:pt idx="1">
                  <c:v>1102 歯肉炎及び歯周疾患</c:v>
                </c:pt>
                <c:pt idx="2">
                  <c:v>1103 その他の歯及び
     歯の支持組織の障害</c:v>
                </c:pt>
                <c:pt idx="3">
                  <c:v>1113 その他の消化器系の疾患</c:v>
                </c:pt>
                <c:pt idx="4">
                  <c:v>1905 その他の損傷及び
     その他の外因の影響</c:v>
                </c:pt>
                <c:pt idx="5">
                  <c:v>上記　中分類以外の疾病</c:v>
                </c:pt>
              </c:strCache>
            </c:strRef>
          </c:cat>
          <c:val>
            <c:numRef>
              <c:f>(中分類別歯科医療費!$E$4:$E$7,中分類別歯科医療費!$E$8,中分類別歯科医療費!$E$9)</c:f>
              <c:numCache>
                <c:formatCode>General</c:formatCode>
                <c:ptCount val="6"/>
                <c:pt idx="0">
                  <c:v>5571906338.7822905</c:v>
                </c:pt>
                <c:pt idx="1">
                  <c:v>22092424498.229301</c:v>
                </c:pt>
                <c:pt idx="2">
                  <c:v>13374381634.6476</c:v>
                </c:pt>
                <c:pt idx="3">
                  <c:v>2620119307.6478801</c:v>
                </c:pt>
                <c:pt idx="4">
                  <c:v>7505466557.4042997</c:v>
                </c:pt>
                <c:pt idx="5">
                  <c:v>2406710103.2884402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6D-4B07-B581-EE74EA856EC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extLst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>
      <a:solidFill>
        <a:srgbClr val="7F7F7F"/>
      </a:solidFill>
      <a:prstDash val="solid"/>
    </a:ln>
    <a:effectLst/>
  </c:spPr>
  <c:txPr>
    <a:bodyPr/>
    <a:lstStyle/>
    <a:p>
      <a:pPr>
        <a:defRPr sz="800">
          <a:solidFill>
            <a:sysClr val="windowText" lastClr="000000"/>
          </a:solidFill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000000000000089" l="0.70000000000000062" r="0.70000000000000062" t="0.75000000000000089" header="0.30000000000000032" footer="0.30000000000000032"/>
    <c:pageSetup paperSize="9"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255395426893531E-2"/>
          <c:y val="8.3968965802747667E-2"/>
          <c:w val="0.8206450537909491"/>
          <c:h val="0.609666014934814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特定疾病別歯科医療費!$G$4:$G$5</c:f>
              <c:strCache>
                <c:ptCount val="2"/>
                <c:pt idx="0">
                  <c:v>特定疾病患者のうち歯科レセプトが発生している者の割合(％)</c:v>
                </c:pt>
                <c:pt idx="1">
                  <c:v>特定疾病患者数
に占める割合</c:v>
                </c:pt>
              </c:strCache>
            </c:strRef>
          </c:tx>
          <c:spPr>
            <a:solidFill>
              <a:srgbClr val="FFC000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2.2074558566885232E-3"/>
                  <c:y val="-0.2437103365581776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59-4C99-BD4F-75BE18918DC9}"/>
                </c:ext>
              </c:extLst>
            </c:dLbl>
            <c:dLbl>
              <c:idx val="1"/>
              <c:layout>
                <c:manualLayout>
                  <c:x val="3.6865920678472277E-3"/>
                  <c:y val="-0.2803294198825594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59-4C99-BD4F-75BE18918DC9}"/>
                </c:ext>
              </c:extLst>
            </c:dLbl>
            <c:dLbl>
              <c:idx val="2"/>
              <c:layout>
                <c:manualLayout>
                  <c:x val="-3.9187050393480297E-17"/>
                  <c:y val="-0.2249373807339968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59-4C99-BD4F-75BE18918DC9}"/>
                </c:ext>
              </c:extLst>
            </c:dLbl>
            <c:dLbl>
              <c:idx val="3"/>
              <c:layout>
                <c:manualLayout>
                  <c:x val="0"/>
                  <c:y val="-0.2429576141902321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59-4C99-BD4F-75BE18918DC9}"/>
                </c:ext>
              </c:extLst>
            </c:dLbl>
            <c:dLbl>
              <c:idx val="4"/>
              <c:layout>
                <c:manualLayout>
                  <c:x val="3.503713878654806E-4"/>
                  <c:y val="-0.2791330014123135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59-4C99-BD4F-75BE18918DC9}"/>
                </c:ext>
              </c:extLst>
            </c:dLbl>
            <c:dLbl>
              <c:idx val="5"/>
              <c:layout>
                <c:manualLayout>
                  <c:x val="-6.7586740476072453E-17"/>
                  <c:y val="-0.3205761223236023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59-4C99-BD4F-75BE18918DC9}"/>
                </c:ext>
              </c:extLst>
            </c:dLbl>
            <c:dLbl>
              <c:idx val="6"/>
              <c:layout>
                <c:manualLayout>
                  <c:x val="-2.2073050631445466E-3"/>
                  <c:y val="-0.1474308742863539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59-4C99-BD4F-75BE18918DC9}"/>
                </c:ext>
              </c:extLst>
            </c:dLbl>
            <c:dLbl>
              <c:idx val="7"/>
              <c:layout>
                <c:manualLayout>
                  <c:x val="2.137497692251287E-3"/>
                  <c:y val="-0.3247029987718322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59-4C99-BD4F-75BE18918DC9}"/>
                </c:ext>
              </c:extLst>
            </c:dLbl>
            <c:dLbl>
              <c:idx val="8"/>
              <c:layout>
                <c:manualLayout>
                  <c:x val="0"/>
                  <c:y val="-0.3176459289229006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59-4C99-BD4F-75BE18918DC9}"/>
                </c:ext>
              </c:extLst>
            </c:dLbl>
            <c:dLbl>
              <c:idx val="9"/>
              <c:layout>
                <c:manualLayout>
                  <c:x val="0"/>
                  <c:y val="-0.23748062152239491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59-4C99-BD4F-75BE18918DC9}"/>
                </c:ext>
              </c:extLst>
            </c:dLbl>
            <c:dLbl>
              <c:idx val="10"/>
              <c:layout>
                <c:manualLayout>
                  <c:x val="-2.1374985517322634E-3"/>
                  <c:y val="-0.1167378102049473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59-4C99-BD4F-75BE18918DC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特定疾病別歯科医療費!$B$6:$B$16</c:f>
              <c:strCache>
                <c:ptCount val="11"/>
                <c:pt idx="0">
                  <c:v>糖尿病</c:v>
                </c:pt>
                <c:pt idx="1">
                  <c:v>脂質異常症</c:v>
                </c:pt>
                <c:pt idx="2">
                  <c:v>高血圧性疾患</c:v>
                </c:pt>
                <c:pt idx="3">
                  <c:v>虚血性心疾患</c:v>
                </c:pt>
                <c:pt idx="4">
                  <c:v>脳血管疾患</c:v>
                </c:pt>
                <c:pt idx="5">
                  <c:v>動脈硬化</c:v>
                </c:pt>
                <c:pt idx="6">
                  <c:v>腎不全</c:v>
                </c:pt>
                <c:pt idx="7">
                  <c:v>気分障害</c:v>
                </c:pt>
                <c:pt idx="8">
                  <c:v>悪性新生物</c:v>
                </c:pt>
                <c:pt idx="9">
                  <c:v>肺炎</c:v>
                </c:pt>
                <c:pt idx="10">
                  <c:v>特定の疾病を
もたない者</c:v>
                </c:pt>
              </c:strCache>
            </c:strRef>
          </c:cat>
          <c:val>
            <c:numRef>
              <c:f>特定疾病別歯科医療費!$G$6:$G$16</c:f>
              <c:numCache>
                <c:formatCode>0.0%</c:formatCode>
                <c:ptCount val="11"/>
                <c:pt idx="0">
                  <c:v>0.58838070856275948</c:v>
                </c:pt>
                <c:pt idx="1">
                  <c:v>0.60179654635461455</c:v>
                </c:pt>
                <c:pt idx="2">
                  <c:v>0.57655226236452284</c:v>
                </c:pt>
                <c:pt idx="3">
                  <c:v>0.58948718107928544</c:v>
                </c:pt>
                <c:pt idx="4">
                  <c:v>0.59612311039090771</c:v>
                </c:pt>
                <c:pt idx="5">
                  <c:v>0.62219406758286555</c:v>
                </c:pt>
                <c:pt idx="6">
                  <c:v>0.53939885496183204</c:v>
                </c:pt>
                <c:pt idx="7">
                  <c:v>0.625610632183908</c:v>
                </c:pt>
                <c:pt idx="8">
                  <c:v>0.61993980678622151</c:v>
                </c:pt>
                <c:pt idx="9">
                  <c:v>0.57409930166119982</c:v>
                </c:pt>
                <c:pt idx="10">
                  <c:v>0.52944634222084197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59-4C99-BD4F-75BE18918D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132887296"/>
        <c:axId val="132889984"/>
      </c:barChart>
      <c:catAx>
        <c:axId val="13288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 sz="1000"/>
            </a:pPr>
            <a:endParaRPr lang="ja-JP"/>
          </a:p>
        </c:txPr>
        <c:crossAx val="132889984"/>
        <c:crosses val="autoZero"/>
        <c:auto val="0"/>
        <c:lblAlgn val="ctr"/>
        <c:lblOffset val="30"/>
        <c:noMultiLvlLbl val="0"/>
      </c:catAx>
      <c:valAx>
        <c:axId val="132889984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 altLang="ja-JP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4.7718398795041132E-2"/>
              <c:y val="1.2883055555555554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132887296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800">
          <a:solidFill>
            <a:sysClr val="windowText" lastClr="000000"/>
          </a:solidFill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076484577133215E-2"/>
          <c:y val="7.6993656201412436E-2"/>
          <c:w val="0.82105494064887463"/>
          <c:h val="0.62345165019030313"/>
        </c:manualLayout>
      </c:layout>
      <c:barChart>
        <c:barDir val="col"/>
        <c:grouping val="clustered"/>
        <c:varyColors val="0"/>
        <c:ser>
          <c:idx val="3"/>
          <c:order val="0"/>
          <c:tx>
            <c:v>患者１人当たりの歯科医療費</c:v>
          </c:tx>
          <c:spPr>
            <a:solidFill>
              <a:srgbClr val="FFC000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1.6897928581818221E-17"/>
                  <c:y val="-2.56482756781744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C4-4240-88A7-91DC4AD63A8D}"/>
                </c:ext>
              </c:extLst>
            </c:dLbl>
            <c:dLbl>
              <c:idx val="1"/>
              <c:layout>
                <c:manualLayout>
                  <c:x val="0"/>
                  <c:y val="7.4896682016767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C4-4240-88A7-91DC4AD63A8D}"/>
                </c:ext>
              </c:extLst>
            </c:dLbl>
            <c:dLbl>
              <c:idx val="2"/>
              <c:layout>
                <c:manualLayout>
                  <c:x val="0"/>
                  <c:y val="-3.74686642480201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C4-4240-88A7-91DC4AD63A8D}"/>
                </c:ext>
              </c:extLst>
            </c:dLbl>
            <c:dLbl>
              <c:idx val="3"/>
              <c:layout>
                <c:manualLayout>
                  <c:x val="4.2680134680134684E-3"/>
                  <c:y val="-3.7595938127287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C4-4240-88A7-91DC4AD63A8D}"/>
                </c:ext>
              </c:extLst>
            </c:dLbl>
            <c:dLbl>
              <c:idx val="4"/>
              <c:layout>
                <c:manualLayout>
                  <c:x val="0"/>
                  <c:y val="2.94605361083632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C4-4240-88A7-91DC4AD63A8D}"/>
                </c:ext>
              </c:extLst>
            </c:dLbl>
            <c:dLbl>
              <c:idx val="5"/>
              <c:layout>
                <c:manualLayout>
                  <c:x val="0"/>
                  <c:y val="-3.7572322588263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C4-4240-88A7-91DC4AD63A8D}"/>
                </c:ext>
              </c:extLst>
            </c:dLbl>
            <c:dLbl>
              <c:idx val="6"/>
              <c:layout>
                <c:manualLayout>
                  <c:x val="0"/>
                  <c:y val="7.4873066477742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C4-4240-88A7-91DC4AD63A8D}"/>
                </c:ext>
              </c:extLst>
            </c:dLbl>
            <c:dLbl>
              <c:idx val="7"/>
              <c:layout>
                <c:manualLayout>
                  <c:x val="0"/>
                  <c:y val="7.48966820167670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C4-4240-88A7-91DC4AD63A8D}"/>
                </c:ext>
              </c:extLst>
            </c:dLbl>
            <c:dLbl>
              <c:idx val="8"/>
              <c:layout>
                <c:manualLayout>
                  <c:x val="0"/>
                  <c:y val="-1.12471956547408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C4-4240-88A7-91DC4AD63A8D}"/>
                </c:ext>
              </c:extLst>
            </c:dLbl>
            <c:dLbl>
              <c:idx val="9"/>
              <c:layout>
                <c:manualLayout>
                  <c:x val="0"/>
                  <c:y val="-1.50064942732317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C4-4240-88A7-91DC4AD63A8D}"/>
                </c:ext>
              </c:extLst>
            </c:dLbl>
            <c:dLbl>
              <c:idx val="10"/>
              <c:layout>
                <c:manualLayout>
                  <c:x val="0"/>
                  <c:y val="-2.2491734561341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C4-4240-88A7-91DC4AD63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特定疾病別歯科医療費!$B$6:$B$16</c:f>
              <c:strCache>
                <c:ptCount val="11"/>
                <c:pt idx="0">
                  <c:v>糖尿病</c:v>
                </c:pt>
                <c:pt idx="1">
                  <c:v>脂質異常症</c:v>
                </c:pt>
                <c:pt idx="2">
                  <c:v>高血圧性疾患</c:v>
                </c:pt>
                <c:pt idx="3">
                  <c:v>虚血性心疾患</c:v>
                </c:pt>
                <c:pt idx="4">
                  <c:v>脳血管疾患</c:v>
                </c:pt>
                <c:pt idx="5">
                  <c:v>動脈硬化</c:v>
                </c:pt>
                <c:pt idx="6">
                  <c:v>腎不全</c:v>
                </c:pt>
                <c:pt idx="7">
                  <c:v>気分障害</c:v>
                </c:pt>
                <c:pt idx="8">
                  <c:v>悪性新生物</c:v>
                </c:pt>
                <c:pt idx="9">
                  <c:v>肺炎</c:v>
                </c:pt>
                <c:pt idx="10">
                  <c:v>特定の疾病を
もたない者</c:v>
                </c:pt>
              </c:strCache>
            </c:strRef>
          </c:cat>
          <c:val>
            <c:numRef>
              <c:f>特定疾病別歯科医療費!$H$6:$H$16</c:f>
              <c:numCache>
                <c:formatCode>General</c:formatCode>
                <c:ptCount val="11"/>
                <c:pt idx="0">
                  <c:v>76436.115625899285</c:v>
                </c:pt>
                <c:pt idx="1">
                  <c:v>72736.989044869697</c:v>
                </c:pt>
                <c:pt idx="2">
                  <c:v>77031.879062742781</c:v>
                </c:pt>
                <c:pt idx="3">
                  <c:v>77990.1334562212</c:v>
                </c:pt>
                <c:pt idx="4">
                  <c:v>82105.921717759426</c:v>
                </c:pt>
                <c:pt idx="5">
                  <c:v>75293.966684264116</c:v>
                </c:pt>
                <c:pt idx="6">
                  <c:v>81439.963027826423</c:v>
                </c:pt>
                <c:pt idx="7">
                  <c:v>88567.467799659338</c:v>
                </c:pt>
                <c:pt idx="8">
                  <c:v>76209.057410165799</c:v>
                </c:pt>
                <c:pt idx="9">
                  <c:v>86568.40415605958</c:v>
                </c:pt>
                <c:pt idx="10">
                  <c:v>77930.226030123391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3C4-4240-88A7-91DC4AD63A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133499904"/>
        <c:axId val="133506944"/>
        <c:extLst/>
      </c:barChart>
      <c:catAx>
        <c:axId val="1334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 rot="0" vert="wordArtVertRtl"/>
          <a:lstStyle/>
          <a:p>
            <a:pPr>
              <a:defRPr sz="1000"/>
            </a:pPr>
            <a:endParaRPr lang="ja-JP"/>
          </a:p>
        </c:txPr>
        <c:crossAx val="133506944"/>
        <c:crosses val="autoZero"/>
        <c:auto val="0"/>
        <c:lblAlgn val="ctr"/>
        <c:lblOffset val="30"/>
        <c:noMultiLvlLbl val="0"/>
      </c:catAx>
      <c:valAx>
        <c:axId val="133506944"/>
        <c:scaling>
          <c:orientation val="minMax"/>
        </c:scaling>
        <c:delete val="0"/>
        <c:axPos val="l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3.4583307305323802E-2"/>
              <c:y val="1.2978396275393234E-2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txPr>
          <a:bodyPr/>
          <a:lstStyle/>
          <a:p>
            <a:pPr>
              <a:defRPr sz="1000"/>
            </a:pPr>
            <a:endParaRPr lang="ja-JP"/>
          </a:p>
        </c:txPr>
        <c:crossAx val="133499904"/>
        <c:crosses val="autoZero"/>
        <c:crossBetween val="between"/>
      </c:valAx>
    </c:plotArea>
    <c:plotVisOnly val="1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800">
          <a:solidFill>
            <a:sysClr val="windowText" lastClr="000000"/>
          </a:solidFill>
          <a:latin typeface="ＭＳ 明朝" panose="02020609040205080304" pitchFamily="17" charset="-128"/>
          <a:ea typeface="ＭＳ 明朝" panose="02020609040205080304" pitchFamily="17" charset="-128"/>
        </a:defRPr>
      </a:pPr>
      <a:endParaRPr lang="ja-JP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81595692608907"/>
          <c:y val="7.9407769756184382E-2"/>
          <c:w val="0.7862756975036711"/>
          <c:h val="0.8811807163065843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地区別_歯科医療費!$O$4</c:f>
              <c:strCache>
                <c:ptCount val="1"/>
                <c:pt idx="0">
                  <c:v>被保険者一人当たりの歯科医療費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3.0676328502415459E-2"/>
                  <c:y val="1.0080158730159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67-4114-8ADB-EB0E18081FC5}"/>
                </c:ext>
              </c:extLst>
            </c:dLbl>
            <c:dLbl>
              <c:idx val="5"/>
              <c:layout>
                <c:manualLayout>
                  <c:x val="5.3751558105583706E-2"/>
                  <c:y val="3.15123321082943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7-4114-8ADB-EB0E18081FC5}"/>
                </c:ext>
              </c:extLst>
            </c:dLbl>
            <c:dLbl>
              <c:idx val="6"/>
              <c:layout>
                <c:manualLayout>
                  <c:x val="6.1740929974783407E-2"/>
                  <c:y val="-1.07113583760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7-4114-8ADB-EB0E18081FC5}"/>
                </c:ext>
              </c:extLst>
            </c:dLbl>
            <c:dLbl>
              <c:idx val="7"/>
              <c:layout>
                <c:manualLayout>
                  <c:x val="7.391926328699755E-2"/>
                  <c:y val="1.687226648192659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67-4114-8ADB-EB0E18081FC5}"/>
                </c:ext>
              </c:extLst>
            </c:dLbl>
            <c:dLbl>
              <c:idx val="9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1E-4AA0-AE64-CC5B7BE9210D}"/>
                </c:ext>
              </c:extLst>
            </c:dLbl>
            <c:dLbl>
              <c:idx val="10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E-4AA0-AE64-CC5B7BE9210D}"/>
                </c:ext>
              </c:extLst>
            </c:dLbl>
            <c:dLbl>
              <c:idx val="11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E-4AA0-AE64-CC5B7BE9210D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E-4AA0-AE64-CC5B7BE9210D}"/>
                </c:ext>
              </c:extLst>
            </c:dLbl>
            <c:dLbl>
              <c:idx val="14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E-4AA0-AE64-CC5B7BE9210D}"/>
                </c:ext>
              </c:extLst>
            </c:dLbl>
            <c:dLbl>
              <c:idx val="25"/>
              <c:layout>
                <c:manualLayout>
                  <c:x val="3.844733888593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E-4AA0-AE64-CC5B7BE9210D}"/>
                </c:ext>
              </c:extLst>
            </c:dLbl>
            <c:dLbl>
              <c:idx val="26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E-4AA0-AE64-CC5B7BE9210D}"/>
                </c:ext>
              </c:extLst>
            </c:dLbl>
            <c:dLbl>
              <c:idx val="27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E-4AA0-AE64-CC5B7BE9210D}"/>
                </c:ext>
              </c:extLst>
            </c:dLbl>
            <c:dLbl>
              <c:idx val="29"/>
              <c:layout>
                <c:manualLayout>
                  <c:x val="7.50191978262153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E-4AA0-AE64-CC5B7BE9210D}"/>
                </c:ext>
              </c:extLst>
            </c:dLbl>
            <c:dLbl>
              <c:idx val="31"/>
              <c:layout>
                <c:manualLayout>
                  <c:x val="1.875479945655384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E-4AA0-AE64-CC5B7BE9210D}"/>
                </c:ext>
              </c:extLst>
            </c:dLbl>
            <c:dLbl>
              <c:idx val="33"/>
              <c:layout>
                <c:manualLayout>
                  <c:x val="2.813219918483076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E-4AA0-AE64-CC5B7BE9210D}"/>
                </c:ext>
              </c:extLst>
            </c:dLbl>
            <c:dLbl>
              <c:idx val="36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E-4AA0-AE64-CC5B7BE9210D}"/>
                </c:ext>
              </c:extLst>
            </c:dLbl>
            <c:dLbl>
              <c:idx val="37"/>
              <c:layout>
                <c:manualLayout>
                  <c:x val="4.8762478587039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E-4AA0-AE64-CC5B7BE9210D}"/>
                </c:ext>
              </c:extLst>
            </c:dLbl>
            <c:dLbl>
              <c:idx val="38"/>
              <c:layout>
                <c:manualLayout>
                  <c:x val="4.594925866855691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E-4AA0-AE64-CC5B7BE9210D}"/>
                </c:ext>
              </c:extLst>
            </c:dLbl>
            <c:dLbl>
              <c:idx val="39"/>
              <c:layout>
                <c:manualLayout>
                  <c:x val="1.687931951089845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E-4AA0-AE64-CC5B7BE9210D}"/>
                </c:ext>
              </c:extLst>
            </c:dLbl>
            <c:dLbl>
              <c:idx val="40"/>
              <c:layout>
                <c:manualLayout>
                  <c:x val="-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E-4AA0-AE64-CC5B7BE9210D}"/>
                </c:ext>
              </c:extLst>
            </c:dLbl>
            <c:dLbl>
              <c:idx val="4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E-4AA0-AE64-CC5B7BE9210D}"/>
                </c:ext>
              </c:extLst>
            </c:dLbl>
            <c:dLbl>
              <c:idx val="42"/>
              <c:layout>
                <c:manualLayout>
                  <c:x val="4.78247386142122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E-4AA0-AE64-CC5B7BE9210D}"/>
                </c:ext>
              </c:extLst>
            </c:dLbl>
            <c:dLbl>
              <c:idx val="43"/>
              <c:layout>
                <c:manualLayout>
                  <c:x val="5.251343847835075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E-4AA0-AE64-CC5B7BE9210D}"/>
                </c:ext>
              </c:extLst>
            </c:dLbl>
            <c:dLbl>
              <c:idx val="44"/>
              <c:layout>
                <c:manualLayout>
                  <c:x val="2.531897926634768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E-4AA0-AE64-CC5B7BE9210D}"/>
                </c:ext>
              </c:extLst>
            </c:dLbl>
            <c:dLbl>
              <c:idx val="45"/>
              <c:layout>
                <c:manualLayout>
                  <c:x val="8.4396597554492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E-4AA0-AE64-CC5B7BE9210D}"/>
                </c:ext>
              </c:extLst>
            </c:dLbl>
            <c:dLbl>
              <c:idx val="4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E-4AA0-AE64-CC5B7BE9210D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E-4AA0-AE64-CC5B7BE9210D}"/>
                </c:ext>
              </c:extLst>
            </c:dLbl>
            <c:dLbl>
              <c:idx val="51"/>
              <c:layout>
                <c:manualLayout>
                  <c:x val="1.8754799456553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E-4AA0-AE64-CC5B7BE9210D}"/>
                </c:ext>
              </c:extLst>
            </c:dLbl>
            <c:dLbl>
              <c:idx val="52"/>
              <c:layout>
                <c:manualLayout>
                  <c:x val="1.03151397011046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E-4AA0-AE64-CC5B7BE9210D}"/>
                </c:ext>
              </c:extLst>
            </c:dLbl>
            <c:dLbl>
              <c:idx val="56"/>
              <c:layout>
                <c:manualLayout>
                  <c:x val="-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E-4AA0-AE64-CC5B7BE9210D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地区別_歯科医療費!$O$6:$O$13</c:f>
              <c:strCache>
                <c:ptCount val="8"/>
                <c:pt idx="0">
                  <c:v>豊能医療圏</c:v>
                </c:pt>
                <c:pt idx="1">
                  <c:v>大阪市医療圏</c:v>
                </c:pt>
                <c:pt idx="2">
                  <c:v>中河内医療圏</c:v>
                </c:pt>
                <c:pt idx="3">
                  <c:v>堺市医療圏</c:v>
                </c:pt>
                <c:pt idx="4">
                  <c:v>南河内医療圏</c:v>
                </c:pt>
                <c:pt idx="5">
                  <c:v>三島医療圏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地区別_歯科医療費!$P$6:$P$13</c:f>
              <c:numCache>
                <c:formatCode>General</c:formatCode>
                <c:ptCount val="8"/>
                <c:pt idx="0">
                  <c:v>46093.385644056681</c:v>
                </c:pt>
                <c:pt idx="1">
                  <c:v>45417.673405954149</c:v>
                </c:pt>
                <c:pt idx="2">
                  <c:v>44865.253536811717</c:v>
                </c:pt>
                <c:pt idx="3">
                  <c:v>44671.524940422387</c:v>
                </c:pt>
                <c:pt idx="4">
                  <c:v>42775.813036991305</c:v>
                </c:pt>
                <c:pt idx="5">
                  <c:v>40986.789030097789</c:v>
                </c:pt>
                <c:pt idx="6">
                  <c:v>40561.325829574504</c:v>
                </c:pt>
                <c:pt idx="7">
                  <c:v>39665.104504821451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82976"/>
        <c:axId val="34988608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67-4114-8ADB-EB0E18081FC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67-4114-8ADB-EB0E18081FC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67-4114-8ADB-EB0E18081FC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67-4114-8ADB-EB0E18081FC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67-4114-8ADB-EB0E18081F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67-4114-8ADB-EB0E18081FC5}"/>
                </c:ext>
              </c:extLst>
            </c:dLbl>
            <c:dLbl>
              <c:idx val="6"/>
              <c:layout>
                <c:manualLayout>
                  <c:x val="1.3513215859030838E-3"/>
                  <c:y val="-0.86146500450102881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67-4114-8ADB-EB0E18081F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地区別_歯科医療費!$Z$6:$Z$13</c:f>
              <c:numCache>
                <c:formatCode>General</c:formatCode>
                <c:ptCount val="8"/>
                <c:pt idx="0">
                  <c:v>44117.617677020979</c:v>
                </c:pt>
                <c:pt idx="1">
                  <c:v>44117.617677020979</c:v>
                </c:pt>
                <c:pt idx="2">
                  <c:v>44117.617677020979</c:v>
                </c:pt>
                <c:pt idx="3">
                  <c:v>44117.617677020979</c:v>
                </c:pt>
                <c:pt idx="4">
                  <c:v>44117.617677020979</c:v>
                </c:pt>
                <c:pt idx="5">
                  <c:v>44117.617677020979</c:v>
                </c:pt>
                <c:pt idx="6">
                  <c:v>44117.617677020979</c:v>
                </c:pt>
                <c:pt idx="7">
                  <c:v>44117.617677020979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9887232"/>
        <c:axId val="349886656"/>
      </c:scatterChart>
      <c:catAx>
        <c:axId val="35078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49886080"/>
        <c:crosses val="autoZero"/>
        <c:auto val="1"/>
        <c:lblAlgn val="ctr"/>
        <c:lblOffset val="100"/>
        <c:noMultiLvlLbl val="0"/>
      </c:catAx>
      <c:valAx>
        <c:axId val="349886080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388401559454191"/>
              <c:y val="3.1494582690329218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82976"/>
        <c:crosses val="autoZero"/>
        <c:crossBetween val="between"/>
      </c:valAx>
      <c:valAx>
        <c:axId val="34988665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49887232"/>
        <c:crosses val="max"/>
        <c:crossBetween val="midCat"/>
      </c:valAx>
      <c:valAx>
        <c:axId val="349887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988665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9.4603702639092388E-2"/>
          <c:y val="9.3865480118902229E-3"/>
          <c:w val="0.72509808812358389"/>
          <c:h val="3.6789386534514079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93703163449013"/>
          <c:y val="7.2786609996886034E-2"/>
          <c:w val="0.79334155148145236"/>
          <c:h val="0.8951210455246914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地区別_歯科医療費!$Q$4</c:f>
              <c:strCache>
                <c:ptCount val="1"/>
                <c:pt idx="0">
                  <c:v>レセプト一件当たりの歯科医療費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4"/>
              <c:layout>
                <c:manualLayout>
                  <c:x val="1.8687498210842601E-2"/>
                  <c:y val="7.856761329773159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B-4E2E-B43E-57FFA838680F}"/>
                </c:ext>
              </c:extLst>
            </c:dLbl>
            <c:dLbl>
              <c:idx val="5"/>
              <c:layout>
                <c:manualLayout>
                  <c:x val="1.5289771263416675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B-4E2E-B43E-57FFA838680F}"/>
                </c:ext>
              </c:extLst>
            </c:dLbl>
            <c:dLbl>
              <c:idx val="6"/>
              <c:layout>
                <c:manualLayout>
                  <c:x val="3.2278406000546309E-2"/>
                  <c:y val="1.07138892160233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B-4E2E-B43E-57FFA838680F}"/>
                </c:ext>
              </c:extLst>
            </c:dLbl>
            <c:dLbl>
              <c:idx val="7"/>
              <c:layout>
                <c:manualLayout>
                  <c:x val="3.227840600054630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B-4E2E-B43E-57FFA838680F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地区別_歯科医療費!$Q$6:$Q$13</c:f>
              <c:strCache>
                <c:ptCount val="8"/>
                <c:pt idx="0">
                  <c:v>泉州医療圏</c:v>
                </c:pt>
                <c:pt idx="1">
                  <c:v>大阪市医療圏</c:v>
                </c:pt>
                <c:pt idx="2">
                  <c:v>堺市医療圏</c:v>
                </c:pt>
                <c:pt idx="3">
                  <c:v>中河内医療圏</c:v>
                </c:pt>
                <c:pt idx="4">
                  <c:v>北河内医療圏</c:v>
                </c:pt>
                <c:pt idx="5">
                  <c:v>南河内医療圏</c:v>
                </c:pt>
                <c:pt idx="6">
                  <c:v>三島医療圏</c:v>
                </c:pt>
                <c:pt idx="7">
                  <c:v>豊能医療圏</c:v>
                </c:pt>
              </c:strCache>
            </c:strRef>
          </c:cat>
          <c:val>
            <c:numRef>
              <c:f>地区別_歯科医療費!$R$6:$R$13</c:f>
              <c:numCache>
                <c:formatCode>General</c:formatCode>
                <c:ptCount val="8"/>
                <c:pt idx="0">
                  <c:v>16446.439391176635</c:v>
                </c:pt>
                <c:pt idx="1">
                  <c:v>16413.161913221982</c:v>
                </c:pt>
                <c:pt idx="2">
                  <c:v>16143.489301676393</c:v>
                </c:pt>
                <c:pt idx="3">
                  <c:v>15929.958086691133</c:v>
                </c:pt>
                <c:pt idx="4">
                  <c:v>15435.286823076452</c:v>
                </c:pt>
                <c:pt idx="5">
                  <c:v>15423.993937505102</c:v>
                </c:pt>
                <c:pt idx="6">
                  <c:v>14942.38058081386</c:v>
                </c:pt>
                <c:pt idx="7">
                  <c:v>14940.289082092913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782464"/>
        <c:axId val="38680396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9F51-476A-A2B5-9E722BBFB642}"/>
              </c:ext>
            </c:extLst>
          </c:dPt>
          <c:dLbls>
            <c:dLbl>
              <c:idx val="0"/>
              <c:layout>
                <c:manualLayout>
                  <c:x val="-3.9770795225952853E-3"/>
                  <c:y val="-0.87463231113269257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7-49BD-A45F-B02A23F7A1D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地区別_歯科医療費!$AA$6:$AA$13</c:f>
              <c:numCache>
                <c:formatCode>General</c:formatCode>
                <c:ptCount val="8"/>
                <c:pt idx="0">
                  <c:v>15819.041030400513</c:v>
                </c:pt>
                <c:pt idx="1">
                  <c:v>15819.041030400513</c:v>
                </c:pt>
                <c:pt idx="2">
                  <c:v>15819.041030400513</c:v>
                </c:pt>
                <c:pt idx="3">
                  <c:v>15819.041030400513</c:v>
                </c:pt>
                <c:pt idx="4">
                  <c:v>15819.041030400513</c:v>
                </c:pt>
                <c:pt idx="5">
                  <c:v>15819.041030400513</c:v>
                </c:pt>
                <c:pt idx="6">
                  <c:v>15819.041030400513</c:v>
                </c:pt>
                <c:pt idx="7">
                  <c:v>15819.041030400513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805120"/>
        <c:axId val="386804544"/>
      </c:scatterChart>
      <c:catAx>
        <c:axId val="350782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6803968"/>
        <c:crossesAt val="0"/>
        <c:auto val="1"/>
        <c:lblAlgn val="ctr"/>
        <c:lblOffset val="100"/>
        <c:noMultiLvlLbl val="0"/>
      </c:catAx>
      <c:valAx>
        <c:axId val="386803968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620708253724215"/>
              <c:y val="3.1700987011316871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50782464"/>
        <c:crosses val="autoZero"/>
        <c:crossBetween val="between"/>
      </c:valAx>
      <c:valAx>
        <c:axId val="38680454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6805120"/>
        <c:crosses val="max"/>
        <c:crossBetween val="midCat"/>
      </c:valAx>
      <c:valAx>
        <c:axId val="38680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80454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8519805266205455"/>
          <c:y val="1.1348781507201646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93857493857495"/>
          <c:y val="7.8162778672273808E-2"/>
          <c:w val="0.77915307259569555"/>
          <c:h val="0.8875294978137859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地区別_歯科医療費!$S$4</c:f>
              <c:strCache>
                <c:ptCount val="1"/>
                <c:pt idx="0">
                  <c:v>患者一人当たりの歯科医療費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9.5233013898069624E-3"/>
                  <c:y val="8.4361332409632978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0F-4F39-9286-B41D1C68F0EE}"/>
                </c:ext>
              </c:extLst>
            </c:dLbl>
            <c:dLbl>
              <c:idx val="2"/>
              <c:layout>
                <c:manualLayout>
                  <c:x val="-5.0819751943588743E-3"/>
                  <c:y val="3.928380664886579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5B-48D6-9B38-54F22B01C203}"/>
                </c:ext>
              </c:extLst>
            </c:dLbl>
            <c:dLbl>
              <c:idx val="3"/>
              <c:layout>
                <c:manualLayout>
                  <c:x val="-1.7618847858867812E-3"/>
                  <c:y val="8.4361332409632978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0F-4F39-9286-B41D1C68F0EE}"/>
                </c:ext>
              </c:extLst>
            </c:dLbl>
            <c:dLbl>
              <c:idx val="5"/>
              <c:layout>
                <c:manualLayout>
                  <c:x val="2.2287563271107307E-5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5B-48D6-9B38-54F22B01C203}"/>
                </c:ext>
              </c:extLst>
            </c:dLbl>
            <c:dLbl>
              <c:idx val="6"/>
              <c:layout>
                <c:manualLayout>
                  <c:x val="-5.115398558021571E-3"/>
                  <c:y val="1.6075102880658437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5B-48D6-9B38-54F22B01C203}"/>
                </c:ext>
              </c:extLst>
            </c:dLbl>
            <c:dLbl>
              <c:idx val="10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F0-41C7-A68A-83D82B8BA102}"/>
                </c:ext>
              </c:extLst>
            </c:dLbl>
            <c:dLbl>
              <c:idx val="11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F0-41C7-A68A-83D82B8BA102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F0-41C7-A68A-83D82B8BA102}"/>
                </c:ext>
              </c:extLst>
            </c:dLbl>
            <c:dLbl>
              <c:idx val="13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0-41C7-A68A-83D82B8BA102}"/>
                </c:ext>
              </c:extLst>
            </c:dLbl>
            <c:dLbl>
              <c:idx val="14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F0-41C7-A68A-83D82B8BA102}"/>
                </c:ext>
              </c:extLst>
            </c:dLbl>
            <c:dLbl>
              <c:idx val="15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0-41C7-A68A-83D82B8BA102}"/>
                </c:ext>
              </c:extLst>
            </c:dLbl>
            <c:dLbl>
              <c:idx val="2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F0-41C7-A68A-83D82B8BA102}"/>
                </c:ext>
              </c:extLst>
            </c:dLbl>
            <c:dLbl>
              <c:idx val="27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F0-41C7-A68A-83D82B8BA102}"/>
                </c:ext>
              </c:extLst>
            </c:dLbl>
            <c:dLbl>
              <c:idx val="28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F0-41C7-A68A-83D82B8BA102}"/>
                </c:ext>
              </c:extLst>
            </c:dLbl>
            <c:dLbl>
              <c:idx val="3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F0-41C7-A68A-83D82B8BA102}"/>
                </c:ext>
              </c:extLst>
            </c:dLbl>
            <c:dLbl>
              <c:idx val="33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F0-41C7-A68A-83D82B8BA102}"/>
                </c:ext>
              </c:extLst>
            </c:dLbl>
            <c:dLbl>
              <c:idx val="3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F0-41C7-A68A-83D82B8BA102}"/>
                </c:ext>
              </c:extLst>
            </c:dLbl>
            <c:dLbl>
              <c:idx val="38"/>
              <c:layout>
                <c:manualLayout>
                  <c:x val="2.71944592120030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F0-41C7-A68A-83D82B8BA102}"/>
                </c:ext>
              </c:extLst>
            </c:dLbl>
            <c:dLbl>
              <c:idx val="40"/>
              <c:layout>
                <c:manualLayout>
                  <c:x val="3.6571858940279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F0-41C7-A68A-83D82B8BA102}"/>
                </c:ext>
              </c:extLst>
            </c:dLbl>
            <c:dLbl>
              <c:idx val="41"/>
              <c:layout>
                <c:manualLayout>
                  <c:x val="1.12528796739323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F0-41C7-A68A-83D82B8BA102}"/>
                </c:ext>
              </c:extLst>
            </c:dLbl>
            <c:dLbl>
              <c:idx val="42"/>
              <c:layout>
                <c:manualLayout>
                  <c:x val="5.063795853269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F0-41C7-A68A-83D82B8BA102}"/>
                </c:ext>
              </c:extLst>
            </c:dLbl>
            <c:dLbl>
              <c:idx val="43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F0-41C7-A68A-83D82B8BA102}"/>
                </c:ext>
              </c:extLst>
            </c:dLbl>
            <c:dLbl>
              <c:idx val="4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F0-41C7-A68A-83D82B8BA102}"/>
                </c:ext>
              </c:extLst>
            </c:dLbl>
            <c:dLbl>
              <c:idx val="47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F0-41C7-A68A-83D82B8BA102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F0-41C7-A68A-83D82B8BA102}"/>
                </c:ext>
              </c:extLst>
            </c:dLbl>
            <c:dLbl>
              <c:idx val="51"/>
              <c:layout>
                <c:manualLayout>
                  <c:x val="3.0945419103313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F0-41C7-A68A-83D82B8BA102}"/>
                </c:ext>
              </c:extLst>
            </c:dLbl>
            <c:dLbl>
              <c:idx val="52"/>
              <c:layout>
                <c:manualLayout>
                  <c:x val="3.18831590761415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F0-41C7-A68A-83D82B8BA102}"/>
                </c:ext>
              </c:extLst>
            </c:dLbl>
            <c:dLbl>
              <c:idx val="56"/>
              <c:layout>
                <c:manualLayout>
                  <c:x val="2.90699391576584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F0-41C7-A68A-83D82B8BA102}"/>
                </c:ext>
              </c:extLst>
            </c:dLbl>
            <c:numFmt formatCode="#,##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地区別_歯科医療費!$S$6:$S$13</c:f>
              <c:strCache>
                <c:ptCount val="8"/>
                <c:pt idx="0">
                  <c:v>大阪市医療圏</c:v>
                </c:pt>
                <c:pt idx="1">
                  <c:v>中河内医療圏</c:v>
                </c:pt>
                <c:pt idx="2">
                  <c:v>堺市医療圏</c:v>
                </c:pt>
                <c:pt idx="3">
                  <c:v>豊能医療圏</c:v>
                </c:pt>
                <c:pt idx="4">
                  <c:v>泉州医療圏</c:v>
                </c:pt>
                <c:pt idx="5">
                  <c:v>南河内医療圏</c:v>
                </c:pt>
                <c:pt idx="6">
                  <c:v>北河内医療圏</c:v>
                </c:pt>
                <c:pt idx="7">
                  <c:v>三島医療圏</c:v>
                </c:pt>
              </c:strCache>
            </c:strRef>
          </c:cat>
          <c:val>
            <c:numRef>
              <c:f>地区別_歯科医療費!$T$6:$T$13</c:f>
              <c:numCache>
                <c:formatCode>General</c:formatCode>
                <c:ptCount val="8"/>
                <c:pt idx="0">
                  <c:v>84482.085813097394</c:v>
                </c:pt>
                <c:pt idx="1">
                  <c:v>80459.049366096122</c:v>
                </c:pt>
                <c:pt idx="2">
                  <c:v>79161.18696392946</c:v>
                </c:pt>
                <c:pt idx="3">
                  <c:v>75302.947629198592</c:v>
                </c:pt>
                <c:pt idx="4">
                  <c:v>75166.385744806583</c:v>
                </c:pt>
                <c:pt idx="5">
                  <c:v>74346.651942199009</c:v>
                </c:pt>
                <c:pt idx="6">
                  <c:v>73114.071532141126</c:v>
                </c:pt>
                <c:pt idx="7">
                  <c:v>70749.170128569313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048960"/>
        <c:axId val="38680800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F-4F39-9286-B41D1C68F0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F-4F39-9286-B41D1C68F0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F-4F39-9286-B41D1C68F0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F-4F39-9286-B41D1C68F0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0F-4F39-9286-B41D1C68F0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F-4F39-9286-B41D1C68F0EE}"/>
                </c:ext>
              </c:extLst>
            </c:dLbl>
            <c:dLbl>
              <c:idx val="6"/>
              <c:layout>
                <c:manualLayout>
                  <c:x val="4.1182806384081283E-2"/>
                  <c:y val="-0.87164701666271294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F-4F39-9286-B41D1C68F0E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地区別_歯科医療費!$AB$6:$AB$13</c:f>
              <c:numCache>
                <c:formatCode>General</c:formatCode>
                <c:ptCount val="8"/>
                <c:pt idx="0">
                  <c:v>77922.713585235542</c:v>
                </c:pt>
                <c:pt idx="1">
                  <c:v>77922.713585235542</c:v>
                </c:pt>
                <c:pt idx="2">
                  <c:v>77922.713585235542</c:v>
                </c:pt>
                <c:pt idx="3">
                  <c:v>77922.713585235542</c:v>
                </c:pt>
                <c:pt idx="4">
                  <c:v>77922.713585235542</c:v>
                </c:pt>
                <c:pt idx="5">
                  <c:v>77922.713585235542</c:v>
                </c:pt>
                <c:pt idx="6">
                  <c:v>77922.713585235542</c:v>
                </c:pt>
                <c:pt idx="7">
                  <c:v>77922.713585235542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6809152"/>
        <c:axId val="386808576"/>
      </c:scatterChart>
      <c:catAx>
        <c:axId val="3870489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6808000"/>
        <c:crosses val="autoZero"/>
        <c:auto val="1"/>
        <c:lblAlgn val="ctr"/>
        <c:lblOffset val="100"/>
        <c:noMultiLvlLbl val="0"/>
      </c:catAx>
      <c:valAx>
        <c:axId val="386808000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173963829701534"/>
              <c:y val="3.8191631301440328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048960"/>
        <c:crosses val="autoZero"/>
        <c:crossBetween val="between"/>
      </c:valAx>
      <c:valAx>
        <c:axId val="38680857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6809152"/>
        <c:crosses val="max"/>
        <c:crossBetween val="midCat"/>
      </c:valAx>
      <c:valAx>
        <c:axId val="386809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680857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445751865286502"/>
          <c:y val="1.1355737395570652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2334420859011"/>
          <c:y val="7.8162778672273808E-2"/>
          <c:w val="0.78085820544836937"/>
          <c:h val="0.88242565264917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地区別_歯科医療費!$U$4</c:f>
              <c:strCache>
                <c:ptCount val="1"/>
                <c:pt idx="0">
                  <c:v>被保険者一人当たりの歯科レセプト件数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1"/>
              <c:layout>
                <c:manualLayout>
                  <c:x val="-3.38798346290591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61-449A-8264-6767A91A25A4}"/>
                </c:ext>
              </c:extLst>
            </c:dLbl>
            <c:dLbl>
              <c:idx val="2"/>
              <c:layout>
                <c:manualLayout>
                  <c:x val="-1.2814313829975249E-3"/>
                  <c:y val="8.4380708882335314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16-4B83-A7F8-BF0FDA131EC0}"/>
                </c:ext>
              </c:extLst>
            </c:dLbl>
            <c:dLbl>
              <c:idx val="5"/>
              <c:layout>
                <c:manualLayout>
                  <c:x val="5.0819751943588743E-3"/>
                  <c:y val="-7.85856590441757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61-449A-8264-6767A91A25A4}"/>
                </c:ext>
              </c:extLst>
            </c:dLbl>
            <c:dLbl>
              <c:idx val="6"/>
              <c:layout>
                <c:manualLayout>
                  <c:x val="-5.099746217353718E-3"/>
                  <c:y val="8.2213381543260266E-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BC-438B-AC87-3F3B5454F772}"/>
                </c:ext>
              </c:extLst>
            </c:dLbl>
            <c:dLbl>
              <c:idx val="10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4-4CDC-9ED6-E3FECA6F74C0}"/>
                </c:ext>
              </c:extLst>
            </c:dLbl>
            <c:dLbl>
              <c:idx val="11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4-4CDC-9ED6-E3FECA6F74C0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4-4CDC-9ED6-E3FECA6F74C0}"/>
                </c:ext>
              </c:extLst>
            </c:dLbl>
            <c:dLbl>
              <c:idx val="13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4-4CDC-9ED6-E3FECA6F74C0}"/>
                </c:ext>
              </c:extLst>
            </c:dLbl>
            <c:dLbl>
              <c:idx val="14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4-4CDC-9ED6-E3FECA6F74C0}"/>
                </c:ext>
              </c:extLst>
            </c:dLbl>
            <c:dLbl>
              <c:idx val="15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4-4CDC-9ED6-E3FECA6F74C0}"/>
                </c:ext>
              </c:extLst>
            </c:dLbl>
            <c:dLbl>
              <c:idx val="2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4-4CDC-9ED6-E3FECA6F74C0}"/>
                </c:ext>
              </c:extLst>
            </c:dLbl>
            <c:dLbl>
              <c:idx val="27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4-4CDC-9ED6-E3FECA6F74C0}"/>
                </c:ext>
              </c:extLst>
            </c:dLbl>
            <c:dLbl>
              <c:idx val="28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4-4CDC-9ED6-E3FECA6F74C0}"/>
                </c:ext>
              </c:extLst>
            </c:dLbl>
            <c:dLbl>
              <c:idx val="3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4-4CDC-9ED6-E3FECA6F74C0}"/>
                </c:ext>
              </c:extLst>
            </c:dLbl>
            <c:dLbl>
              <c:idx val="33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4-4CDC-9ED6-E3FECA6F74C0}"/>
                </c:ext>
              </c:extLst>
            </c:dLbl>
            <c:dLbl>
              <c:idx val="3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4-4CDC-9ED6-E3FECA6F74C0}"/>
                </c:ext>
              </c:extLst>
            </c:dLbl>
            <c:dLbl>
              <c:idx val="38"/>
              <c:layout>
                <c:manualLayout>
                  <c:x val="2.71944592120030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4-4CDC-9ED6-E3FECA6F74C0}"/>
                </c:ext>
              </c:extLst>
            </c:dLbl>
            <c:dLbl>
              <c:idx val="40"/>
              <c:layout>
                <c:manualLayout>
                  <c:x val="3.6571858940279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74-4CDC-9ED6-E3FECA6F74C0}"/>
                </c:ext>
              </c:extLst>
            </c:dLbl>
            <c:dLbl>
              <c:idx val="41"/>
              <c:layout>
                <c:manualLayout>
                  <c:x val="1.12528796739323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74-4CDC-9ED6-E3FECA6F74C0}"/>
                </c:ext>
              </c:extLst>
            </c:dLbl>
            <c:dLbl>
              <c:idx val="42"/>
              <c:layout>
                <c:manualLayout>
                  <c:x val="5.063795853269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74-4CDC-9ED6-E3FECA6F74C0}"/>
                </c:ext>
              </c:extLst>
            </c:dLbl>
            <c:dLbl>
              <c:idx val="43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74-4CDC-9ED6-E3FECA6F74C0}"/>
                </c:ext>
              </c:extLst>
            </c:dLbl>
            <c:dLbl>
              <c:idx val="4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74-4CDC-9ED6-E3FECA6F74C0}"/>
                </c:ext>
              </c:extLst>
            </c:dLbl>
            <c:dLbl>
              <c:idx val="47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74-4CDC-9ED6-E3FECA6F74C0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74-4CDC-9ED6-E3FECA6F74C0}"/>
                </c:ext>
              </c:extLst>
            </c:dLbl>
            <c:dLbl>
              <c:idx val="51"/>
              <c:layout>
                <c:manualLayout>
                  <c:x val="3.0945419103313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74-4CDC-9ED6-E3FECA6F74C0}"/>
                </c:ext>
              </c:extLst>
            </c:dLbl>
            <c:dLbl>
              <c:idx val="52"/>
              <c:layout>
                <c:manualLayout>
                  <c:x val="3.18831590761415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74-4CDC-9ED6-E3FECA6F74C0}"/>
                </c:ext>
              </c:extLst>
            </c:dLbl>
            <c:dLbl>
              <c:idx val="56"/>
              <c:layout>
                <c:manualLayout>
                  <c:x val="2.90699391576584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74-4CDC-9ED6-E3FECA6F74C0}"/>
                </c:ext>
              </c:extLst>
            </c:dLbl>
            <c:numFmt formatCode="#,##0.00_ 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地区別_歯科医療費!$U$6:$U$13</c:f>
              <c:strCache>
                <c:ptCount val="8"/>
                <c:pt idx="0">
                  <c:v>豊能医療圏</c:v>
                </c:pt>
                <c:pt idx="1">
                  <c:v>中河内医療圏</c:v>
                </c:pt>
                <c:pt idx="2">
                  <c:v>南河内医療圏</c:v>
                </c:pt>
                <c:pt idx="3">
                  <c:v>堺市医療圏</c:v>
                </c:pt>
                <c:pt idx="4">
                  <c:v>大阪市医療圏</c:v>
                </c:pt>
                <c:pt idx="5">
                  <c:v>三島医療圏</c:v>
                </c:pt>
                <c:pt idx="6">
                  <c:v>北河内医療圏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地区別_歯科医療費!$V$6:$V$13</c:f>
              <c:numCache>
                <c:formatCode>#,##0.00_ </c:formatCode>
                <c:ptCount val="8"/>
                <c:pt idx="0">
                  <c:v>3.0851736128254137</c:v>
                </c:pt>
                <c:pt idx="1">
                  <c:v>2.8164075067024128</c:v>
                </c:pt>
                <c:pt idx="2">
                  <c:v>2.773329217471832</c:v>
                </c:pt>
                <c:pt idx="3">
                  <c:v>2.7671542443914867</c:v>
                </c:pt>
                <c:pt idx="4">
                  <c:v>2.7671495380403788</c:v>
                </c:pt>
                <c:pt idx="5">
                  <c:v>2.7429892317643927</c:v>
                </c:pt>
                <c:pt idx="6">
                  <c:v>2.627831040297449</c:v>
                </c:pt>
                <c:pt idx="7">
                  <c:v>2.4117745830201653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186176"/>
        <c:axId val="387664128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16-4B83-A7F8-BF0FDA131EC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16-4B83-A7F8-BF0FDA131EC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16-4B83-A7F8-BF0FDA131EC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16-4B83-A7F8-BF0FDA131EC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16-4B83-A7F8-BF0FDA131E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16-4B83-A7F8-BF0FDA131EC0}"/>
                </c:ext>
              </c:extLst>
            </c:dLbl>
            <c:dLbl>
              <c:idx val="6"/>
              <c:layout>
                <c:manualLayout>
                  <c:x val="-3.9324122930680305E-3"/>
                  <c:y val="-0.86550950038580243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16-4B83-A7F8-BF0FDA131EC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地区別_歯科医療費!$AC$6:$AC$13</c:f>
              <c:numCache>
                <c:formatCode>General</c:formatCode>
                <c:ptCount val="8"/>
                <c:pt idx="0">
                  <c:v>2.7888933085284493</c:v>
                </c:pt>
                <c:pt idx="1">
                  <c:v>2.7888933085284493</c:v>
                </c:pt>
                <c:pt idx="2">
                  <c:v>2.7888933085284493</c:v>
                </c:pt>
                <c:pt idx="3">
                  <c:v>2.7888933085284493</c:v>
                </c:pt>
                <c:pt idx="4">
                  <c:v>2.7888933085284493</c:v>
                </c:pt>
                <c:pt idx="5">
                  <c:v>2.7888933085284493</c:v>
                </c:pt>
                <c:pt idx="6">
                  <c:v>2.7888933085284493</c:v>
                </c:pt>
                <c:pt idx="7">
                  <c:v>2.7888933085284493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9E74-4CDC-9ED6-E3FECA6F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665280"/>
        <c:axId val="387664704"/>
      </c:scatterChart>
      <c:catAx>
        <c:axId val="3871861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664128"/>
        <c:crosses val="autoZero"/>
        <c:auto val="1"/>
        <c:lblAlgn val="ctr"/>
        <c:lblOffset val="100"/>
        <c:noMultiLvlLbl val="0"/>
      </c:catAx>
      <c:valAx>
        <c:axId val="387664128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 altLang="en-US"/>
                  <a:t>件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1792819645278667"/>
              <c:y val="4.0233169367283945E-2"/>
            </c:manualLayout>
          </c:layout>
          <c:overlay val="0"/>
        </c:title>
        <c:numFmt formatCode="#,##0.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186176"/>
        <c:crosses val="autoZero"/>
        <c:crossBetween val="between"/>
      </c:valAx>
      <c:valAx>
        <c:axId val="38766470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7665280"/>
        <c:crosses val="max"/>
        <c:crossBetween val="midCat"/>
      </c:valAx>
      <c:valAx>
        <c:axId val="387665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766470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8247553067225197"/>
          <c:y val="1.3397312242798354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5407419341844"/>
          <c:y val="7.2842319315843618E-2"/>
          <c:w val="0.78528832856701714"/>
          <c:h val="0.88957103587962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地区別_歯科医療費!$W$4</c:f>
              <c:strCache>
                <c:ptCount val="1"/>
                <c:pt idx="0">
                  <c:v>歯科患者割合(被保険者数に占める割合)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dLbl>
              <c:idx val="0"/>
              <c:layout>
                <c:manualLayout>
                  <c:x val="-5.08197519435887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9-4351-A261-857514AF1528}"/>
                </c:ext>
              </c:extLst>
            </c:dLbl>
            <c:dLbl>
              <c:idx val="1"/>
              <c:layout>
                <c:manualLayout>
                  <c:x val="7.8323330782347177E-3"/>
                  <c:y val="1.6075102884401214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1E-49E1-A8A9-52091C41E50B}"/>
                </c:ext>
              </c:extLst>
            </c:dLbl>
            <c:dLbl>
              <c:idx val="3"/>
              <c:layout>
                <c:manualLayout>
                  <c:x val="8.46995865726479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79-4351-A261-857514AF1528}"/>
                </c:ext>
              </c:extLst>
            </c:dLbl>
            <c:dLbl>
              <c:idx val="4"/>
              <c:layout>
                <c:manualLayout>
                  <c:x val="-3.3879834629059161E-3"/>
                  <c:y val="1.07138892160233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79-4351-A261-857514AF1528}"/>
                </c:ext>
              </c:extLst>
            </c:dLbl>
            <c:dLbl>
              <c:idx val="6"/>
              <c:layout>
                <c:manualLayout>
                  <c:x val="6.82053141069534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3-470B-A801-A07E33D0ADC9}"/>
                </c:ext>
              </c:extLst>
            </c:dLbl>
            <c:dLbl>
              <c:idx val="10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2A-4B2F-B970-2DEBEBF8A683}"/>
                </c:ext>
              </c:extLst>
            </c:dLbl>
            <c:dLbl>
              <c:idx val="11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A-4B2F-B970-2DEBEBF8A683}"/>
                </c:ext>
              </c:extLst>
            </c:dLbl>
            <c:dLbl>
              <c:idx val="12"/>
              <c:layout>
                <c:manualLayout>
                  <c:x val="2.81321991848307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A-4B2F-B970-2DEBEBF8A683}"/>
                </c:ext>
              </c:extLst>
            </c:dLbl>
            <c:dLbl>
              <c:idx val="13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A-4B2F-B970-2DEBEBF8A683}"/>
                </c:ext>
              </c:extLst>
            </c:dLbl>
            <c:dLbl>
              <c:idx val="14"/>
              <c:layout>
                <c:manualLayout>
                  <c:x val="1.594157953807076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A-4B2F-B970-2DEBEBF8A683}"/>
                </c:ext>
              </c:extLst>
            </c:dLbl>
            <c:dLbl>
              <c:idx val="15"/>
              <c:layout>
                <c:manualLayout>
                  <c:x val="1.500383956524307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A-4B2F-B970-2DEBEBF8A683}"/>
                </c:ext>
              </c:extLst>
            </c:dLbl>
            <c:dLbl>
              <c:idx val="26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A-4B2F-B970-2DEBEBF8A683}"/>
                </c:ext>
              </c:extLst>
            </c:dLbl>
            <c:dLbl>
              <c:idx val="27"/>
              <c:layout>
                <c:manualLayout>
                  <c:x val="2.62567192391753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A-4B2F-B970-2DEBEBF8A683}"/>
                </c:ext>
              </c:extLst>
            </c:dLbl>
            <c:dLbl>
              <c:idx val="28"/>
              <c:layout>
                <c:manualLayout>
                  <c:x val="5.62643983696615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A-4B2F-B970-2DEBEBF8A683}"/>
                </c:ext>
              </c:extLst>
            </c:dLbl>
            <c:dLbl>
              <c:idx val="31"/>
              <c:layout>
                <c:manualLayout>
                  <c:x val="2.156801937503691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A-4B2F-B970-2DEBEBF8A683}"/>
                </c:ext>
              </c:extLst>
            </c:dLbl>
            <c:dLbl>
              <c:idx val="33"/>
              <c:layout>
                <c:manualLayout>
                  <c:x val="1.781705948372614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A-4B2F-B970-2DEBEBF8A683}"/>
                </c:ext>
              </c:extLst>
            </c:dLbl>
            <c:dLbl>
              <c:idx val="37"/>
              <c:layout>
                <c:manualLayout>
                  <c:x val="2.43812392935199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A-4B2F-B970-2DEBEBF8A683}"/>
                </c:ext>
              </c:extLst>
            </c:dLbl>
            <c:dLbl>
              <c:idx val="38"/>
              <c:layout>
                <c:manualLayout>
                  <c:x val="2.719445921200307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A-4B2F-B970-2DEBEBF8A683}"/>
                </c:ext>
              </c:extLst>
            </c:dLbl>
            <c:dLbl>
              <c:idx val="40"/>
              <c:layout>
                <c:manualLayout>
                  <c:x val="3.65718589402799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A-4B2F-B970-2DEBEBF8A683}"/>
                </c:ext>
              </c:extLst>
            </c:dLbl>
            <c:dLbl>
              <c:idx val="41"/>
              <c:layout>
                <c:manualLayout>
                  <c:x val="1.125287967393230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A-4B2F-B970-2DEBEBF8A683}"/>
                </c:ext>
              </c:extLst>
            </c:dLbl>
            <c:dLbl>
              <c:idx val="42"/>
              <c:layout>
                <c:manualLayout>
                  <c:x val="5.063795853269537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2A-4B2F-B970-2DEBEBF8A683}"/>
                </c:ext>
              </c:extLst>
            </c:dLbl>
            <c:dLbl>
              <c:idx val="43"/>
              <c:layout>
                <c:manualLayout>
                  <c:x val="9.3773997282769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A-4B2F-B970-2DEBEBF8A683}"/>
                </c:ext>
              </c:extLst>
            </c:dLbl>
            <c:dLbl>
              <c:idx val="44"/>
              <c:layout>
                <c:manualLayout>
                  <c:x val="1.4066099592415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A-4B2F-B970-2DEBEBF8A683}"/>
                </c:ext>
              </c:extLst>
            </c:dLbl>
            <c:dLbl>
              <c:idx val="47"/>
              <c:layout>
                <c:manualLayout>
                  <c:x val="1.219061964675999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A-4B2F-B970-2DEBEBF8A683}"/>
                </c:ext>
              </c:extLst>
            </c:dLbl>
            <c:dLbl>
              <c:idx val="49"/>
              <c:layout>
                <c:manualLayout>
                  <c:x val="3.469637899462461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A-4B2F-B970-2DEBEBF8A683}"/>
                </c:ext>
              </c:extLst>
            </c:dLbl>
            <c:dLbl>
              <c:idx val="51"/>
              <c:layout>
                <c:manualLayout>
                  <c:x val="3.094541910331383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A-4B2F-B970-2DEBEBF8A683}"/>
                </c:ext>
              </c:extLst>
            </c:dLbl>
            <c:dLbl>
              <c:idx val="52"/>
              <c:layout>
                <c:manualLayout>
                  <c:x val="3.18831590761415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A-4B2F-B970-2DEBEBF8A683}"/>
                </c:ext>
              </c:extLst>
            </c:dLbl>
            <c:dLbl>
              <c:idx val="56"/>
              <c:layout>
                <c:manualLayout>
                  <c:x val="2.90699391576584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2A-4B2F-B970-2DEBEBF8A6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地区別_歯科医療費!$W$6:$W$13</c:f>
              <c:strCache>
                <c:ptCount val="8"/>
                <c:pt idx="0">
                  <c:v>豊能医療圏</c:v>
                </c:pt>
                <c:pt idx="1">
                  <c:v>三島医療圏</c:v>
                </c:pt>
                <c:pt idx="2">
                  <c:v>南河内医療圏</c:v>
                </c:pt>
                <c:pt idx="3">
                  <c:v>堺市医療圏</c:v>
                </c:pt>
                <c:pt idx="4">
                  <c:v>中河内医療圏</c:v>
                </c:pt>
                <c:pt idx="5">
                  <c:v>北河内医療圏</c:v>
                </c:pt>
                <c:pt idx="6">
                  <c:v>大阪市医療圏</c:v>
                </c:pt>
                <c:pt idx="7">
                  <c:v>泉州医療圏</c:v>
                </c:pt>
              </c:strCache>
            </c:strRef>
          </c:cat>
          <c:val>
            <c:numRef>
              <c:f>地区別_歯科医療費!$X$6:$X$13</c:f>
              <c:numCache>
                <c:formatCode>0.0%</c:formatCode>
                <c:ptCount val="8"/>
                <c:pt idx="0">
                  <c:v>0.61210599445623881</c:v>
                </c:pt>
                <c:pt idx="1">
                  <c:v>0.57932536813667668</c:v>
                </c:pt>
                <c:pt idx="2">
                  <c:v>0.57535627926120281</c:v>
                </c:pt>
                <c:pt idx="3">
                  <c:v>0.56431095406360421</c:v>
                </c:pt>
                <c:pt idx="4">
                  <c:v>0.55761600329964944</c:v>
                </c:pt>
                <c:pt idx="5">
                  <c:v>0.55476770722231827</c:v>
                </c:pt>
                <c:pt idx="6">
                  <c:v>0.53760123189232345</c:v>
                </c:pt>
                <c:pt idx="7">
                  <c:v>0.52769737578558518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6867200"/>
        <c:axId val="387668160"/>
      </c:barChart>
      <c:scatterChart>
        <c:scatterStyle val="lineMarker"/>
        <c:varyColors val="0"/>
        <c:ser>
          <c:idx val="1"/>
          <c:order val="1"/>
          <c:tx>
            <c:v>広域連合全体</c:v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E-49E1-A8A9-52091C41E50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E-49E1-A8A9-52091C41E50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E-49E1-A8A9-52091C41E50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E-49E1-A8A9-52091C41E50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E-49E1-A8A9-52091C41E50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E-49E1-A8A9-52091C41E50B}"/>
                </c:ext>
              </c:extLst>
            </c:dLbl>
            <c:dLbl>
              <c:idx val="6"/>
              <c:layout>
                <c:manualLayout>
                  <c:x val="-8.1839549401951026E-3"/>
                  <c:y val="-0.87162890966592366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1E-49E1-A8A9-52091C41E5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1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地区別_歯科医療費!$AD$6:$AD$13</c:f>
              <c:numCache>
                <c:formatCode>0.0%</c:formatCode>
                <c:ptCount val="8"/>
                <c:pt idx="0">
                  <c:v>0.56617147487764319</c:v>
                </c:pt>
                <c:pt idx="1">
                  <c:v>0.56617147487764319</c:v>
                </c:pt>
                <c:pt idx="2">
                  <c:v>0.56617147487764319</c:v>
                </c:pt>
                <c:pt idx="3">
                  <c:v>0.56617147487764319</c:v>
                </c:pt>
                <c:pt idx="4">
                  <c:v>0.56617147487764319</c:v>
                </c:pt>
                <c:pt idx="5">
                  <c:v>0.56617147487764319</c:v>
                </c:pt>
                <c:pt idx="6">
                  <c:v>0.56617147487764319</c:v>
                </c:pt>
                <c:pt idx="7">
                  <c:v>0.56617147487764319</c:v>
                </c:pt>
              </c:numCache>
            </c:numRef>
          </c:xVal>
          <c:yVal>
            <c:numRef>
              <c:f>地区別_歯科医療費!$AE$6:$AE$13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C12A-4B2F-B970-2DEBEBF8A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669312"/>
        <c:axId val="387668736"/>
      </c:scatterChart>
      <c:catAx>
        <c:axId val="3868672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668160"/>
        <c:crosses val="autoZero"/>
        <c:auto val="1"/>
        <c:lblAlgn val="ctr"/>
        <c:lblOffset val="100"/>
        <c:noMultiLvlLbl val="0"/>
      </c:catAx>
      <c:valAx>
        <c:axId val="387668160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(%)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274257864421795"/>
              <c:y val="3.1900157536008236E-2"/>
            </c:manualLayout>
          </c:layout>
          <c:overlay val="0"/>
        </c:title>
        <c:numFmt formatCode="0.0%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6867200"/>
        <c:crosses val="autoZero"/>
        <c:crossBetween val="between"/>
      </c:valAx>
      <c:valAx>
        <c:axId val="387668736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7669312"/>
        <c:crosses val="max"/>
        <c:crossBetween val="midCat"/>
      </c:valAx>
      <c:valAx>
        <c:axId val="387669312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387668736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3132154882154881"/>
          <c:y val="1.9521926440329216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70772946859904"/>
          <c:y val="7.9407769756184382E-2"/>
          <c:w val="0.78938381642512079"/>
          <c:h val="0.8930122331532921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市区町村別_歯科医療費!$O$4</c:f>
              <c:strCache>
                <c:ptCount val="1"/>
                <c:pt idx="0">
                  <c:v>被保険者一人当たりの歯科医療費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市区町村別_歯科医療費!$O$6:$O$79</c:f>
              <c:strCache>
                <c:ptCount val="74"/>
                <c:pt idx="0">
                  <c:v>北区</c:v>
                </c:pt>
                <c:pt idx="1">
                  <c:v>東住吉区</c:v>
                </c:pt>
                <c:pt idx="2">
                  <c:v>福島区</c:v>
                </c:pt>
                <c:pt idx="3">
                  <c:v>都島区</c:v>
                </c:pt>
                <c:pt idx="4">
                  <c:v>吹田市</c:v>
                </c:pt>
                <c:pt idx="5">
                  <c:v>八尾市</c:v>
                </c:pt>
                <c:pt idx="6">
                  <c:v>平野区</c:v>
                </c:pt>
                <c:pt idx="7">
                  <c:v>箕面市</c:v>
                </c:pt>
                <c:pt idx="8">
                  <c:v>淀川区</c:v>
                </c:pt>
                <c:pt idx="9">
                  <c:v>豊能町</c:v>
                </c:pt>
                <c:pt idx="10">
                  <c:v>生野区</c:v>
                </c:pt>
                <c:pt idx="11">
                  <c:v>東成区</c:v>
                </c:pt>
                <c:pt idx="12">
                  <c:v>堺市西区</c:v>
                </c:pt>
                <c:pt idx="13">
                  <c:v>大阪市</c:v>
                </c:pt>
                <c:pt idx="14">
                  <c:v>鶴見区</c:v>
                </c:pt>
                <c:pt idx="15">
                  <c:v>阿倍野区</c:v>
                </c:pt>
                <c:pt idx="16">
                  <c:v>大阪狭山市</c:v>
                </c:pt>
                <c:pt idx="17">
                  <c:v>茨木市</c:v>
                </c:pt>
                <c:pt idx="18">
                  <c:v>豊中市</c:v>
                </c:pt>
                <c:pt idx="19">
                  <c:v>羽曳野市</c:v>
                </c:pt>
                <c:pt idx="20">
                  <c:v>住之江区</c:v>
                </c:pt>
                <c:pt idx="21">
                  <c:v>堺市東区</c:v>
                </c:pt>
                <c:pt idx="22">
                  <c:v>堺市</c:v>
                </c:pt>
                <c:pt idx="23">
                  <c:v>東大阪市</c:v>
                </c:pt>
                <c:pt idx="24">
                  <c:v>堺市南区</c:v>
                </c:pt>
                <c:pt idx="25">
                  <c:v>住吉区</c:v>
                </c:pt>
                <c:pt idx="26">
                  <c:v>池田市</c:v>
                </c:pt>
                <c:pt idx="27">
                  <c:v>高石市</c:v>
                </c:pt>
                <c:pt idx="28">
                  <c:v>泉大津市</c:v>
                </c:pt>
                <c:pt idx="29">
                  <c:v>堺市堺区</c:v>
                </c:pt>
                <c:pt idx="30">
                  <c:v>天王寺区</c:v>
                </c:pt>
                <c:pt idx="31">
                  <c:v>田尻町</c:v>
                </c:pt>
                <c:pt idx="32">
                  <c:v>旭区</c:v>
                </c:pt>
                <c:pt idx="33">
                  <c:v>堺市北区</c:v>
                </c:pt>
                <c:pt idx="34">
                  <c:v>守口市</c:v>
                </c:pt>
                <c:pt idx="35">
                  <c:v>和泉市</c:v>
                </c:pt>
                <c:pt idx="36">
                  <c:v>門真市</c:v>
                </c:pt>
                <c:pt idx="37">
                  <c:v>堺市美原区</c:v>
                </c:pt>
                <c:pt idx="38">
                  <c:v>太子町</c:v>
                </c:pt>
                <c:pt idx="39">
                  <c:v>大東市</c:v>
                </c:pt>
                <c:pt idx="40">
                  <c:v>藤井寺市</c:v>
                </c:pt>
                <c:pt idx="41">
                  <c:v>東淀川区</c:v>
                </c:pt>
                <c:pt idx="42">
                  <c:v>此花区</c:v>
                </c:pt>
                <c:pt idx="43">
                  <c:v>河内長野市</c:v>
                </c:pt>
                <c:pt idx="44">
                  <c:v>阪南市</c:v>
                </c:pt>
                <c:pt idx="45">
                  <c:v>河南町</c:v>
                </c:pt>
                <c:pt idx="46">
                  <c:v>城東区</c:v>
                </c:pt>
                <c:pt idx="47">
                  <c:v>中央区</c:v>
                </c:pt>
                <c:pt idx="48">
                  <c:v>堺市中区</c:v>
                </c:pt>
                <c:pt idx="49">
                  <c:v>富田林市</c:v>
                </c:pt>
                <c:pt idx="50">
                  <c:v>西淀川区</c:v>
                </c:pt>
                <c:pt idx="51">
                  <c:v>交野市</c:v>
                </c:pt>
                <c:pt idx="52">
                  <c:v>松原市</c:v>
                </c:pt>
                <c:pt idx="53">
                  <c:v>西区</c:v>
                </c:pt>
                <c:pt idx="54">
                  <c:v>寝屋川市</c:v>
                </c:pt>
                <c:pt idx="55">
                  <c:v>港区</c:v>
                </c:pt>
                <c:pt idx="56">
                  <c:v>四條畷市</c:v>
                </c:pt>
                <c:pt idx="57">
                  <c:v>西成区</c:v>
                </c:pt>
                <c:pt idx="58">
                  <c:v>高槻市</c:v>
                </c:pt>
                <c:pt idx="59">
                  <c:v>忠岡町</c:v>
                </c:pt>
                <c:pt idx="60">
                  <c:v>能勢町</c:v>
                </c:pt>
                <c:pt idx="61">
                  <c:v>大正区</c:v>
                </c:pt>
                <c:pt idx="62">
                  <c:v>摂津市</c:v>
                </c:pt>
                <c:pt idx="63">
                  <c:v>泉佐野市</c:v>
                </c:pt>
                <c:pt idx="64">
                  <c:v>泉南市</c:v>
                </c:pt>
                <c:pt idx="65">
                  <c:v>浪速区</c:v>
                </c:pt>
                <c:pt idx="66">
                  <c:v>枚方市</c:v>
                </c:pt>
                <c:pt idx="67">
                  <c:v>柏原市</c:v>
                </c:pt>
                <c:pt idx="68">
                  <c:v>岬町</c:v>
                </c:pt>
                <c:pt idx="69">
                  <c:v>島本町</c:v>
                </c:pt>
                <c:pt idx="70">
                  <c:v>岸和田市</c:v>
                </c:pt>
                <c:pt idx="71">
                  <c:v>熊取町</c:v>
                </c:pt>
                <c:pt idx="72">
                  <c:v>貝塚市</c:v>
                </c:pt>
                <c:pt idx="73">
                  <c:v>千早赤阪村</c:v>
                </c:pt>
              </c:strCache>
            </c:strRef>
          </c:cat>
          <c:val>
            <c:numRef>
              <c:f>市区町村別_歯科医療費!$P$6:$P$79</c:f>
              <c:numCache>
                <c:formatCode>General</c:formatCode>
                <c:ptCount val="74"/>
                <c:pt idx="0">
                  <c:v>51527.274657857481</c:v>
                </c:pt>
                <c:pt idx="1">
                  <c:v>49379.998554913298</c:v>
                </c:pt>
                <c:pt idx="2">
                  <c:v>48576.484261501209</c:v>
                </c:pt>
                <c:pt idx="3">
                  <c:v>47522.763738773028</c:v>
                </c:pt>
                <c:pt idx="4">
                  <c:v>47328.863009303815</c:v>
                </c:pt>
                <c:pt idx="5">
                  <c:v>47153.819292123626</c:v>
                </c:pt>
                <c:pt idx="6">
                  <c:v>46260.61210225003</c:v>
                </c:pt>
                <c:pt idx="7">
                  <c:v>46042.30022242717</c:v>
                </c:pt>
                <c:pt idx="8">
                  <c:v>45915.190965673333</c:v>
                </c:pt>
                <c:pt idx="9">
                  <c:v>45909.997687326548</c:v>
                </c:pt>
                <c:pt idx="10">
                  <c:v>45747.171296984103</c:v>
                </c:pt>
                <c:pt idx="11">
                  <c:v>45700.914305579696</c:v>
                </c:pt>
                <c:pt idx="12">
                  <c:v>45473.705430327871</c:v>
                </c:pt>
                <c:pt idx="13">
                  <c:v>45417.673405954149</c:v>
                </c:pt>
                <c:pt idx="14">
                  <c:v>45337.29768068657</c:v>
                </c:pt>
                <c:pt idx="15">
                  <c:v>45220.103296839239</c:v>
                </c:pt>
                <c:pt idx="16">
                  <c:v>45144.731258840169</c:v>
                </c:pt>
                <c:pt idx="17">
                  <c:v>44919.117031344096</c:v>
                </c:pt>
                <c:pt idx="18">
                  <c:v>44854.170000714439</c:v>
                </c:pt>
                <c:pt idx="19">
                  <c:v>44731.602877536112</c:v>
                </c:pt>
                <c:pt idx="20">
                  <c:v>44730.835140394774</c:v>
                </c:pt>
                <c:pt idx="21">
                  <c:v>44728.905631553367</c:v>
                </c:pt>
                <c:pt idx="22">
                  <c:v>44671.524940422387</c:v>
                </c:pt>
                <c:pt idx="23">
                  <c:v>44397.140667191721</c:v>
                </c:pt>
                <c:pt idx="24">
                  <c:v>44195.786853808808</c:v>
                </c:pt>
                <c:pt idx="25">
                  <c:v>44157.011383957783</c:v>
                </c:pt>
                <c:pt idx="26">
                  <c:v>43995.155566983798</c:v>
                </c:pt>
                <c:pt idx="27">
                  <c:v>43956.077136900625</c:v>
                </c:pt>
                <c:pt idx="28">
                  <c:v>43865.040407063752</c:v>
                </c:pt>
                <c:pt idx="29">
                  <c:v>43853.796698929254</c:v>
                </c:pt>
                <c:pt idx="30">
                  <c:v>43543.835257707418</c:v>
                </c:pt>
                <c:pt idx="31">
                  <c:v>43469.737532808402</c:v>
                </c:pt>
                <c:pt idx="32">
                  <c:v>43335.006285978961</c:v>
                </c:pt>
                <c:pt idx="33">
                  <c:v>43277.771059312254</c:v>
                </c:pt>
                <c:pt idx="34">
                  <c:v>43194.330558753209</c:v>
                </c:pt>
                <c:pt idx="35">
                  <c:v>43068.837935495379</c:v>
                </c:pt>
                <c:pt idx="36">
                  <c:v>43051.538794502761</c:v>
                </c:pt>
                <c:pt idx="37">
                  <c:v>42805.148548278194</c:v>
                </c:pt>
                <c:pt idx="38">
                  <c:v>42742.489775051123</c:v>
                </c:pt>
                <c:pt idx="39">
                  <c:v>42579.48762838469</c:v>
                </c:pt>
                <c:pt idx="40">
                  <c:v>42497.866599292574</c:v>
                </c:pt>
                <c:pt idx="41">
                  <c:v>42288.816244764159</c:v>
                </c:pt>
                <c:pt idx="42">
                  <c:v>42286.771678103556</c:v>
                </c:pt>
                <c:pt idx="43">
                  <c:v>42204.544588515477</c:v>
                </c:pt>
                <c:pt idx="44">
                  <c:v>42196.617811590957</c:v>
                </c:pt>
                <c:pt idx="45">
                  <c:v>42098.372844827587</c:v>
                </c:pt>
                <c:pt idx="46">
                  <c:v>41813.676062263359</c:v>
                </c:pt>
                <c:pt idx="47">
                  <c:v>41789.94999431754</c:v>
                </c:pt>
                <c:pt idx="48">
                  <c:v>41681.958197807493</c:v>
                </c:pt>
                <c:pt idx="49">
                  <c:v>41418.791040544369</c:v>
                </c:pt>
                <c:pt idx="50">
                  <c:v>41136.567695961996</c:v>
                </c:pt>
                <c:pt idx="51">
                  <c:v>41128.146447140381</c:v>
                </c:pt>
                <c:pt idx="52">
                  <c:v>40784.498656191856</c:v>
                </c:pt>
                <c:pt idx="53">
                  <c:v>40482.352285395762</c:v>
                </c:pt>
                <c:pt idx="54">
                  <c:v>40109.432662319254</c:v>
                </c:pt>
                <c:pt idx="55">
                  <c:v>39937.113100217503</c:v>
                </c:pt>
                <c:pt idx="56">
                  <c:v>38975.468891475874</c:v>
                </c:pt>
                <c:pt idx="57">
                  <c:v>38960.023289266392</c:v>
                </c:pt>
                <c:pt idx="58">
                  <c:v>38948.598117332469</c:v>
                </c:pt>
                <c:pt idx="59">
                  <c:v>38917.778181818183</c:v>
                </c:pt>
                <c:pt idx="60">
                  <c:v>38906.839784419404</c:v>
                </c:pt>
                <c:pt idx="61">
                  <c:v>38834.61288782816</c:v>
                </c:pt>
                <c:pt idx="62">
                  <c:v>38221.324668387788</c:v>
                </c:pt>
                <c:pt idx="63">
                  <c:v>38012.182412739035</c:v>
                </c:pt>
                <c:pt idx="64">
                  <c:v>37733.621372031659</c:v>
                </c:pt>
                <c:pt idx="65">
                  <c:v>37336.068219328808</c:v>
                </c:pt>
                <c:pt idx="66">
                  <c:v>37223.434025334274</c:v>
                </c:pt>
                <c:pt idx="67">
                  <c:v>36978.944175907498</c:v>
                </c:pt>
                <c:pt idx="68">
                  <c:v>36861.620750293085</c:v>
                </c:pt>
                <c:pt idx="69">
                  <c:v>36486.309440964971</c:v>
                </c:pt>
                <c:pt idx="70">
                  <c:v>35834.636266476664</c:v>
                </c:pt>
                <c:pt idx="71">
                  <c:v>35257.514353259037</c:v>
                </c:pt>
                <c:pt idx="72">
                  <c:v>34434.568202128525</c:v>
                </c:pt>
                <c:pt idx="73">
                  <c:v>32091.389558232931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7894272"/>
        <c:axId val="388180224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0.13941805381691685"/>
                  <c:y val="-0.87392460391510818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8B-4F66-912E-9D1B8628A85F}"/>
                </c:ext>
              </c:extLst>
            </c:dLbl>
            <c:dLbl>
              <c:idx val="7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B-4F66-912E-9D1B8628A8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市区町村別_歯科医療費!$Z$6:$Z$79</c:f>
              <c:numCache>
                <c:formatCode>General</c:formatCode>
                <c:ptCount val="74"/>
                <c:pt idx="0">
                  <c:v>44117.617677020979</c:v>
                </c:pt>
                <c:pt idx="1">
                  <c:v>44117.617677020979</c:v>
                </c:pt>
                <c:pt idx="2">
                  <c:v>44117.617677020979</c:v>
                </c:pt>
                <c:pt idx="3">
                  <c:v>44117.617677020979</c:v>
                </c:pt>
                <c:pt idx="4">
                  <c:v>44117.617677020979</c:v>
                </c:pt>
                <c:pt idx="5">
                  <c:v>44117.617677020979</c:v>
                </c:pt>
                <c:pt idx="6">
                  <c:v>44117.617677020979</c:v>
                </c:pt>
                <c:pt idx="7">
                  <c:v>44117.617677020979</c:v>
                </c:pt>
                <c:pt idx="8">
                  <c:v>44117.617677020979</c:v>
                </c:pt>
                <c:pt idx="9">
                  <c:v>44117.617677020979</c:v>
                </c:pt>
                <c:pt idx="10">
                  <c:v>44117.617677020979</c:v>
                </c:pt>
                <c:pt idx="11">
                  <c:v>44117.617677020979</c:v>
                </c:pt>
                <c:pt idx="12">
                  <c:v>44117.617677020979</c:v>
                </c:pt>
                <c:pt idx="13">
                  <c:v>44117.617677020979</c:v>
                </c:pt>
                <c:pt idx="14">
                  <c:v>44117.617677020979</c:v>
                </c:pt>
                <c:pt idx="15">
                  <c:v>44117.617677020979</c:v>
                </c:pt>
                <c:pt idx="16">
                  <c:v>44117.617677020979</c:v>
                </c:pt>
                <c:pt idx="17">
                  <c:v>44117.617677020979</c:v>
                </c:pt>
                <c:pt idx="18">
                  <c:v>44117.617677020979</c:v>
                </c:pt>
                <c:pt idx="19">
                  <c:v>44117.617677020979</c:v>
                </c:pt>
                <c:pt idx="20">
                  <c:v>44117.617677020979</c:v>
                </c:pt>
                <c:pt idx="21">
                  <c:v>44117.617677020979</c:v>
                </c:pt>
                <c:pt idx="22">
                  <c:v>44117.617677020979</c:v>
                </c:pt>
                <c:pt idx="23">
                  <c:v>44117.617677020979</c:v>
                </c:pt>
                <c:pt idx="24">
                  <c:v>44117.617677020979</c:v>
                </c:pt>
                <c:pt idx="25">
                  <c:v>44117.617677020979</c:v>
                </c:pt>
                <c:pt idx="26">
                  <c:v>44117.617677020979</c:v>
                </c:pt>
                <c:pt idx="27">
                  <c:v>44117.617677020979</c:v>
                </c:pt>
                <c:pt idx="28">
                  <c:v>44117.617677020979</c:v>
                </c:pt>
                <c:pt idx="29">
                  <c:v>44117.617677020979</c:v>
                </c:pt>
                <c:pt idx="30">
                  <c:v>44117.617677020979</c:v>
                </c:pt>
                <c:pt idx="31">
                  <c:v>44117.617677020979</c:v>
                </c:pt>
                <c:pt idx="32">
                  <c:v>44117.617677020979</c:v>
                </c:pt>
                <c:pt idx="33">
                  <c:v>44117.617677020979</c:v>
                </c:pt>
                <c:pt idx="34">
                  <c:v>44117.617677020979</c:v>
                </c:pt>
                <c:pt idx="35">
                  <c:v>44117.617677020979</c:v>
                </c:pt>
                <c:pt idx="36">
                  <c:v>44117.617677020979</c:v>
                </c:pt>
                <c:pt idx="37">
                  <c:v>44117.617677020979</c:v>
                </c:pt>
                <c:pt idx="38">
                  <c:v>44117.617677020979</c:v>
                </c:pt>
                <c:pt idx="39">
                  <c:v>44117.617677020979</c:v>
                </c:pt>
                <c:pt idx="40">
                  <c:v>44117.617677020979</c:v>
                </c:pt>
                <c:pt idx="41">
                  <c:v>44117.617677020979</c:v>
                </c:pt>
                <c:pt idx="42">
                  <c:v>44117.617677020979</c:v>
                </c:pt>
                <c:pt idx="43">
                  <c:v>44117.617677020979</c:v>
                </c:pt>
                <c:pt idx="44">
                  <c:v>44117.617677020979</c:v>
                </c:pt>
                <c:pt idx="45">
                  <c:v>44117.617677020979</c:v>
                </c:pt>
                <c:pt idx="46">
                  <c:v>44117.617677020979</c:v>
                </c:pt>
                <c:pt idx="47">
                  <c:v>44117.617677020979</c:v>
                </c:pt>
                <c:pt idx="48">
                  <c:v>44117.617677020979</c:v>
                </c:pt>
                <c:pt idx="49">
                  <c:v>44117.617677020979</c:v>
                </c:pt>
                <c:pt idx="50">
                  <c:v>44117.617677020979</c:v>
                </c:pt>
                <c:pt idx="51">
                  <c:v>44117.617677020979</c:v>
                </c:pt>
                <c:pt idx="52">
                  <c:v>44117.617677020979</c:v>
                </c:pt>
                <c:pt idx="53">
                  <c:v>44117.617677020979</c:v>
                </c:pt>
                <c:pt idx="54">
                  <c:v>44117.617677020979</c:v>
                </c:pt>
                <c:pt idx="55">
                  <c:v>44117.617677020979</c:v>
                </c:pt>
                <c:pt idx="56">
                  <c:v>44117.617677020979</c:v>
                </c:pt>
                <c:pt idx="57">
                  <c:v>44117.617677020979</c:v>
                </c:pt>
                <c:pt idx="58">
                  <c:v>44117.617677020979</c:v>
                </c:pt>
                <c:pt idx="59">
                  <c:v>44117.617677020979</c:v>
                </c:pt>
                <c:pt idx="60">
                  <c:v>44117.617677020979</c:v>
                </c:pt>
                <c:pt idx="61">
                  <c:v>44117.617677020979</c:v>
                </c:pt>
                <c:pt idx="62">
                  <c:v>44117.617677020979</c:v>
                </c:pt>
                <c:pt idx="63">
                  <c:v>44117.617677020979</c:v>
                </c:pt>
                <c:pt idx="64">
                  <c:v>44117.617677020979</c:v>
                </c:pt>
                <c:pt idx="65">
                  <c:v>44117.617677020979</c:v>
                </c:pt>
                <c:pt idx="66">
                  <c:v>44117.617677020979</c:v>
                </c:pt>
                <c:pt idx="67">
                  <c:v>44117.617677020979</c:v>
                </c:pt>
                <c:pt idx="68">
                  <c:v>44117.617677020979</c:v>
                </c:pt>
                <c:pt idx="69">
                  <c:v>44117.617677020979</c:v>
                </c:pt>
                <c:pt idx="70">
                  <c:v>44117.617677020979</c:v>
                </c:pt>
                <c:pt idx="71">
                  <c:v>44117.617677020979</c:v>
                </c:pt>
                <c:pt idx="72">
                  <c:v>44117.617677020979</c:v>
                </c:pt>
                <c:pt idx="73">
                  <c:v>44117.617677020979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291E-4AA0-AE64-CC5B7BE92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181376"/>
        <c:axId val="388180800"/>
      </c:scatterChart>
      <c:catAx>
        <c:axId val="3878942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180224"/>
        <c:crosses val="autoZero"/>
        <c:auto val="1"/>
        <c:lblAlgn val="ctr"/>
        <c:lblOffset val="100"/>
        <c:noMultiLvlLbl val="0"/>
      </c:catAx>
      <c:valAx>
        <c:axId val="388180224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923027349256859"/>
              <c:y val="4.374381108539094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7894272"/>
        <c:crosses val="autoZero"/>
        <c:crossBetween val="between"/>
      </c:valAx>
      <c:valAx>
        <c:axId val="388180800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181376"/>
        <c:crosses val="max"/>
        <c:crossBetween val="midCat"/>
      </c:valAx>
      <c:valAx>
        <c:axId val="3881813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180800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252727568078444"/>
          <c:y val="1.2600679816983661E-2"/>
          <c:w val="0.61498862897985707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7789855072463"/>
          <c:y val="7.2786609996886034E-2"/>
          <c:w val="0.78627669082125606"/>
          <c:h val="0.895679092721193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市区町村別_歯科医療費!$Q$4</c:f>
              <c:strCache>
                <c:ptCount val="1"/>
                <c:pt idx="0">
                  <c:v>レセプト一件当たりの歯科医療費</c:v>
                </c:pt>
              </c:strCache>
            </c:strRef>
          </c:tx>
          <c:spPr>
            <a:solidFill>
              <a:srgbClr val="B3A2C7"/>
            </a:solidFill>
            <a:ln>
              <a:noFill/>
            </a:ln>
          </c:spPr>
          <c:invertIfNegative val="0"/>
          <c:dLbls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市区町村別_歯科医療費!$Q$6:$Q$79</c:f>
              <c:strCache>
                <c:ptCount val="74"/>
                <c:pt idx="0">
                  <c:v>泉佐野市</c:v>
                </c:pt>
                <c:pt idx="1">
                  <c:v>西成区</c:v>
                </c:pt>
                <c:pt idx="2">
                  <c:v>忠岡町</c:v>
                </c:pt>
                <c:pt idx="3">
                  <c:v>生野区</c:v>
                </c:pt>
                <c:pt idx="4">
                  <c:v>住之江区</c:v>
                </c:pt>
                <c:pt idx="5">
                  <c:v>平野区</c:v>
                </c:pt>
                <c:pt idx="6">
                  <c:v>堺市西区</c:v>
                </c:pt>
                <c:pt idx="7">
                  <c:v>旭区</c:v>
                </c:pt>
                <c:pt idx="8">
                  <c:v>田尻町</c:v>
                </c:pt>
                <c:pt idx="9">
                  <c:v>貝塚市</c:v>
                </c:pt>
                <c:pt idx="10">
                  <c:v>門真市</c:v>
                </c:pt>
                <c:pt idx="11">
                  <c:v>東淀川区</c:v>
                </c:pt>
                <c:pt idx="12">
                  <c:v>太子町</c:v>
                </c:pt>
                <c:pt idx="13">
                  <c:v>堺市中区</c:v>
                </c:pt>
                <c:pt idx="14">
                  <c:v>東成区</c:v>
                </c:pt>
                <c:pt idx="15">
                  <c:v>泉大津市</c:v>
                </c:pt>
                <c:pt idx="16">
                  <c:v>此花区</c:v>
                </c:pt>
                <c:pt idx="17">
                  <c:v>住吉区</c:v>
                </c:pt>
                <c:pt idx="18">
                  <c:v>和泉市</c:v>
                </c:pt>
                <c:pt idx="19">
                  <c:v>堺市美原区</c:v>
                </c:pt>
                <c:pt idx="20">
                  <c:v>熊取町</c:v>
                </c:pt>
                <c:pt idx="21">
                  <c:v>泉南市</c:v>
                </c:pt>
                <c:pt idx="22">
                  <c:v>港区</c:v>
                </c:pt>
                <c:pt idx="23">
                  <c:v>大東市</c:v>
                </c:pt>
                <c:pt idx="24">
                  <c:v>北区</c:v>
                </c:pt>
                <c:pt idx="25">
                  <c:v>大阪市</c:v>
                </c:pt>
                <c:pt idx="26">
                  <c:v>鶴見区</c:v>
                </c:pt>
                <c:pt idx="27">
                  <c:v>藤井寺市</c:v>
                </c:pt>
                <c:pt idx="28">
                  <c:v>浪速区</c:v>
                </c:pt>
                <c:pt idx="29">
                  <c:v>摂津市</c:v>
                </c:pt>
                <c:pt idx="30">
                  <c:v>守口市</c:v>
                </c:pt>
                <c:pt idx="31">
                  <c:v>岸和田市</c:v>
                </c:pt>
                <c:pt idx="32">
                  <c:v>淀川区</c:v>
                </c:pt>
                <c:pt idx="33">
                  <c:v>阿倍野区</c:v>
                </c:pt>
                <c:pt idx="34">
                  <c:v>四條畷市</c:v>
                </c:pt>
                <c:pt idx="35">
                  <c:v>西区</c:v>
                </c:pt>
                <c:pt idx="36">
                  <c:v>都島区</c:v>
                </c:pt>
                <c:pt idx="37">
                  <c:v>八尾市</c:v>
                </c:pt>
                <c:pt idx="38">
                  <c:v>堺市北区</c:v>
                </c:pt>
                <c:pt idx="39">
                  <c:v>堺市</c:v>
                </c:pt>
                <c:pt idx="40">
                  <c:v>能勢町</c:v>
                </c:pt>
                <c:pt idx="41">
                  <c:v>東住吉区</c:v>
                </c:pt>
                <c:pt idx="42">
                  <c:v>福島区</c:v>
                </c:pt>
                <c:pt idx="43">
                  <c:v>堺市堺区</c:v>
                </c:pt>
                <c:pt idx="44">
                  <c:v>松原市</c:v>
                </c:pt>
                <c:pt idx="45">
                  <c:v>東大阪市</c:v>
                </c:pt>
                <c:pt idx="46">
                  <c:v>羽曳野市</c:v>
                </c:pt>
                <c:pt idx="47">
                  <c:v>城東区</c:v>
                </c:pt>
                <c:pt idx="48">
                  <c:v>堺市東区</c:v>
                </c:pt>
                <c:pt idx="49">
                  <c:v>大阪狭山市</c:v>
                </c:pt>
                <c:pt idx="50">
                  <c:v>柏原市</c:v>
                </c:pt>
                <c:pt idx="51">
                  <c:v>堺市南区</c:v>
                </c:pt>
                <c:pt idx="52">
                  <c:v>豊能町</c:v>
                </c:pt>
                <c:pt idx="53">
                  <c:v>阪南市</c:v>
                </c:pt>
                <c:pt idx="54">
                  <c:v>茨木市</c:v>
                </c:pt>
                <c:pt idx="55">
                  <c:v>大正区</c:v>
                </c:pt>
                <c:pt idx="56">
                  <c:v>吹田市</c:v>
                </c:pt>
                <c:pt idx="57">
                  <c:v>寝屋川市</c:v>
                </c:pt>
                <c:pt idx="58">
                  <c:v>富田林市</c:v>
                </c:pt>
                <c:pt idx="59">
                  <c:v>箕面市</c:v>
                </c:pt>
                <c:pt idx="60">
                  <c:v>高石市</c:v>
                </c:pt>
                <c:pt idx="61">
                  <c:v>西淀川区</c:v>
                </c:pt>
                <c:pt idx="62">
                  <c:v>豊中市</c:v>
                </c:pt>
                <c:pt idx="63">
                  <c:v>中央区</c:v>
                </c:pt>
                <c:pt idx="64">
                  <c:v>岬町</c:v>
                </c:pt>
                <c:pt idx="65">
                  <c:v>交野市</c:v>
                </c:pt>
                <c:pt idx="66">
                  <c:v>河南町</c:v>
                </c:pt>
                <c:pt idx="67">
                  <c:v>枚方市</c:v>
                </c:pt>
                <c:pt idx="68">
                  <c:v>河内長野市</c:v>
                </c:pt>
                <c:pt idx="69">
                  <c:v>島本町</c:v>
                </c:pt>
                <c:pt idx="70">
                  <c:v>高槻市</c:v>
                </c:pt>
                <c:pt idx="71">
                  <c:v>千早赤阪村</c:v>
                </c:pt>
                <c:pt idx="72">
                  <c:v>天王寺区</c:v>
                </c:pt>
                <c:pt idx="73">
                  <c:v>池田市</c:v>
                </c:pt>
              </c:strCache>
            </c:strRef>
          </c:cat>
          <c:val>
            <c:numRef>
              <c:f>市区町村別_歯科医療費!$R$6:$R$79</c:f>
              <c:numCache>
                <c:formatCode>General</c:formatCode>
                <c:ptCount val="74"/>
                <c:pt idx="0">
                  <c:v>17882.327937930575</c:v>
                </c:pt>
                <c:pt idx="1">
                  <c:v>17464.838026222864</c:v>
                </c:pt>
                <c:pt idx="2">
                  <c:v>17368.369036027263</c:v>
                </c:pt>
                <c:pt idx="3">
                  <c:v>17349.471875293453</c:v>
                </c:pt>
                <c:pt idx="4">
                  <c:v>17306.687677480422</c:v>
                </c:pt>
                <c:pt idx="5">
                  <c:v>17257.547308036159</c:v>
                </c:pt>
                <c:pt idx="6">
                  <c:v>17100.383948524312</c:v>
                </c:pt>
                <c:pt idx="7">
                  <c:v>17053.038666840253</c:v>
                </c:pt>
                <c:pt idx="8">
                  <c:v>17009.897295446764</c:v>
                </c:pt>
                <c:pt idx="9">
                  <c:v>16976.613129330715</c:v>
                </c:pt>
                <c:pt idx="10">
                  <c:v>16921.050124407204</c:v>
                </c:pt>
                <c:pt idx="11">
                  <c:v>16907.520751419834</c:v>
                </c:pt>
                <c:pt idx="12">
                  <c:v>16872.71644803229</c:v>
                </c:pt>
                <c:pt idx="13">
                  <c:v>16869.913944417356</c:v>
                </c:pt>
                <c:pt idx="14">
                  <c:v>16869.897978825793</c:v>
                </c:pt>
                <c:pt idx="15">
                  <c:v>16830.352562875625</c:v>
                </c:pt>
                <c:pt idx="16">
                  <c:v>16726.883405305369</c:v>
                </c:pt>
                <c:pt idx="17">
                  <c:v>16669.758940920765</c:v>
                </c:pt>
                <c:pt idx="18">
                  <c:v>16664.206638244992</c:v>
                </c:pt>
                <c:pt idx="19">
                  <c:v>16653.162146187693</c:v>
                </c:pt>
                <c:pt idx="20">
                  <c:v>16611.902299307822</c:v>
                </c:pt>
                <c:pt idx="21">
                  <c:v>16611.413222340529</c:v>
                </c:pt>
                <c:pt idx="22">
                  <c:v>16495.34413654896</c:v>
                </c:pt>
                <c:pt idx="23">
                  <c:v>16434.491069216387</c:v>
                </c:pt>
                <c:pt idx="24">
                  <c:v>16425.990271544266</c:v>
                </c:pt>
                <c:pt idx="25">
                  <c:v>16413.161913221982</c:v>
                </c:pt>
                <c:pt idx="26">
                  <c:v>16384.132875378069</c:v>
                </c:pt>
                <c:pt idx="27">
                  <c:v>16358.04994748512</c:v>
                </c:pt>
                <c:pt idx="28">
                  <c:v>16325.361238072328</c:v>
                </c:pt>
                <c:pt idx="29">
                  <c:v>16325.340887486216</c:v>
                </c:pt>
                <c:pt idx="30">
                  <c:v>16315.803425092819</c:v>
                </c:pt>
                <c:pt idx="31">
                  <c:v>16293.748015680176</c:v>
                </c:pt>
                <c:pt idx="32">
                  <c:v>16274.515659992647</c:v>
                </c:pt>
                <c:pt idx="33">
                  <c:v>16226.603853153993</c:v>
                </c:pt>
                <c:pt idx="34">
                  <c:v>16222.641864972542</c:v>
                </c:pt>
                <c:pt idx="35">
                  <c:v>16221.473668536259</c:v>
                </c:pt>
                <c:pt idx="36">
                  <c:v>16185.458716785482</c:v>
                </c:pt>
                <c:pt idx="37">
                  <c:v>16155.380654306966</c:v>
                </c:pt>
                <c:pt idx="38">
                  <c:v>16144.028892179484</c:v>
                </c:pt>
                <c:pt idx="39">
                  <c:v>16143.489301676393</c:v>
                </c:pt>
                <c:pt idx="40">
                  <c:v>16123.626395939087</c:v>
                </c:pt>
                <c:pt idx="41">
                  <c:v>16100.908919568394</c:v>
                </c:pt>
                <c:pt idx="42">
                  <c:v>16056.735363559967</c:v>
                </c:pt>
                <c:pt idx="43">
                  <c:v>15936.60623258343</c:v>
                </c:pt>
                <c:pt idx="44">
                  <c:v>15933.97976697696</c:v>
                </c:pt>
                <c:pt idx="45">
                  <c:v>15855.739392052075</c:v>
                </c:pt>
                <c:pt idx="46">
                  <c:v>15854.769123505976</c:v>
                </c:pt>
                <c:pt idx="47">
                  <c:v>15723.953171966461</c:v>
                </c:pt>
                <c:pt idx="48">
                  <c:v>15540.942144373674</c:v>
                </c:pt>
                <c:pt idx="49">
                  <c:v>15538.476205931274</c:v>
                </c:pt>
                <c:pt idx="50">
                  <c:v>15469.226865434937</c:v>
                </c:pt>
                <c:pt idx="51">
                  <c:v>15429.682060340161</c:v>
                </c:pt>
                <c:pt idx="52">
                  <c:v>15400.685027152831</c:v>
                </c:pt>
                <c:pt idx="53">
                  <c:v>15370.175645936913</c:v>
                </c:pt>
                <c:pt idx="54">
                  <c:v>15352.398655271101</c:v>
                </c:pt>
                <c:pt idx="55">
                  <c:v>15304.46087283672</c:v>
                </c:pt>
                <c:pt idx="56">
                  <c:v>15227.609534885321</c:v>
                </c:pt>
                <c:pt idx="57">
                  <c:v>15199.300449105012</c:v>
                </c:pt>
                <c:pt idx="58">
                  <c:v>15042.535164857796</c:v>
                </c:pt>
                <c:pt idx="59">
                  <c:v>15024.921573487236</c:v>
                </c:pt>
                <c:pt idx="60">
                  <c:v>14846.33141650041</c:v>
                </c:pt>
                <c:pt idx="61">
                  <c:v>14840.184233076265</c:v>
                </c:pt>
                <c:pt idx="62">
                  <c:v>14839.01338958614</c:v>
                </c:pt>
                <c:pt idx="63">
                  <c:v>14749.098311339296</c:v>
                </c:pt>
                <c:pt idx="64">
                  <c:v>14704.998246229394</c:v>
                </c:pt>
                <c:pt idx="65">
                  <c:v>14573.164148857775</c:v>
                </c:pt>
                <c:pt idx="66">
                  <c:v>14542.979277826033</c:v>
                </c:pt>
                <c:pt idx="67">
                  <c:v>14532.35426640383</c:v>
                </c:pt>
                <c:pt idx="68">
                  <c:v>14470.238976592271</c:v>
                </c:pt>
                <c:pt idx="69">
                  <c:v>14467.66740250184</c:v>
                </c:pt>
                <c:pt idx="70">
                  <c:v>14452.670443498375</c:v>
                </c:pt>
                <c:pt idx="71">
                  <c:v>14444.605929139552</c:v>
                </c:pt>
                <c:pt idx="72">
                  <c:v>14242.233210044773</c:v>
                </c:pt>
                <c:pt idx="73">
                  <c:v>14092.799868212425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8382208"/>
        <c:axId val="388184832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 cmpd="sng">
              <a:solidFill>
                <a:srgbClr val="BE4B48"/>
              </a:solidFill>
              <a:prstDash val="solid"/>
            </a:ln>
          </c:spPr>
          <c:marker>
            <c:symbol val="none"/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6-9F51-476A-A2B5-9E722BBFB642}"/>
              </c:ext>
            </c:extLst>
          </c:dPt>
          <c:dLbls>
            <c:dLbl>
              <c:idx val="0"/>
              <c:layout>
                <c:manualLayout>
                  <c:x val="-0.13711374780740732"/>
                  <c:y val="-0.87672379728579219"/>
                </c:manualLayout>
              </c:layout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A7-4713-B362-F2489820DA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市区町村別_歯科医療費!$AA$6:$AA$79</c:f>
              <c:numCache>
                <c:formatCode>General</c:formatCode>
                <c:ptCount val="74"/>
                <c:pt idx="0">
                  <c:v>15819.041030400513</c:v>
                </c:pt>
                <c:pt idx="1">
                  <c:v>15819.041030400513</c:v>
                </c:pt>
                <c:pt idx="2">
                  <c:v>15819.041030400513</c:v>
                </c:pt>
                <c:pt idx="3">
                  <c:v>15819.041030400513</c:v>
                </c:pt>
                <c:pt idx="4">
                  <c:v>15819.041030400513</c:v>
                </c:pt>
                <c:pt idx="5">
                  <c:v>15819.041030400513</c:v>
                </c:pt>
                <c:pt idx="6">
                  <c:v>15819.041030400513</c:v>
                </c:pt>
                <c:pt idx="7">
                  <c:v>15819.041030400513</c:v>
                </c:pt>
                <c:pt idx="8">
                  <c:v>15819.041030400513</c:v>
                </c:pt>
                <c:pt idx="9">
                  <c:v>15819.041030400513</c:v>
                </c:pt>
                <c:pt idx="10">
                  <c:v>15819.041030400513</c:v>
                </c:pt>
                <c:pt idx="11">
                  <c:v>15819.041030400513</c:v>
                </c:pt>
                <c:pt idx="12">
                  <c:v>15819.041030400513</c:v>
                </c:pt>
                <c:pt idx="13">
                  <c:v>15819.041030400513</c:v>
                </c:pt>
                <c:pt idx="14">
                  <c:v>15819.041030400513</c:v>
                </c:pt>
                <c:pt idx="15">
                  <c:v>15819.041030400513</c:v>
                </c:pt>
                <c:pt idx="16">
                  <c:v>15819.041030400513</c:v>
                </c:pt>
                <c:pt idx="17">
                  <c:v>15819.041030400513</c:v>
                </c:pt>
                <c:pt idx="18">
                  <c:v>15819.041030400513</c:v>
                </c:pt>
                <c:pt idx="19">
                  <c:v>15819.041030400513</c:v>
                </c:pt>
                <c:pt idx="20">
                  <c:v>15819.041030400513</c:v>
                </c:pt>
                <c:pt idx="21">
                  <c:v>15819.041030400513</c:v>
                </c:pt>
                <c:pt idx="22">
                  <c:v>15819.041030400513</c:v>
                </c:pt>
                <c:pt idx="23">
                  <c:v>15819.041030400513</c:v>
                </c:pt>
                <c:pt idx="24">
                  <c:v>15819.041030400513</c:v>
                </c:pt>
                <c:pt idx="25">
                  <c:v>15819.041030400513</c:v>
                </c:pt>
                <c:pt idx="26">
                  <c:v>15819.041030400513</c:v>
                </c:pt>
                <c:pt idx="27">
                  <c:v>15819.041030400513</c:v>
                </c:pt>
                <c:pt idx="28">
                  <c:v>15819.041030400513</c:v>
                </c:pt>
                <c:pt idx="29">
                  <c:v>15819.041030400513</c:v>
                </c:pt>
                <c:pt idx="30">
                  <c:v>15819.041030400513</c:v>
                </c:pt>
                <c:pt idx="31">
                  <c:v>15819.041030400513</c:v>
                </c:pt>
                <c:pt idx="32">
                  <c:v>15819.041030400513</c:v>
                </c:pt>
                <c:pt idx="33">
                  <c:v>15819.041030400513</c:v>
                </c:pt>
                <c:pt idx="34">
                  <c:v>15819.041030400513</c:v>
                </c:pt>
                <c:pt idx="35">
                  <c:v>15819.041030400513</c:v>
                </c:pt>
                <c:pt idx="36">
                  <c:v>15819.041030400513</c:v>
                </c:pt>
                <c:pt idx="37">
                  <c:v>15819.041030400513</c:v>
                </c:pt>
                <c:pt idx="38">
                  <c:v>15819.041030400513</c:v>
                </c:pt>
                <c:pt idx="39">
                  <c:v>15819.041030400513</c:v>
                </c:pt>
                <c:pt idx="40">
                  <c:v>15819.041030400513</c:v>
                </c:pt>
                <c:pt idx="41">
                  <c:v>15819.041030400513</c:v>
                </c:pt>
                <c:pt idx="42">
                  <c:v>15819.041030400513</c:v>
                </c:pt>
                <c:pt idx="43">
                  <c:v>15819.041030400513</c:v>
                </c:pt>
                <c:pt idx="44">
                  <c:v>15819.041030400513</c:v>
                </c:pt>
                <c:pt idx="45">
                  <c:v>15819.041030400513</c:v>
                </c:pt>
                <c:pt idx="46">
                  <c:v>15819.041030400513</c:v>
                </c:pt>
                <c:pt idx="47">
                  <c:v>15819.041030400513</c:v>
                </c:pt>
                <c:pt idx="48">
                  <c:v>15819.041030400513</c:v>
                </c:pt>
                <c:pt idx="49">
                  <c:v>15819.041030400513</c:v>
                </c:pt>
                <c:pt idx="50">
                  <c:v>15819.041030400513</c:v>
                </c:pt>
                <c:pt idx="51">
                  <c:v>15819.041030400513</c:v>
                </c:pt>
                <c:pt idx="52">
                  <c:v>15819.041030400513</c:v>
                </c:pt>
                <c:pt idx="53">
                  <c:v>15819.041030400513</c:v>
                </c:pt>
                <c:pt idx="54">
                  <c:v>15819.041030400513</c:v>
                </c:pt>
                <c:pt idx="55">
                  <c:v>15819.041030400513</c:v>
                </c:pt>
                <c:pt idx="56">
                  <c:v>15819.041030400513</c:v>
                </c:pt>
                <c:pt idx="57">
                  <c:v>15819.041030400513</c:v>
                </c:pt>
                <c:pt idx="58">
                  <c:v>15819.041030400513</c:v>
                </c:pt>
                <c:pt idx="59">
                  <c:v>15819.041030400513</c:v>
                </c:pt>
                <c:pt idx="60">
                  <c:v>15819.041030400513</c:v>
                </c:pt>
                <c:pt idx="61">
                  <c:v>15819.041030400513</c:v>
                </c:pt>
                <c:pt idx="62">
                  <c:v>15819.041030400513</c:v>
                </c:pt>
                <c:pt idx="63">
                  <c:v>15819.041030400513</c:v>
                </c:pt>
                <c:pt idx="64">
                  <c:v>15819.041030400513</c:v>
                </c:pt>
                <c:pt idx="65">
                  <c:v>15819.041030400513</c:v>
                </c:pt>
                <c:pt idx="66">
                  <c:v>15819.041030400513</c:v>
                </c:pt>
                <c:pt idx="67">
                  <c:v>15819.041030400513</c:v>
                </c:pt>
                <c:pt idx="68">
                  <c:v>15819.041030400513</c:v>
                </c:pt>
                <c:pt idx="69">
                  <c:v>15819.041030400513</c:v>
                </c:pt>
                <c:pt idx="70">
                  <c:v>15819.041030400513</c:v>
                </c:pt>
                <c:pt idx="71">
                  <c:v>15819.041030400513</c:v>
                </c:pt>
                <c:pt idx="72">
                  <c:v>15819.041030400513</c:v>
                </c:pt>
                <c:pt idx="73">
                  <c:v>15819.041030400513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9F51-476A-A2B5-9E722BBF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51648"/>
        <c:axId val="388185408"/>
      </c:scatterChart>
      <c:catAx>
        <c:axId val="3883822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184832"/>
        <c:crossesAt val="0"/>
        <c:auto val="1"/>
        <c:lblAlgn val="ctr"/>
        <c:lblOffset val="100"/>
        <c:noMultiLvlLbl val="0"/>
      </c:catAx>
      <c:valAx>
        <c:axId val="388184832"/>
        <c:scaling>
          <c:orientation val="minMax"/>
          <c:min val="0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2970776431105751"/>
              <c:y val="3.476329411008230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382208"/>
        <c:crosses val="autoZero"/>
        <c:crossBetween val="between"/>
      </c:valAx>
      <c:valAx>
        <c:axId val="388185408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251648"/>
        <c:crosses val="max"/>
        <c:crossBetween val="midCat"/>
      </c:valAx>
      <c:valAx>
        <c:axId val="388251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185408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6811614684860299"/>
          <c:y val="1.0392156692771791E-2"/>
          <c:w val="0.63560202906255536"/>
          <c:h val="3.4145960419188395E-2"/>
        </c:manualLayout>
      </c:layout>
      <c:overlay val="1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64009661835748"/>
          <c:y val="7.8162778672273808E-2"/>
          <c:w val="0.79245144927536237"/>
          <c:h val="0.8922155510545267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市区町村別_歯科医療費!$S$4</c:f>
              <c:strCache>
                <c:ptCount val="1"/>
                <c:pt idx="0">
                  <c:v>患者一人当たりの歯科医療費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</c:spPr>
          <c:invertIfNegative val="0"/>
          <c:dLbls>
            <c:numFmt formatCode="#,##0_ 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市区町村別_歯科医療費!$S$6:$S$79</c:f>
              <c:strCache>
                <c:ptCount val="74"/>
                <c:pt idx="0">
                  <c:v>東住吉区</c:v>
                </c:pt>
                <c:pt idx="1">
                  <c:v>西成区</c:v>
                </c:pt>
                <c:pt idx="2">
                  <c:v>此花区</c:v>
                </c:pt>
                <c:pt idx="3">
                  <c:v>生野区</c:v>
                </c:pt>
                <c:pt idx="4">
                  <c:v>北区</c:v>
                </c:pt>
                <c:pt idx="5">
                  <c:v>東成区</c:v>
                </c:pt>
                <c:pt idx="6">
                  <c:v>旭区</c:v>
                </c:pt>
                <c:pt idx="7">
                  <c:v>住吉区</c:v>
                </c:pt>
                <c:pt idx="8">
                  <c:v>平野区</c:v>
                </c:pt>
                <c:pt idx="9">
                  <c:v>都島区</c:v>
                </c:pt>
                <c:pt idx="10">
                  <c:v>福島区</c:v>
                </c:pt>
                <c:pt idx="11">
                  <c:v>住之江区</c:v>
                </c:pt>
                <c:pt idx="12">
                  <c:v>阿倍野区</c:v>
                </c:pt>
                <c:pt idx="13">
                  <c:v>大阪市</c:v>
                </c:pt>
                <c:pt idx="14">
                  <c:v>淀川区</c:v>
                </c:pt>
                <c:pt idx="15">
                  <c:v>八尾市</c:v>
                </c:pt>
                <c:pt idx="16">
                  <c:v>鶴見区</c:v>
                </c:pt>
                <c:pt idx="17">
                  <c:v>泉大津市</c:v>
                </c:pt>
                <c:pt idx="18">
                  <c:v>東淀川区</c:v>
                </c:pt>
                <c:pt idx="19">
                  <c:v>浪速区</c:v>
                </c:pt>
                <c:pt idx="20">
                  <c:v>堺市西区</c:v>
                </c:pt>
                <c:pt idx="21">
                  <c:v>門真市</c:v>
                </c:pt>
                <c:pt idx="22">
                  <c:v>西区</c:v>
                </c:pt>
                <c:pt idx="23">
                  <c:v>忠岡町</c:v>
                </c:pt>
                <c:pt idx="24">
                  <c:v>守口市</c:v>
                </c:pt>
                <c:pt idx="25">
                  <c:v>堺市中区</c:v>
                </c:pt>
                <c:pt idx="26">
                  <c:v>堺市堺区</c:v>
                </c:pt>
                <c:pt idx="27">
                  <c:v>東大阪市</c:v>
                </c:pt>
                <c:pt idx="28">
                  <c:v>港区</c:v>
                </c:pt>
                <c:pt idx="29">
                  <c:v>堺市北区</c:v>
                </c:pt>
                <c:pt idx="30">
                  <c:v>藤井寺市</c:v>
                </c:pt>
                <c:pt idx="31">
                  <c:v>堺市</c:v>
                </c:pt>
                <c:pt idx="32">
                  <c:v>堺市東区</c:v>
                </c:pt>
                <c:pt idx="33">
                  <c:v>太子町</c:v>
                </c:pt>
                <c:pt idx="34">
                  <c:v>能勢町</c:v>
                </c:pt>
                <c:pt idx="35">
                  <c:v>城東区</c:v>
                </c:pt>
                <c:pt idx="36">
                  <c:v>堺市美原区</c:v>
                </c:pt>
                <c:pt idx="37">
                  <c:v>和泉市</c:v>
                </c:pt>
                <c:pt idx="38">
                  <c:v>天王寺区</c:v>
                </c:pt>
                <c:pt idx="39">
                  <c:v>大東市</c:v>
                </c:pt>
                <c:pt idx="40">
                  <c:v>吹田市</c:v>
                </c:pt>
                <c:pt idx="41">
                  <c:v>羽曳野市</c:v>
                </c:pt>
                <c:pt idx="42">
                  <c:v>西淀川区</c:v>
                </c:pt>
                <c:pt idx="43">
                  <c:v>田尻町</c:v>
                </c:pt>
                <c:pt idx="44">
                  <c:v>大正区</c:v>
                </c:pt>
                <c:pt idx="45">
                  <c:v>豊中市</c:v>
                </c:pt>
                <c:pt idx="46">
                  <c:v>茨木市</c:v>
                </c:pt>
                <c:pt idx="47">
                  <c:v>泉佐野市</c:v>
                </c:pt>
                <c:pt idx="48">
                  <c:v>中央区</c:v>
                </c:pt>
                <c:pt idx="49">
                  <c:v>大阪狭山市</c:v>
                </c:pt>
                <c:pt idx="50">
                  <c:v>堺市南区</c:v>
                </c:pt>
                <c:pt idx="51">
                  <c:v>高石市</c:v>
                </c:pt>
                <c:pt idx="52">
                  <c:v>阪南市</c:v>
                </c:pt>
                <c:pt idx="53">
                  <c:v>四條畷市</c:v>
                </c:pt>
                <c:pt idx="54">
                  <c:v>泉南市</c:v>
                </c:pt>
                <c:pt idx="55">
                  <c:v>岸和田市</c:v>
                </c:pt>
                <c:pt idx="56">
                  <c:v>松原市</c:v>
                </c:pt>
                <c:pt idx="57">
                  <c:v>柏原市</c:v>
                </c:pt>
                <c:pt idx="58">
                  <c:v>摂津市</c:v>
                </c:pt>
                <c:pt idx="59">
                  <c:v>富田林市</c:v>
                </c:pt>
                <c:pt idx="60">
                  <c:v>河内長野市</c:v>
                </c:pt>
                <c:pt idx="61">
                  <c:v>箕面市</c:v>
                </c:pt>
                <c:pt idx="62">
                  <c:v>貝塚市</c:v>
                </c:pt>
                <c:pt idx="63">
                  <c:v>池田市</c:v>
                </c:pt>
                <c:pt idx="64">
                  <c:v>寝屋川市</c:v>
                </c:pt>
                <c:pt idx="65">
                  <c:v>河南町</c:v>
                </c:pt>
                <c:pt idx="66">
                  <c:v>豊能町</c:v>
                </c:pt>
                <c:pt idx="67">
                  <c:v>岬町</c:v>
                </c:pt>
                <c:pt idx="68">
                  <c:v>熊取町</c:v>
                </c:pt>
                <c:pt idx="69">
                  <c:v>交野市</c:v>
                </c:pt>
                <c:pt idx="70">
                  <c:v>枚方市</c:v>
                </c:pt>
                <c:pt idx="71">
                  <c:v>高槻市</c:v>
                </c:pt>
                <c:pt idx="72">
                  <c:v>千早赤阪村</c:v>
                </c:pt>
                <c:pt idx="73">
                  <c:v>島本町</c:v>
                </c:pt>
              </c:strCache>
            </c:strRef>
          </c:cat>
          <c:val>
            <c:numRef>
              <c:f>市区町村別_歯科医療費!$T$6:$T$79</c:f>
              <c:numCache>
                <c:formatCode>General</c:formatCode>
                <c:ptCount val="74"/>
                <c:pt idx="0">
                  <c:v>89876.273014203049</c:v>
                </c:pt>
                <c:pt idx="1">
                  <c:v>89557.13745866793</c:v>
                </c:pt>
                <c:pt idx="2">
                  <c:v>89054.99671556821</c:v>
                </c:pt>
                <c:pt idx="3">
                  <c:v>88867.015873015873</c:v>
                </c:pt>
                <c:pt idx="4">
                  <c:v>88017.972591696889</c:v>
                </c:pt>
                <c:pt idx="5">
                  <c:v>87580.732844770158</c:v>
                </c:pt>
                <c:pt idx="6">
                  <c:v>87579.827493982346</c:v>
                </c:pt>
                <c:pt idx="7">
                  <c:v>87327.50797895281</c:v>
                </c:pt>
                <c:pt idx="8">
                  <c:v>87203.77901869746</c:v>
                </c:pt>
                <c:pt idx="9">
                  <c:v>86189.131695196018</c:v>
                </c:pt>
                <c:pt idx="10">
                  <c:v>86158.84904444922</c:v>
                </c:pt>
                <c:pt idx="11">
                  <c:v>85976.709415410922</c:v>
                </c:pt>
                <c:pt idx="12">
                  <c:v>84605.185742390924</c:v>
                </c:pt>
                <c:pt idx="13">
                  <c:v>84482.085813097394</c:v>
                </c:pt>
                <c:pt idx="14">
                  <c:v>84097.8815096295</c:v>
                </c:pt>
                <c:pt idx="15">
                  <c:v>82752.776781418142</c:v>
                </c:pt>
                <c:pt idx="16">
                  <c:v>82713.581780538298</c:v>
                </c:pt>
                <c:pt idx="17">
                  <c:v>82456.732933233303</c:v>
                </c:pt>
                <c:pt idx="18">
                  <c:v>81987.073881189863</c:v>
                </c:pt>
                <c:pt idx="19">
                  <c:v>81863.120225170889</c:v>
                </c:pt>
                <c:pt idx="20">
                  <c:v>81525.232365907417</c:v>
                </c:pt>
                <c:pt idx="21">
                  <c:v>81299.534075814852</c:v>
                </c:pt>
                <c:pt idx="22">
                  <c:v>81276.804277542906</c:v>
                </c:pt>
                <c:pt idx="23">
                  <c:v>81017.327781983346</c:v>
                </c:pt>
                <c:pt idx="24">
                  <c:v>80834.132902477417</c:v>
                </c:pt>
                <c:pt idx="25">
                  <c:v>80456.210905708635</c:v>
                </c:pt>
                <c:pt idx="26">
                  <c:v>80341.027068699681</c:v>
                </c:pt>
                <c:pt idx="27">
                  <c:v>80189.353773465089</c:v>
                </c:pt>
                <c:pt idx="28">
                  <c:v>80169.311502938712</c:v>
                </c:pt>
                <c:pt idx="29">
                  <c:v>79932.899403239557</c:v>
                </c:pt>
                <c:pt idx="30">
                  <c:v>79163.477033132527</c:v>
                </c:pt>
                <c:pt idx="31">
                  <c:v>79161.18696392946</c:v>
                </c:pt>
                <c:pt idx="32">
                  <c:v>78630.489501953125</c:v>
                </c:pt>
                <c:pt idx="33">
                  <c:v>78428.05816135084</c:v>
                </c:pt>
                <c:pt idx="34">
                  <c:v>78158.326771653548</c:v>
                </c:pt>
                <c:pt idx="35">
                  <c:v>78051.757499607353</c:v>
                </c:pt>
                <c:pt idx="36">
                  <c:v>78047.922437673129</c:v>
                </c:pt>
                <c:pt idx="37">
                  <c:v>77986.602584814216</c:v>
                </c:pt>
                <c:pt idx="38">
                  <c:v>77799.183326244151</c:v>
                </c:pt>
                <c:pt idx="39">
                  <c:v>77671.07728337236</c:v>
                </c:pt>
                <c:pt idx="40">
                  <c:v>77299.786565130824</c:v>
                </c:pt>
                <c:pt idx="41">
                  <c:v>77272.758252427186</c:v>
                </c:pt>
                <c:pt idx="42">
                  <c:v>77165.431457002822</c:v>
                </c:pt>
                <c:pt idx="43">
                  <c:v>76439.86153846154</c:v>
                </c:pt>
                <c:pt idx="44">
                  <c:v>76335.629574028892</c:v>
                </c:pt>
                <c:pt idx="45">
                  <c:v>76099.856666666674</c:v>
                </c:pt>
                <c:pt idx="46">
                  <c:v>76044.98155160695</c:v>
                </c:pt>
                <c:pt idx="47">
                  <c:v>75749.733673324838</c:v>
                </c:pt>
                <c:pt idx="48">
                  <c:v>75598.225740131573</c:v>
                </c:pt>
                <c:pt idx="49">
                  <c:v>75588.69153345174</c:v>
                </c:pt>
                <c:pt idx="50">
                  <c:v>75547.115357790492</c:v>
                </c:pt>
                <c:pt idx="51">
                  <c:v>74825.861593059934</c:v>
                </c:pt>
                <c:pt idx="52">
                  <c:v>74698.627450980392</c:v>
                </c:pt>
                <c:pt idx="53">
                  <c:v>74289.780571992116</c:v>
                </c:pt>
                <c:pt idx="54">
                  <c:v>73637.635700493454</c:v>
                </c:pt>
                <c:pt idx="55">
                  <c:v>73213.351772326947</c:v>
                </c:pt>
                <c:pt idx="56">
                  <c:v>73166.293926750121</c:v>
                </c:pt>
                <c:pt idx="57">
                  <c:v>72669.927360774818</c:v>
                </c:pt>
                <c:pt idx="58">
                  <c:v>72450.242996962537</c:v>
                </c:pt>
                <c:pt idx="59">
                  <c:v>72404.875099127676</c:v>
                </c:pt>
                <c:pt idx="60">
                  <c:v>72207.068996740316</c:v>
                </c:pt>
                <c:pt idx="61">
                  <c:v>72119.112848402452</c:v>
                </c:pt>
                <c:pt idx="62">
                  <c:v>72022.95666949873</c:v>
                </c:pt>
                <c:pt idx="63">
                  <c:v>71603.749738439001</c:v>
                </c:pt>
                <c:pt idx="64">
                  <c:v>71425.814904574378</c:v>
                </c:pt>
                <c:pt idx="65">
                  <c:v>71117.639563106801</c:v>
                </c:pt>
                <c:pt idx="66">
                  <c:v>70495.323153409088</c:v>
                </c:pt>
                <c:pt idx="67">
                  <c:v>69912.090050027793</c:v>
                </c:pt>
                <c:pt idx="68">
                  <c:v>68390.108090402879</c:v>
                </c:pt>
                <c:pt idx="69">
                  <c:v>68270.829976985042</c:v>
                </c:pt>
                <c:pt idx="70">
                  <c:v>68160.819239070901</c:v>
                </c:pt>
                <c:pt idx="71">
                  <c:v>67599.73846781021</c:v>
                </c:pt>
                <c:pt idx="72">
                  <c:v>65930.330033003294</c:v>
                </c:pt>
                <c:pt idx="73">
                  <c:v>63220.450160771703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9441024"/>
        <c:axId val="388254528"/>
      </c:barChart>
      <c:scatterChart>
        <c:scatterStyle val="lineMarker"/>
        <c:varyColors val="0"/>
        <c:ser>
          <c:idx val="1"/>
          <c:order val="1"/>
          <c:tx>
            <c:strRef>
              <c:f>市区町村別_歯科医療費!$B$80</c:f>
              <c:strCache>
                <c:ptCount val="1"/>
                <c:pt idx="0">
                  <c:v>広域連合全体</c:v>
                </c:pt>
              </c:strCache>
            </c:strRef>
          </c:tx>
          <c:spPr>
            <a:ln w="28575">
              <a:solidFill>
                <a:srgbClr val="BE4B48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3529685204317321E-3"/>
                  <c:y val="-0.87370081132051591"/>
                </c:manualLayout>
              </c:layout>
              <c:spPr/>
              <c:txPr>
                <a:bodyPr/>
                <a:lstStyle/>
                <a:p>
                  <a:pPr>
                    <a:defRPr sz="900"/>
                  </a:pPr>
                  <a:endParaRPr lang="ja-JP"/>
                </a:p>
              </c:txPr>
              <c:showLegendKey val="0"/>
              <c:showVal val="0"/>
              <c:showCatName val="1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B9-42BE-989A-7FA9D98C7F9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市区町村別_歯科医療費!$AB$6:$AB$79</c:f>
              <c:numCache>
                <c:formatCode>General</c:formatCode>
                <c:ptCount val="74"/>
                <c:pt idx="0">
                  <c:v>77922.713585235542</c:v>
                </c:pt>
                <c:pt idx="1">
                  <c:v>77922.713585235542</c:v>
                </c:pt>
                <c:pt idx="2">
                  <c:v>77922.713585235542</c:v>
                </c:pt>
                <c:pt idx="3">
                  <c:v>77922.713585235542</c:v>
                </c:pt>
                <c:pt idx="4">
                  <c:v>77922.713585235542</c:v>
                </c:pt>
                <c:pt idx="5">
                  <c:v>77922.713585235542</c:v>
                </c:pt>
                <c:pt idx="6">
                  <c:v>77922.713585235542</c:v>
                </c:pt>
                <c:pt idx="7">
                  <c:v>77922.713585235542</c:v>
                </c:pt>
                <c:pt idx="8">
                  <c:v>77922.713585235542</c:v>
                </c:pt>
                <c:pt idx="9">
                  <c:v>77922.713585235542</c:v>
                </c:pt>
                <c:pt idx="10">
                  <c:v>77922.713585235542</c:v>
                </c:pt>
                <c:pt idx="11">
                  <c:v>77922.713585235542</c:v>
                </c:pt>
                <c:pt idx="12">
                  <c:v>77922.713585235542</c:v>
                </c:pt>
                <c:pt idx="13">
                  <c:v>77922.713585235542</c:v>
                </c:pt>
                <c:pt idx="14">
                  <c:v>77922.713585235542</c:v>
                </c:pt>
                <c:pt idx="15">
                  <c:v>77922.713585235542</c:v>
                </c:pt>
                <c:pt idx="16">
                  <c:v>77922.713585235542</c:v>
                </c:pt>
                <c:pt idx="17">
                  <c:v>77922.713585235542</c:v>
                </c:pt>
                <c:pt idx="18">
                  <c:v>77922.713585235542</c:v>
                </c:pt>
                <c:pt idx="19">
                  <c:v>77922.713585235542</c:v>
                </c:pt>
                <c:pt idx="20">
                  <c:v>77922.713585235542</c:v>
                </c:pt>
                <c:pt idx="21">
                  <c:v>77922.713585235542</c:v>
                </c:pt>
                <c:pt idx="22">
                  <c:v>77922.713585235542</c:v>
                </c:pt>
                <c:pt idx="23">
                  <c:v>77922.713585235542</c:v>
                </c:pt>
                <c:pt idx="24">
                  <c:v>77922.713585235542</c:v>
                </c:pt>
                <c:pt idx="25">
                  <c:v>77922.713585235542</c:v>
                </c:pt>
                <c:pt idx="26">
                  <c:v>77922.713585235542</c:v>
                </c:pt>
                <c:pt idx="27">
                  <c:v>77922.713585235542</c:v>
                </c:pt>
                <c:pt idx="28">
                  <c:v>77922.713585235542</c:v>
                </c:pt>
                <c:pt idx="29">
                  <c:v>77922.713585235542</c:v>
                </c:pt>
                <c:pt idx="30">
                  <c:v>77922.713585235542</c:v>
                </c:pt>
                <c:pt idx="31">
                  <c:v>77922.713585235542</c:v>
                </c:pt>
                <c:pt idx="32">
                  <c:v>77922.713585235542</c:v>
                </c:pt>
                <c:pt idx="33">
                  <c:v>77922.713585235542</c:v>
                </c:pt>
                <c:pt idx="34">
                  <c:v>77922.713585235542</c:v>
                </c:pt>
                <c:pt idx="35">
                  <c:v>77922.713585235542</c:v>
                </c:pt>
                <c:pt idx="36">
                  <c:v>77922.713585235542</c:v>
                </c:pt>
                <c:pt idx="37">
                  <c:v>77922.713585235542</c:v>
                </c:pt>
                <c:pt idx="38">
                  <c:v>77922.713585235542</c:v>
                </c:pt>
                <c:pt idx="39">
                  <c:v>77922.713585235542</c:v>
                </c:pt>
                <c:pt idx="40">
                  <c:v>77922.713585235542</c:v>
                </c:pt>
                <c:pt idx="41">
                  <c:v>77922.713585235542</c:v>
                </c:pt>
                <c:pt idx="42">
                  <c:v>77922.713585235542</c:v>
                </c:pt>
                <c:pt idx="43">
                  <c:v>77922.713585235542</c:v>
                </c:pt>
                <c:pt idx="44">
                  <c:v>77922.713585235542</c:v>
                </c:pt>
                <c:pt idx="45">
                  <c:v>77922.713585235542</c:v>
                </c:pt>
                <c:pt idx="46">
                  <c:v>77922.713585235542</c:v>
                </c:pt>
                <c:pt idx="47">
                  <c:v>77922.713585235542</c:v>
                </c:pt>
                <c:pt idx="48">
                  <c:v>77922.713585235542</c:v>
                </c:pt>
                <c:pt idx="49">
                  <c:v>77922.713585235542</c:v>
                </c:pt>
                <c:pt idx="50">
                  <c:v>77922.713585235542</c:v>
                </c:pt>
                <c:pt idx="51">
                  <c:v>77922.713585235542</c:v>
                </c:pt>
                <c:pt idx="52">
                  <c:v>77922.713585235542</c:v>
                </c:pt>
                <c:pt idx="53">
                  <c:v>77922.713585235542</c:v>
                </c:pt>
                <c:pt idx="54">
                  <c:v>77922.713585235542</c:v>
                </c:pt>
                <c:pt idx="55">
                  <c:v>77922.713585235542</c:v>
                </c:pt>
                <c:pt idx="56">
                  <c:v>77922.713585235542</c:v>
                </c:pt>
                <c:pt idx="57">
                  <c:v>77922.713585235542</c:v>
                </c:pt>
                <c:pt idx="58">
                  <c:v>77922.713585235542</c:v>
                </c:pt>
                <c:pt idx="59">
                  <c:v>77922.713585235542</c:v>
                </c:pt>
                <c:pt idx="60">
                  <c:v>77922.713585235542</c:v>
                </c:pt>
                <c:pt idx="61">
                  <c:v>77922.713585235542</c:v>
                </c:pt>
                <c:pt idx="62">
                  <c:v>77922.713585235542</c:v>
                </c:pt>
                <c:pt idx="63">
                  <c:v>77922.713585235542</c:v>
                </c:pt>
                <c:pt idx="64">
                  <c:v>77922.713585235542</c:v>
                </c:pt>
                <c:pt idx="65">
                  <c:v>77922.713585235542</c:v>
                </c:pt>
                <c:pt idx="66">
                  <c:v>77922.713585235542</c:v>
                </c:pt>
                <c:pt idx="67">
                  <c:v>77922.713585235542</c:v>
                </c:pt>
                <c:pt idx="68">
                  <c:v>77922.713585235542</c:v>
                </c:pt>
                <c:pt idx="69">
                  <c:v>77922.713585235542</c:v>
                </c:pt>
                <c:pt idx="70">
                  <c:v>77922.713585235542</c:v>
                </c:pt>
                <c:pt idx="71">
                  <c:v>77922.713585235542</c:v>
                </c:pt>
                <c:pt idx="72">
                  <c:v>77922.713585235542</c:v>
                </c:pt>
                <c:pt idx="73">
                  <c:v>77922.713585235542</c:v>
                </c:pt>
              </c:numCache>
            </c:numRef>
          </c:xVal>
          <c:yVal>
            <c:numRef>
              <c:f>市区町村別_歯科医療費!$AE$6:$AE$79</c:f>
              <c:numCache>
                <c:formatCode>General</c:formatCode>
                <c:ptCount val="7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FF0-41C7-A68A-83D82B8BA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8255680"/>
        <c:axId val="388255104"/>
      </c:scatterChart>
      <c:catAx>
        <c:axId val="3894410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8254528"/>
        <c:crosses val="autoZero"/>
        <c:auto val="1"/>
        <c:lblAlgn val="ctr"/>
        <c:lblOffset val="100"/>
        <c:noMultiLvlLbl val="0"/>
      </c:catAx>
      <c:valAx>
        <c:axId val="388254528"/>
        <c:scaling>
          <c:orientation val="minMax"/>
        </c:scaling>
        <c:delete val="0"/>
        <c:axPos val="t"/>
        <c:majorGridlines>
          <c:spPr>
            <a:ln w="9525"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(</a:t>
                </a:r>
                <a:r>
                  <a:rPr lang="ja-JP"/>
                  <a:t>円</a:t>
                </a:r>
                <a:r>
                  <a:rPr lang="en-US"/>
                  <a:t>)</a:t>
                </a:r>
                <a:endParaRPr lang="ja-JP"/>
              </a:p>
            </c:rich>
          </c:tx>
          <c:layout>
            <c:manualLayout>
              <c:xMode val="edge"/>
              <c:yMode val="edge"/>
              <c:x val="0.93003450544434152"/>
              <c:y val="4.0233169367283945E-2"/>
            </c:manualLayout>
          </c:layout>
          <c:overlay val="0"/>
        </c:title>
        <c:numFmt formatCode="#,##0_ " sourceLinked="0"/>
        <c:majorTickMark val="out"/>
        <c:minorTickMark val="none"/>
        <c:tickLblPos val="nextTo"/>
        <c:spPr>
          <a:ln w="9525">
            <a:solidFill>
              <a:srgbClr val="7F7F7F"/>
            </a:solidFill>
            <a:prstDash val="solid"/>
          </a:ln>
        </c:spPr>
        <c:crossAx val="389441024"/>
        <c:crosses val="autoZero"/>
        <c:crossBetween val="between"/>
      </c:valAx>
      <c:valAx>
        <c:axId val="388255104"/>
        <c:scaling>
          <c:orientation val="minMax"/>
          <c:max val="50"/>
          <c:min val="0"/>
        </c:scaling>
        <c:delete val="1"/>
        <c:axPos val="r"/>
        <c:numFmt formatCode="General" sourceLinked="1"/>
        <c:majorTickMark val="out"/>
        <c:minorTickMark val="none"/>
        <c:tickLblPos val="nextTo"/>
        <c:crossAx val="388255680"/>
        <c:crosses val="max"/>
        <c:crossBetween val="midCat"/>
      </c:valAx>
      <c:valAx>
        <c:axId val="3882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255104"/>
        <c:crosses val="autoZero"/>
        <c:crossBetween val="midCat"/>
      </c:valAx>
      <c:spPr>
        <a:ln>
          <a:solidFill>
            <a:srgbClr val="7F7F7F"/>
          </a:solidFill>
        </a:ln>
      </c:spPr>
    </c:plotArea>
    <c:legend>
      <c:legendPos val="r"/>
      <c:layout>
        <c:manualLayout>
          <c:xMode val="edge"/>
          <c:yMode val="edge"/>
          <c:x val="0.17445751865286502"/>
          <c:y val="1.1355737395570652E-2"/>
          <c:w val="0.63740408151228289"/>
          <c:h val="3.3575221486346195E-2"/>
        </c:manualLayout>
      </c:layout>
      <c:overlay val="0"/>
      <c:spPr>
        <a:ln>
          <a:solidFill>
            <a:srgbClr val="7F7F7F"/>
          </a:solidFill>
        </a:ln>
      </c:spPr>
    </c:legend>
    <c:plotVisOnly val="0"/>
    <c:dispBlanksAs val="gap"/>
    <c:showDLblsOverMax val="0"/>
  </c:chart>
  <c:spPr>
    <a:ln w="9525">
      <a:solidFill>
        <a:srgbClr val="7F7F7F"/>
      </a:solidFill>
      <a:prstDash val="solid"/>
    </a:ln>
  </c:spPr>
  <c:txPr>
    <a:bodyPr/>
    <a:lstStyle/>
    <a:p>
      <a:pPr>
        <a:defRPr sz="1000">
          <a:latin typeface="ＭＳ Ｐ明朝" panose="02020600040205080304" pitchFamily="18" charset="-128"/>
          <a:ea typeface="ＭＳ Ｐ明朝" panose="02020600040205080304" pitchFamily="18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415925</xdr:colOff>
      <xdr:row>9</xdr:row>
      <xdr:rowOff>44450</xdr:rowOff>
    </xdr:from>
    <xdr:to>
      <xdr:col>16</xdr:col>
      <xdr:colOff>279400</xdr:colOff>
      <xdr:row>26</xdr:row>
      <xdr:rowOff>38100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27CFF1-11E8-464D-9E5C-46000E75403D}"/>
            </a:ext>
          </a:extLst>
        </xdr:cNvPr>
        <xdr:cNvSpPr txBox="1"/>
      </xdr:nvSpPr>
      <xdr:spPr>
        <a:xfrm>
          <a:off x="2244725" y="1553210"/>
          <a:ext cx="7788275" cy="28435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600">
              <a:latin typeface="ＭＳ 明朝" panose="02020609040205080304" pitchFamily="17" charset="-128"/>
              <a:ea typeface="ＭＳ 明朝" panose="02020609040205080304" pitchFamily="17" charset="-128"/>
            </a:rPr>
            <a:t>大阪府後期高齢者医療広域連合</a:t>
          </a:r>
          <a:endParaRPr kumimoji="1" lang="en-US" altLang="ja-JP" sz="36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ctr"/>
          <a:r>
            <a:rPr kumimoji="1" lang="ja-JP" altLang="en-US" sz="3600">
              <a:latin typeface="ＭＳ 明朝" panose="02020609040205080304" pitchFamily="17" charset="-128"/>
              <a:ea typeface="ＭＳ 明朝" panose="02020609040205080304" pitchFamily="17" charset="-128"/>
            </a:rPr>
            <a:t>歯科医療費の状況</a:t>
          </a:r>
          <a:endParaRPr kumimoji="1" lang="en-US" altLang="ja-JP" sz="36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ctr"/>
          <a:r>
            <a:rPr kumimoji="1" lang="en-US" altLang="ja-JP" sz="3600"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kumimoji="1" lang="ja-JP" altLang="en-US" sz="3600">
              <a:latin typeface="ＭＳ 明朝" panose="02020609040205080304" pitchFamily="17" charset="-128"/>
              <a:ea typeface="ＭＳ 明朝" panose="02020609040205080304" pitchFamily="17" charset="-128"/>
            </a:rPr>
            <a:t>平成</a:t>
          </a:r>
          <a:r>
            <a:rPr kumimoji="1" lang="en-US" altLang="ja-JP" sz="3600">
              <a:latin typeface="ＭＳ 明朝" panose="02020609040205080304" pitchFamily="17" charset="-128"/>
              <a:ea typeface="ＭＳ 明朝" panose="02020609040205080304" pitchFamily="17" charset="-128"/>
            </a:rPr>
            <a:t>30</a:t>
          </a:r>
          <a:r>
            <a:rPr kumimoji="1" lang="ja-JP" altLang="en-US" sz="3600">
              <a:latin typeface="ＭＳ 明朝" panose="02020609040205080304" pitchFamily="17" charset="-128"/>
              <a:ea typeface="ＭＳ 明朝" panose="02020609040205080304" pitchFamily="17" charset="-128"/>
            </a:rPr>
            <a:t>年度</a:t>
          </a:r>
          <a:r>
            <a:rPr kumimoji="1" lang="en-US" altLang="ja-JP" sz="3600"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endParaRPr kumimoji="1" lang="ja-JP" altLang="en-US" sz="36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6</xdr:col>
      <xdr:colOff>244475</xdr:colOff>
      <xdr:row>35</xdr:row>
      <xdr:rowOff>142876</xdr:rowOff>
    </xdr:from>
    <xdr:to>
      <xdr:col>13</xdr:col>
      <xdr:colOff>377825</xdr:colOff>
      <xdr:row>40</xdr:row>
      <xdr:rowOff>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8D31E0D-6BD7-47D7-947A-A808A8E484B7}"/>
            </a:ext>
          </a:extLst>
        </xdr:cNvPr>
        <xdr:cNvSpPr txBox="1"/>
      </xdr:nvSpPr>
      <xdr:spPr>
        <a:xfrm>
          <a:off x="4267835" y="6010276"/>
          <a:ext cx="4827270" cy="695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>
              <a:latin typeface="ＭＳ 明朝" panose="02020609040205080304" pitchFamily="17" charset="-128"/>
              <a:ea typeface="ＭＳ 明朝" panose="02020609040205080304" pitchFamily="17" charset="-128"/>
            </a:rPr>
            <a:t>令和</a:t>
          </a:r>
          <a:r>
            <a:rPr kumimoji="1" lang="en-US" altLang="ja-JP" sz="2400">
              <a:latin typeface="ＭＳ 明朝" panose="02020609040205080304" pitchFamily="17" charset="-128"/>
              <a:ea typeface="ＭＳ 明朝" panose="02020609040205080304" pitchFamily="17" charset="-128"/>
            </a:rPr>
            <a:t>2</a:t>
          </a:r>
          <a:r>
            <a:rPr kumimoji="1" lang="ja-JP" altLang="en-US" sz="2400">
              <a:latin typeface="ＭＳ 明朝" panose="02020609040205080304" pitchFamily="17" charset="-128"/>
              <a:ea typeface="ＭＳ 明朝" panose="02020609040205080304" pitchFamily="17" charset="-128"/>
            </a:rPr>
            <a:t>年</a:t>
          </a:r>
          <a:r>
            <a:rPr kumimoji="1" lang="en-US" altLang="ja-JP" sz="2400">
              <a:latin typeface="ＭＳ 明朝" panose="02020609040205080304" pitchFamily="17" charset="-128"/>
              <a:ea typeface="ＭＳ 明朝" panose="02020609040205080304" pitchFamily="17" charset="-128"/>
            </a:rPr>
            <a:t>8</a:t>
          </a:r>
          <a:r>
            <a:rPr kumimoji="1" lang="ja-JP" altLang="en-US" sz="2400">
              <a:latin typeface="ＭＳ 明朝" panose="02020609040205080304" pitchFamily="17" charset="-128"/>
              <a:ea typeface="ＭＳ 明朝" panose="02020609040205080304" pitchFamily="17" charset="-128"/>
            </a:rPr>
            <a:t>月</a:t>
          </a:r>
        </a:p>
      </xdr:txBody>
    </xdr:sp>
    <xdr:clientData/>
  </xdr:twoCellAnchor>
  <xdr:twoCellAnchor>
    <xdr:from>
      <xdr:col>6</xdr:col>
      <xdr:colOff>269875</xdr:colOff>
      <xdr:row>40</xdr:row>
      <xdr:rowOff>79376</xdr:rowOff>
    </xdr:from>
    <xdr:to>
      <xdr:col>13</xdr:col>
      <xdr:colOff>403225</xdr:colOff>
      <xdr:row>44</xdr:row>
      <xdr:rowOff>142876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5A3BABA-2BDF-4F6D-86E1-8C57FE967DFD}"/>
            </a:ext>
          </a:extLst>
        </xdr:cNvPr>
        <xdr:cNvSpPr txBox="1"/>
      </xdr:nvSpPr>
      <xdr:spPr>
        <a:xfrm>
          <a:off x="4293235" y="6784976"/>
          <a:ext cx="4827270" cy="734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>
              <a:latin typeface="ＭＳ 明朝" panose="02020609040205080304" pitchFamily="17" charset="-128"/>
              <a:ea typeface="ＭＳ 明朝" panose="02020609040205080304" pitchFamily="17" charset="-128"/>
            </a:rPr>
            <a:t>株式会社　データホライゾン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563880</xdr:colOff>
      <xdr:row>18</xdr:row>
      <xdr:rowOff>15240</xdr:rowOff>
    </xdr:from>
    <xdr:to>
      <xdr:col>14</xdr:col>
      <xdr:colOff>427732</xdr:colOff>
      <xdr:row>82</xdr:row>
      <xdr:rowOff>86280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BF1AA02-534C-440C-9ABF-BA2E36236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71686"/>
        <a:stretch/>
      </xdr:blipFill>
      <xdr:spPr>
        <a:xfrm>
          <a:off x="1028700" y="3032760"/>
          <a:ext cx="7293352" cy="108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9524</xdr:rowOff>
    </xdr:from>
    <xdr:to>
      <xdr:col>9</xdr:col>
      <xdr:colOff>1245421</xdr:colOff>
      <xdr:row>74</xdr:row>
      <xdr:rowOff>106724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</xdr:colOff>
      <xdr:row>18</xdr:row>
      <xdr:rowOff>7620</xdr:rowOff>
    </xdr:from>
    <xdr:to>
      <xdr:col>14</xdr:col>
      <xdr:colOff>499705</xdr:colOff>
      <xdr:row>82</xdr:row>
      <xdr:rowOff>78660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3803E6D-0DF2-4519-93A7-8CAA93E7DE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875"/>
        <a:stretch/>
      </xdr:blipFill>
      <xdr:spPr>
        <a:xfrm>
          <a:off x="1051560" y="3025140"/>
          <a:ext cx="7342465" cy="1080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19049</xdr:rowOff>
    </xdr:from>
    <xdr:to>
      <xdr:col>9</xdr:col>
      <xdr:colOff>1207321</xdr:colOff>
      <xdr:row>74</xdr:row>
      <xdr:rowOff>116249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311044</xdr:colOff>
      <xdr:row>84</xdr:row>
      <xdr:rowOff>23143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C7F2E22-789E-432B-83A7-247D057F0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212"/>
        <a:stretch/>
      </xdr:blipFill>
      <xdr:spPr>
        <a:xfrm>
          <a:off x="1038225" y="3086100"/>
          <a:ext cx="7165234" cy="1133884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28571</xdr:rowOff>
    </xdr:from>
    <xdr:to>
      <xdr:col>9</xdr:col>
      <xdr:colOff>1140645</xdr:colOff>
      <xdr:row>74</xdr:row>
      <xdr:rowOff>125771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448461</xdr:colOff>
      <xdr:row>84</xdr:row>
      <xdr:rowOff>23143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CD1A97A-D8BB-40F6-8D9F-B93A526AA9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753"/>
        <a:stretch/>
      </xdr:blipFill>
      <xdr:spPr>
        <a:xfrm>
          <a:off x="1038225" y="3086100"/>
          <a:ext cx="7302651" cy="113388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209549</xdr:rowOff>
    </xdr:from>
    <xdr:to>
      <xdr:col>9</xdr:col>
      <xdr:colOff>1254946</xdr:colOff>
      <xdr:row>74</xdr:row>
      <xdr:rowOff>97199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504917</xdr:colOff>
      <xdr:row>84</xdr:row>
      <xdr:rowOff>23143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402E94A9-4A9C-4E8A-B2CA-0A264AF68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970"/>
        <a:stretch/>
      </xdr:blipFill>
      <xdr:spPr>
        <a:xfrm>
          <a:off x="1038225" y="3086100"/>
          <a:ext cx="7359107" cy="1133884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2</xdr:row>
      <xdr:rowOff>9524</xdr:rowOff>
    </xdr:from>
    <xdr:to>
      <xdr:col>9</xdr:col>
      <xdr:colOff>1197796</xdr:colOff>
      <xdr:row>74</xdr:row>
      <xdr:rowOff>106724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19</xdr:row>
      <xdr:rowOff>57150</xdr:rowOff>
    </xdr:from>
    <xdr:to>
      <xdr:col>10</xdr:col>
      <xdr:colOff>510540</xdr:colOff>
      <xdr:row>48</xdr:row>
      <xdr:rowOff>152401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563880</xdr:colOff>
      <xdr:row>18</xdr:row>
      <xdr:rowOff>22860</xdr:rowOff>
    </xdr:from>
    <xdr:to>
      <xdr:col>14</xdr:col>
      <xdr:colOff>427732</xdr:colOff>
      <xdr:row>82</xdr:row>
      <xdr:rowOff>93900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4C8259B-604D-4287-87D5-F96885E95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686"/>
        <a:stretch/>
      </xdr:blipFill>
      <xdr:spPr>
        <a:xfrm>
          <a:off x="1028700" y="3040380"/>
          <a:ext cx="7293352" cy="1080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209549</xdr:rowOff>
    </xdr:from>
    <xdr:to>
      <xdr:col>9</xdr:col>
      <xdr:colOff>1254946</xdr:colOff>
      <xdr:row>74</xdr:row>
      <xdr:rowOff>97199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392869</xdr:colOff>
      <xdr:row>84</xdr:row>
      <xdr:rowOff>23143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B790992-3A2C-400B-92E3-496B712A4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536"/>
        <a:stretch/>
      </xdr:blipFill>
      <xdr:spPr>
        <a:xfrm>
          <a:off x="1038225" y="3086100"/>
          <a:ext cx="7247059" cy="1133884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7285</xdr:colOff>
      <xdr:row>2</xdr:row>
      <xdr:rowOff>211227</xdr:rowOff>
    </xdr:from>
    <xdr:to>
      <xdr:col>19</xdr:col>
      <xdr:colOff>458432</xdr:colOff>
      <xdr:row>77</xdr:row>
      <xdr:rowOff>1386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333374</xdr:colOff>
      <xdr:row>3</xdr:row>
      <xdr:rowOff>19049</xdr:rowOff>
    </xdr:from>
    <xdr:to>
      <xdr:col>8</xdr:col>
      <xdr:colOff>353842</xdr:colOff>
      <xdr:row>77</xdr:row>
      <xdr:rowOff>22119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</xdr:colOff>
      <xdr:row>3</xdr:row>
      <xdr:rowOff>9524</xdr:rowOff>
    </xdr:from>
    <xdr:to>
      <xdr:col>19</xdr:col>
      <xdr:colOff>470358</xdr:colOff>
      <xdr:row>73</xdr:row>
      <xdr:rowOff>68624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333375</xdr:colOff>
      <xdr:row>3</xdr:row>
      <xdr:rowOff>19050</xdr:rowOff>
    </xdr:from>
    <xdr:to>
      <xdr:col>8</xdr:col>
      <xdr:colOff>327482</xdr:colOff>
      <xdr:row>73</xdr:row>
      <xdr:rowOff>78150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19048</xdr:colOff>
      <xdr:row>16</xdr:row>
      <xdr:rowOff>19049</xdr:rowOff>
    </xdr:from>
    <xdr:to>
      <xdr:col>9</xdr:col>
      <xdr:colOff>165734</xdr:colOff>
      <xdr:row>30</xdr:row>
      <xdr:rowOff>189230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B88B1E7-DEAE-47BF-8298-3A24CECDB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270509</xdr:colOff>
      <xdr:row>21</xdr:row>
      <xdr:rowOff>7620</xdr:rowOff>
    </xdr:from>
    <xdr:to>
      <xdr:col>8</xdr:col>
      <xdr:colOff>578566</xdr:colOff>
      <xdr:row>43</xdr:row>
      <xdr:rowOff>15334</xdr:rowOff>
    </xdr:to>
    <xdr:graphicFrame macro="">
      <xdr:nvGraphicFramePr>
        <xdr:cNvPr id="2" name="グラフ4">
          <a:extLst>
            <a:ext uri="{FF2B5EF4-FFF2-40B4-BE49-F238E27FC236}">
              <a16:creationId xmlns:a16="http://schemas.microsoft.com/office/drawing/2014/main" id="{1BA12EC1-DD96-4952-8169-7D2622FA5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271145</xdr:colOff>
      <xdr:row>47</xdr:row>
      <xdr:rowOff>166369</xdr:rowOff>
    </xdr:from>
    <xdr:to>
      <xdr:col>8</xdr:col>
      <xdr:colOff>578695</xdr:colOff>
      <xdr:row>70</xdr:row>
      <xdr:rowOff>10798</xdr:rowOff>
    </xdr:to>
    <xdr:graphicFrame macro="">
      <xdr:nvGraphicFramePr>
        <xdr:cNvPr id="3" name="グラフ4">
          <a:extLst>
            <a:ext uri="{FF2B5EF4-FFF2-40B4-BE49-F238E27FC236}">
              <a16:creationId xmlns:a16="http://schemas.microsoft.com/office/drawing/2014/main" id="{DE694F1A-248A-4DC6-918B-316C6A92B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38099</xdr:rowOff>
    </xdr:from>
    <xdr:to>
      <xdr:col>9</xdr:col>
      <xdr:colOff>1245421</xdr:colOff>
      <xdr:row>74</xdr:row>
      <xdr:rowOff>135299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338111</xdr:colOff>
      <xdr:row>84</xdr:row>
      <xdr:rowOff>23143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62D71535-5FEF-43EE-B644-69FDBF1DF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320"/>
        <a:stretch/>
      </xdr:blipFill>
      <xdr:spPr>
        <a:xfrm>
          <a:off x="1038225" y="3086100"/>
          <a:ext cx="7192301" cy="113388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19046</xdr:rowOff>
    </xdr:from>
    <xdr:to>
      <xdr:col>9</xdr:col>
      <xdr:colOff>1188270</xdr:colOff>
      <xdr:row>74</xdr:row>
      <xdr:rowOff>116246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</xdr:colOff>
      <xdr:row>18</xdr:row>
      <xdr:rowOff>22860</xdr:rowOff>
    </xdr:from>
    <xdr:to>
      <xdr:col>14</xdr:col>
      <xdr:colOff>524511</xdr:colOff>
      <xdr:row>82</xdr:row>
      <xdr:rowOff>93900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643BDBC-1565-44BB-9321-C4AA9D488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970"/>
        <a:stretch/>
      </xdr:blipFill>
      <xdr:spPr>
        <a:xfrm>
          <a:off x="1051560" y="3040380"/>
          <a:ext cx="7367271" cy="1080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9524</xdr:rowOff>
    </xdr:from>
    <xdr:to>
      <xdr:col>9</xdr:col>
      <xdr:colOff>1216846</xdr:colOff>
      <xdr:row>74</xdr:row>
      <xdr:rowOff>106724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18</xdr:row>
      <xdr:rowOff>0</xdr:rowOff>
    </xdr:from>
    <xdr:to>
      <xdr:col>14</xdr:col>
      <xdr:colOff>504917</xdr:colOff>
      <xdr:row>84</xdr:row>
      <xdr:rowOff>23143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3CB20DF-A598-415E-A571-31FE5AA6AA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970"/>
        <a:stretch/>
      </xdr:blipFill>
      <xdr:spPr>
        <a:xfrm>
          <a:off x="1038225" y="3086100"/>
          <a:ext cx="7359107" cy="113388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209549</xdr:rowOff>
    </xdr:from>
    <xdr:to>
      <xdr:col>9</xdr:col>
      <xdr:colOff>1254946</xdr:colOff>
      <xdr:row>74</xdr:row>
      <xdr:rowOff>97199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ユーザー定義 1">
    <a:majorFont>
      <a:latin typeface="ＭＳ 明朝"/>
      <a:ea typeface="ＭＳ 明朝"/>
      <a:cs typeface=""/>
    </a:majorFont>
    <a:minorFont>
      <a:latin typeface="ＭＳ 明朝"/>
      <a:ea typeface="ＭＳ 明朝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ユーザー定義 1">
    <a:majorFont>
      <a:latin typeface="ＭＳ 明朝"/>
      <a:ea typeface="ＭＳ 明朝"/>
      <a:cs typeface=""/>
    </a:majorFont>
    <a:minorFont>
      <a:latin typeface="ＭＳ 明朝"/>
      <a:ea typeface="ＭＳ 明朝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03D1B-4416-444A-BACC-E16A819EBBF4}">
  <dimension ref="A1"/>
  <sheetViews>
    <sheetView showGridLines="0" tabSelected="1" zoomScaleNormal="100" zoomScaleSheetLayoutView="100" workbookViewId="0"/>
  </sheetViews>
  <sheetFormatPr defaultRowHeight="13.2"/>
  <sheetData/>
  <phoneticPr fontId="4"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80" orientation="landscape" r:id="rId1"/>
  <rowBreaks count="1" manualBreakCount="1">
    <brk id="49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48" t="s">
        <v>133</v>
      </c>
    </row>
    <row r="2" spans="1:16">
      <c r="A2" s="48" t="s">
        <v>120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81740</v>
      </c>
      <c r="E5" s="41" t="s">
        <v>121</v>
      </c>
      <c r="F5" s="67">
        <v>84500</v>
      </c>
      <c r="G5" s="54" t="s">
        <v>125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78980</v>
      </c>
      <c r="E7" s="41" t="s">
        <v>121</v>
      </c>
      <c r="F7" s="67">
        <v>81740</v>
      </c>
      <c r="G7" s="54" t="s">
        <v>122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76220</v>
      </c>
      <c r="E9" s="41" t="s">
        <v>121</v>
      </c>
      <c r="F9" s="67">
        <v>78980</v>
      </c>
      <c r="G9" s="54" t="s">
        <v>122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73460</v>
      </c>
      <c r="E11" s="41" t="s">
        <v>121</v>
      </c>
      <c r="F11" s="67">
        <v>76220</v>
      </c>
      <c r="G11" s="54" t="s">
        <v>122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70700</v>
      </c>
      <c r="E13" s="41" t="s">
        <v>121</v>
      </c>
      <c r="F13" s="67">
        <v>73460</v>
      </c>
      <c r="G13" s="54" t="s">
        <v>122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2"/>
  <sheetViews>
    <sheetView showGridLines="0" zoomScaleNormal="100" zoomScaleSheetLayoutView="55" workbookViewId="0"/>
  </sheetViews>
  <sheetFormatPr defaultColWidth="9" defaultRowHeight="13.2"/>
  <cols>
    <col min="1" max="1" width="4.6640625" style="2" customWidth="1"/>
    <col min="2" max="2" width="3.6640625" style="2" customWidth="1"/>
    <col min="3" max="3" width="9.6640625" style="2" customWidth="1"/>
    <col min="4" max="8" width="13.109375" style="2" customWidth="1"/>
    <col min="9" max="9" width="12.44140625" style="2" customWidth="1"/>
    <col min="10" max="12" width="20.6640625" style="2" customWidth="1"/>
    <col min="13" max="13" width="6.6640625" style="2" customWidth="1"/>
    <col min="14" max="16384" width="9" style="2"/>
  </cols>
  <sheetData>
    <row r="1" spans="1:1" ht="16.5" customHeight="1">
      <c r="A1" s="2" t="s">
        <v>134</v>
      </c>
    </row>
    <row r="2" spans="1:1" ht="16.5" customHeight="1">
      <c r="A2" s="2" t="s">
        <v>112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48" t="s">
        <v>135</v>
      </c>
      <c r="K1" s="66"/>
    </row>
    <row r="2" spans="1:16">
      <c r="A2" s="48" t="s">
        <v>120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265">
        <v>2.9600000000000004</v>
      </c>
      <c r="E5" s="41" t="s">
        <v>121</v>
      </c>
      <c r="F5" s="265">
        <v>3.1</v>
      </c>
      <c r="G5" s="54" t="s">
        <v>124</v>
      </c>
    </row>
    <row r="6" spans="1:16">
      <c r="B6" s="52"/>
      <c r="D6" s="68"/>
      <c r="E6" s="41"/>
      <c r="F6" s="68"/>
      <c r="G6" s="54"/>
    </row>
    <row r="7" spans="1:16">
      <c r="B7" s="52"/>
      <c r="C7" s="55"/>
      <c r="D7" s="265">
        <v>2.8200000000000003</v>
      </c>
      <c r="E7" s="41" t="s">
        <v>121</v>
      </c>
      <c r="F7" s="265">
        <v>2.9600000000000004</v>
      </c>
      <c r="G7" s="54" t="s">
        <v>122</v>
      </c>
    </row>
    <row r="8" spans="1:16">
      <c r="B8" s="52"/>
      <c r="D8" s="68"/>
      <c r="E8" s="41"/>
      <c r="F8" s="68"/>
      <c r="G8" s="54"/>
    </row>
    <row r="9" spans="1:16">
      <c r="B9" s="52"/>
      <c r="C9" s="56"/>
      <c r="D9" s="265">
        <v>2.68</v>
      </c>
      <c r="E9" s="41" t="s">
        <v>121</v>
      </c>
      <c r="F9" s="265">
        <v>2.8200000000000003</v>
      </c>
      <c r="G9" s="54" t="s">
        <v>122</v>
      </c>
    </row>
    <row r="10" spans="1:16">
      <c r="B10" s="52"/>
      <c r="D10" s="68"/>
      <c r="E10" s="41"/>
      <c r="F10" s="68"/>
      <c r="G10" s="54"/>
    </row>
    <row r="11" spans="1:16">
      <c r="B11" s="52"/>
      <c r="C11" s="57"/>
      <c r="D11" s="265">
        <v>2.54</v>
      </c>
      <c r="E11" s="41" t="s">
        <v>121</v>
      </c>
      <c r="F11" s="265">
        <v>2.68</v>
      </c>
      <c r="G11" s="54" t="s">
        <v>122</v>
      </c>
    </row>
    <row r="12" spans="1:16">
      <c r="B12" s="52"/>
      <c r="D12" s="68"/>
      <c r="E12" s="41"/>
      <c r="F12" s="68"/>
      <c r="G12" s="54"/>
    </row>
    <row r="13" spans="1:16">
      <c r="B13" s="52"/>
      <c r="C13" s="58"/>
      <c r="D13" s="265">
        <v>2.4</v>
      </c>
      <c r="E13" s="41" t="s">
        <v>121</v>
      </c>
      <c r="F13" s="265">
        <v>2.54</v>
      </c>
      <c r="G13" s="54" t="s">
        <v>122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2"/>
  <sheetViews>
    <sheetView showGridLines="0" zoomScaleNormal="100" zoomScaleSheetLayoutView="55" workbookViewId="0"/>
  </sheetViews>
  <sheetFormatPr defaultColWidth="9" defaultRowHeight="13.2"/>
  <cols>
    <col min="1" max="1" width="4.6640625" style="2" customWidth="1"/>
    <col min="2" max="2" width="3.6640625" style="2" customWidth="1"/>
    <col min="3" max="3" width="9.6640625" style="2" customWidth="1"/>
    <col min="4" max="8" width="13.109375" style="2" customWidth="1"/>
    <col min="9" max="9" width="12.44140625" style="2" customWidth="1"/>
    <col min="10" max="12" width="20.6640625" style="2" customWidth="1"/>
    <col min="13" max="13" width="6.6640625" style="2" customWidth="1"/>
    <col min="14" max="16384" width="9" style="2"/>
  </cols>
  <sheetData>
    <row r="1" spans="1:1" ht="16.5" customHeight="1">
      <c r="A1" s="2" t="s">
        <v>138</v>
      </c>
    </row>
    <row r="2" spans="1:1" ht="16.5" customHeight="1">
      <c r="A2" s="2" t="s">
        <v>107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2" t="s">
        <v>138</v>
      </c>
    </row>
    <row r="2" spans="1:16">
      <c r="A2" s="48" t="s">
        <v>120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3">
        <v>0.60000000000000009</v>
      </c>
      <c r="E5" s="41" t="s">
        <v>121</v>
      </c>
      <c r="F5" s="64">
        <v>0.62</v>
      </c>
      <c r="G5" s="54" t="s">
        <v>125</v>
      </c>
    </row>
    <row r="6" spans="1:16">
      <c r="B6" s="52"/>
      <c r="D6" s="63"/>
      <c r="E6" s="41"/>
      <c r="F6" s="64"/>
      <c r="G6" s="54"/>
    </row>
    <row r="7" spans="1:16">
      <c r="B7" s="52"/>
      <c r="C7" s="55"/>
      <c r="D7" s="63">
        <v>0.58000000000000007</v>
      </c>
      <c r="E7" s="41" t="s">
        <v>121</v>
      </c>
      <c r="F7" s="64">
        <v>0.60000000000000009</v>
      </c>
      <c r="G7" s="54" t="s">
        <v>122</v>
      </c>
    </row>
    <row r="8" spans="1:16">
      <c r="B8" s="52"/>
      <c r="D8" s="63"/>
      <c r="E8" s="41"/>
      <c r="F8" s="64"/>
      <c r="G8" s="54"/>
    </row>
    <row r="9" spans="1:16">
      <c r="B9" s="52"/>
      <c r="C9" s="56"/>
      <c r="D9" s="63">
        <v>0.56000000000000005</v>
      </c>
      <c r="E9" s="41" t="s">
        <v>121</v>
      </c>
      <c r="F9" s="64">
        <v>0.58000000000000007</v>
      </c>
      <c r="G9" s="54" t="s">
        <v>122</v>
      </c>
    </row>
    <row r="10" spans="1:16">
      <c r="B10" s="52"/>
      <c r="D10" s="63"/>
      <c r="E10" s="41"/>
      <c r="F10" s="64"/>
      <c r="G10" s="54"/>
    </row>
    <row r="11" spans="1:16">
      <c r="B11" s="52"/>
      <c r="C11" s="57"/>
      <c r="D11" s="63">
        <v>0.54</v>
      </c>
      <c r="E11" s="41" t="s">
        <v>121</v>
      </c>
      <c r="F11" s="64">
        <v>0.56000000000000005</v>
      </c>
      <c r="G11" s="54" t="s">
        <v>122</v>
      </c>
    </row>
    <row r="12" spans="1:16">
      <c r="B12" s="52"/>
      <c r="D12" s="63"/>
      <c r="E12" s="41"/>
      <c r="F12" s="64"/>
      <c r="G12" s="54"/>
    </row>
    <row r="13" spans="1:16">
      <c r="B13" s="52"/>
      <c r="C13" s="58"/>
      <c r="D13" s="63">
        <v>0.52</v>
      </c>
      <c r="E13" s="41" t="s">
        <v>121</v>
      </c>
      <c r="F13" s="64">
        <v>0.54</v>
      </c>
      <c r="G13" s="54" t="s">
        <v>122</v>
      </c>
    </row>
    <row r="14" spans="1:16">
      <c r="B14" s="59"/>
      <c r="C14" s="60"/>
      <c r="D14" s="60"/>
      <c r="E14" s="60"/>
      <c r="F14" s="60"/>
      <c r="G14" s="65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E88"/>
  <sheetViews>
    <sheetView showGridLines="0" zoomScaleNormal="100" zoomScaleSheetLayoutView="100" workbookViewId="0"/>
  </sheetViews>
  <sheetFormatPr defaultColWidth="9" defaultRowHeight="13.2"/>
  <cols>
    <col min="1" max="1" width="4.6640625" style="3" customWidth="1"/>
    <col min="2" max="2" width="3.21875" style="3" customWidth="1"/>
    <col min="3" max="3" width="10.33203125" style="3" customWidth="1"/>
    <col min="4" max="7" width="9.77734375" style="3" customWidth="1"/>
    <col min="8" max="8" width="10.77734375" style="3" customWidth="1"/>
    <col min="9" max="9" width="12.44140625" style="3" customWidth="1"/>
    <col min="10" max="12" width="10.77734375" style="3" customWidth="1"/>
    <col min="13" max="14" width="9" style="3"/>
    <col min="15" max="15" width="12.109375" style="14" customWidth="1"/>
    <col min="16" max="16" width="9.109375" style="14" bestFit="1" customWidth="1"/>
    <col min="17" max="17" width="12.109375" style="14" customWidth="1"/>
    <col min="18" max="18" width="9.109375" style="14" bestFit="1" customWidth="1"/>
    <col min="19" max="19" width="12.109375" style="14" customWidth="1"/>
    <col min="20" max="20" width="9.33203125" style="14" customWidth="1"/>
    <col min="21" max="21" width="12.109375" style="14" customWidth="1"/>
    <col min="22" max="22" width="9.109375" style="14" bestFit="1" customWidth="1"/>
    <col min="23" max="23" width="12.109375" style="14" customWidth="1"/>
    <col min="24" max="24" width="11.77734375" style="14" customWidth="1"/>
    <col min="25" max="25" width="9" style="14"/>
    <col min="26" max="30" width="15" style="14" customWidth="1"/>
    <col min="31" max="31" width="9.109375" style="14" bestFit="1" customWidth="1"/>
    <col min="32" max="16384" width="9" style="3"/>
  </cols>
  <sheetData>
    <row r="1" spans="1:31" ht="16.5" customHeight="1">
      <c r="A1" s="4" t="s">
        <v>215</v>
      </c>
    </row>
    <row r="2" spans="1:31" ht="16.5" customHeight="1">
      <c r="A2" s="4" t="s">
        <v>108</v>
      </c>
    </row>
    <row r="3" spans="1:31" s="15" customFormat="1" ht="18" customHeight="1">
      <c r="B3" s="308"/>
      <c r="C3" s="308" t="s">
        <v>96</v>
      </c>
      <c r="D3" s="69" t="s">
        <v>66</v>
      </c>
      <c r="E3" s="69" t="s">
        <v>67</v>
      </c>
      <c r="F3" s="69" t="s">
        <v>68</v>
      </c>
      <c r="G3" s="69" t="s">
        <v>69</v>
      </c>
      <c r="H3" s="69" t="s">
        <v>70</v>
      </c>
      <c r="I3" s="69" t="s">
        <v>71</v>
      </c>
      <c r="J3" s="69" t="s">
        <v>72</v>
      </c>
      <c r="K3" s="69" t="s">
        <v>73</v>
      </c>
      <c r="L3" s="69" t="s">
        <v>74</v>
      </c>
      <c r="O3" s="16" t="s">
        <v>77</v>
      </c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</row>
    <row r="4" spans="1:31" s="15" customFormat="1" ht="26.25" customHeight="1">
      <c r="B4" s="308"/>
      <c r="C4" s="308"/>
      <c r="D4" s="326" t="s">
        <v>75</v>
      </c>
      <c r="E4" s="326" t="s">
        <v>233</v>
      </c>
      <c r="F4" s="326" t="s">
        <v>234</v>
      </c>
      <c r="G4" s="326" t="s">
        <v>235</v>
      </c>
      <c r="H4" s="299" t="s">
        <v>286</v>
      </c>
      <c r="I4" s="299" t="s">
        <v>284</v>
      </c>
      <c r="J4" s="299" t="s">
        <v>285</v>
      </c>
      <c r="K4" s="299" t="s">
        <v>283</v>
      </c>
      <c r="L4" s="299" t="s">
        <v>237</v>
      </c>
      <c r="O4" s="309" t="s">
        <v>267</v>
      </c>
      <c r="P4" s="310"/>
      <c r="Q4" s="313" t="s">
        <v>128</v>
      </c>
      <c r="R4" s="314"/>
      <c r="S4" s="309" t="s">
        <v>261</v>
      </c>
      <c r="T4" s="310"/>
      <c r="U4" s="309" t="s">
        <v>137</v>
      </c>
      <c r="V4" s="310"/>
      <c r="W4" s="319" t="s">
        <v>262</v>
      </c>
      <c r="X4" s="310"/>
      <c r="Y4" s="17"/>
      <c r="Z4" s="323" t="s">
        <v>243</v>
      </c>
      <c r="AA4" s="323" t="s">
        <v>244</v>
      </c>
      <c r="AB4" s="323" t="s">
        <v>245</v>
      </c>
      <c r="AC4" s="323" t="s">
        <v>241</v>
      </c>
      <c r="AD4" s="323" t="s">
        <v>246</v>
      </c>
      <c r="AE4" s="328"/>
    </row>
    <row r="5" spans="1:31" s="15" customFormat="1" ht="26.25" customHeight="1">
      <c r="B5" s="308"/>
      <c r="C5" s="308"/>
      <c r="D5" s="327"/>
      <c r="E5" s="327"/>
      <c r="F5" s="327"/>
      <c r="G5" s="327"/>
      <c r="H5" s="300"/>
      <c r="I5" s="300"/>
      <c r="J5" s="300"/>
      <c r="K5" s="300"/>
      <c r="L5" s="300"/>
      <c r="O5" s="311"/>
      <c r="P5" s="312"/>
      <c r="Q5" s="315"/>
      <c r="R5" s="316"/>
      <c r="S5" s="317"/>
      <c r="T5" s="318"/>
      <c r="U5" s="311"/>
      <c r="V5" s="312"/>
      <c r="W5" s="320"/>
      <c r="X5" s="312"/>
      <c r="Y5" s="17"/>
      <c r="Z5" s="323"/>
      <c r="AA5" s="323"/>
      <c r="AB5" s="323"/>
      <c r="AC5" s="323"/>
      <c r="AD5" s="323"/>
      <c r="AE5" s="329"/>
    </row>
    <row r="6" spans="1:31" s="15" customFormat="1" ht="12">
      <c r="B6" s="6">
        <v>1</v>
      </c>
      <c r="C6" s="12" t="s">
        <v>58</v>
      </c>
      <c r="D6" s="149">
        <v>350680</v>
      </c>
      <c r="E6" s="199">
        <v>970384</v>
      </c>
      <c r="F6" s="149">
        <v>15927069710</v>
      </c>
      <c r="G6" s="149">
        <v>188526</v>
      </c>
      <c r="H6" s="162">
        <f>IFERROR(F6/D6,"-")</f>
        <v>45417.673405954149</v>
      </c>
      <c r="I6" s="162">
        <f>IFERROR(F6/E6,"-")</f>
        <v>16413.161913221982</v>
      </c>
      <c r="J6" s="162">
        <f>IFERROR(F6/G6,"-")</f>
        <v>84482.085813097394</v>
      </c>
      <c r="K6" s="256">
        <f>IFERROR(E6/D6,"-")</f>
        <v>2.7671495380403788</v>
      </c>
      <c r="L6" s="205">
        <f>IFERROR(G6/D6,"-")</f>
        <v>0.53760123189232345</v>
      </c>
      <c r="O6" s="18" t="str">
        <f t="shared" ref="O6:O37" si="0">INDEX($C$6:$C$79,MATCH(P6,H$6:H$79,0))</f>
        <v>北区</v>
      </c>
      <c r="P6" s="160">
        <f t="shared" ref="P6:P37" si="1">LARGE(H$6:H$79,ROW(A1))</f>
        <v>51527.274657857481</v>
      </c>
      <c r="Q6" s="18" t="str">
        <f t="shared" ref="Q6:Q37" si="2">INDEX($C$6:$C$79,MATCH(R6,I$6:I$79,0))</f>
        <v>泉佐野市</v>
      </c>
      <c r="R6" s="161">
        <f t="shared" ref="R6:R37" si="3">LARGE(I$6:I$79,ROW(A1))</f>
        <v>17882.327937930575</v>
      </c>
      <c r="S6" s="18" t="str">
        <f t="shared" ref="S6:S37" si="4">INDEX($C$6:$C$79,MATCH(T6,J$6:J$79,0))</f>
        <v>東住吉区</v>
      </c>
      <c r="T6" s="249">
        <f t="shared" ref="T6:T37" si="5">LARGE(J$6:J$79,ROW(A1))</f>
        <v>89876.273014203049</v>
      </c>
      <c r="U6" s="18" t="str">
        <f t="shared" ref="U6:U37" si="6">INDEX($C$6:$C$79,MATCH(V6,K$6:K$79,0))</f>
        <v>北区</v>
      </c>
      <c r="V6" s="260">
        <f t="shared" ref="V6:V37" si="7">LARGE(K$6:K$79,ROW(A1))</f>
        <v>3.1369356614755386</v>
      </c>
      <c r="W6" s="19" t="str">
        <f t="shared" ref="W6:W37" si="8">INDEX($C$6:$C$79,MATCH(X6,L$6:L$79,0))</f>
        <v>豊能町</v>
      </c>
      <c r="X6" s="146">
        <f t="shared" ref="X6:X37" si="9">LARGE(L$6:L$79,ROW(A1))</f>
        <v>0.65124884366327473</v>
      </c>
      <c r="Y6" s="16"/>
      <c r="Z6" s="147">
        <f>$H$80</f>
        <v>44117.617677020979</v>
      </c>
      <c r="AA6" s="147">
        <f>$I$80</f>
        <v>15819.041030400513</v>
      </c>
      <c r="AB6" s="147">
        <f>$J$80</f>
        <v>77922.713585235542</v>
      </c>
      <c r="AC6" s="261">
        <f>$K$80</f>
        <v>2.7888933085284493</v>
      </c>
      <c r="AD6" s="110">
        <f>$L$80</f>
        <v>0.56617147487764319</v>
      </c>
      <c r="AE6" s="147">
        <v>0</v>
      </c>
    </row>
    <row r="7" spans="1:31" s="15" customFormat="1" ht="12">
      <c r="B7" s="6">
        <v>2</v>
      </c>
      <c r="C7" s="12" t="s">
        <v>78</v>
      </c>
      <c r="D7" s="149">
        <v>13138</v>
      </c>
      <c r="E7" s="199">
        <v>38575</v>
      </c>
      <c r="F7" s="149">
        <v>624354070</v>
      </c>
      <c r="G7" s="149">
        <v>7244</v>
      </c>
      <c r="H7" s="162">
        <f t="shared" ref="H7:H70" si="10">IFERROR(F7/D7,"-")</f>
        <v>47522.763738773028</v>
      </c>
      <c r="I7" s="162">
        <f t="shared" ref="I7:I70" si="11">IFERROR(F7/E7,"-")</f>
        <v>16185.458716785482</v>
      </c>
      <c r="J7" s="162">
        <f t="shared" ref="J7:J70" si="12">IFERROR(F7/G7,"-")</f>
        <v>86189.131695196018</v>
      </c>
      <c r="K7" s="256">
        <f t="shared" ref="K7:K70" si="13">IFERROR(E7/D7,"-")</f>
        <v>2.9361394428375704</v>
      </c>
      <c r="L7" s="205">
        <f t="shared" ref="L7:L70" si="14">IFERROR(G7/D7,"-")</f>
        <v>0.55137768305678181</v>
      </c>
      <c r="O7" s="18" t="str">
        <f t="shared" si="0"/>
        <v>東住吉区</v>
      </c>
      <c r="P7" s="160">
        <f t="shared" si="1"/>
        <v>49379.998554913298</v>
      </c>
      <c r="Q7" s="18" t="str">
        <f t="shared" si="2"/>
        <v>西成区</v>
      </c>
      <c r="R7" s="161">
        <f t="shared" si="3"/>
        <v>17464.838026222864</v>
      </c>
      <c r="S7" s="18" t="str">
        <f t="shared" si="4"/>
        <v>西成区</v>
      </c>
      <c r="T7" s="249">
        <f t="shared" si="5"/>
        <v>89557.13745866793</v>
      </c>
      <c r="U7" s="18" t="str">
        <f t="shared" si="6"/>
        <v>池田市</v>
      </c>
      <c r="V7" s="260">
        <f t="shared" si="7"/>
        <v>3.1218179480586268</v>
      </c>
      <c r="W7" s="19" t="str">
        <f t="shared" si="8"/>
        <v>箕面市</v>
      </c>
      <c r="X7" s="146">
        <f t="shared" si="9"/>
        <v>0.63842022459718983</v>
      </c>
      <c r="Y7" s="16"/>
      <c r="Z7" s="147">
        <f t="shared" ref="Z7:Z70" si="15">$H$80</f>
        <v>44117.617677020979</v>
      </c>
      <c r="AA7" s="147">
        <f t="shared" ref="AA7:AA70" si="16">$I$80</f>
        <v>15819.041030400513</v>
      </c>
      <c r="AB7" s="147">
        <f t="shared" ref="AB7:AB70" si="17">$J$80</f>
        <v>77922.713585235542</v>
      </c>
      <c r="AC7" s="261">
        <f t="shared" ref="AC7:AC70" si="18">$K$80</f>
        <v>2.7888933085284493</v>
      </c>
      <c r="AD7" s="110">
        <f t="shared" ref="AD7:AD70" si="19">$L$80</f>
        <v>0.56617147487764319</v>
      </c>
      <c r="AE7" s="147">
        <v>0</v>
      </c>
    </row>
    <row r="8" spans="1:31" s="15" customFormat="1" ht="12">
      <c r="B8" s="6">
        <v>3</v>
      </c>
      <c r="C8" s="13" t="s">
        <v>79</v>
      </c>
      <c r="D8" s="149">
        <v>8260</v>
      </c>
      <c r="E8" s="199">
        <v>24989</v>
      </c>
      <c r="F8" s="149">
        <v>401241760</v>
      </c>
      <c r="G8" s="149">
        <v>4657</v>
      </c>
      <c r="H8" s="162">
        <f t="shared" si="10"/>
        <v>48576.484261501209</v>
      </c>
      <c r="I8" s="162">
        <f t="shared" si="11"/>
        <v>16056.735363559967</v>
      </c>
      <c r="J8" s="162">
        <f t="shared" si="12"/>
        <v>86158.84904444922</v>
      </c>
      <c r="K8" s="256">
        <f t="shared" si="13"/>
        <v>3.0253026634382567</v>
      </c>
      <c r="L8" s="205">
        <f t="shared" si="14"/>
        <v>0.56380145278450366</v>
      </c>
      <c r="O8" s="18" t="str">
        <f t="shared" si="0"/>
        <v>福島区</v>
      </c>
      <c r="P8" s="160">
        <f t="shared" si="1"/>
        <v>48576.484261501209</v>
      </c>
      <c r="Q8" s="18" t="str">
        <f t="shared" si="2"/>
        <v>忠岡町</v>
      </c>
      <c r="R8" s="161">
        <f t="shared" si="3"/>
        <v>17368.369036027263</v>
      </c>
      <c r="S8" s="18" t="str">
        <f t="shared" si="4"/>
        <v>此花区</v>
      </c>
      <c r="T8" s="249">
        <f t="shared" si="5"/>
        <v>89054.99671556821</v>
      </c>
      <c r="U8" s="18" t="str">
        <f t="shared" si="6"/>
        <v>吹田市</v>
      </c>
      <c r="V8" s="260">
        <f t="shared" si="7"/>
        <v>3.108095390867287</v>
      </c>
      <c r="W8" s="19" t="str">
        <f t="shared" si="8"/>
        <v>池田市</v>
      </c>
      <c r="X8" s="146">
        <f t="shared" si="9"/>
        <v>0.61442530213422475</v>
      </c>
      <c r="Y8" s="16"/>
      <c r="Z8" s="147">
        <f t="shared" si="15"/>
        <v>44117.617677020979</v>
      </c>
      <c r="AA8" s="147">
        <f t="shared" si="16"/>
        <v>15819.041030400513</v>
      </c>
      <c r="AB8" s="147">
        <f t="shared" si="17"/>
        <v>77922.713585235542</v>
      </c>
      <c r="AC8" s="261">
        <f t="shared" si="18"/>
        <v>2.7888933085284493</v>
      </c>
      <c r="AD8" s="110">
        <f t="shared" si="19"/>
        <v>0.56617147487764319</v>
      </c>
      <c r="AE8" s="147">
        <v>0</v>
      </c>
    </row>
    <row r="9" spans="1:31" s="15" customFormat="1" ht="12">
      <c r="B9" s="6">
        <v>4</v>
      </c>
      <c r="C9" s="13" t="s">
        <v>80</v>
      </c>
      <c r="D9" s="149">
        <v>9618</v>
      </c>
      <c r="E9" s="199">
        <v>24315</v>
      </c>
      <c r="F9" s="149">
        <v>406714170</v>
      </c>
      <c r="G9" s="149">
        <v>4567</v>
      </c>
      <c r="H9" s="162">
        <f t="shared" si="10"/>
        <v>42286.771678103556</v>
      </c>
      <c r="I9" s="162">
        <f t="shared" si="11"/>
        <v>16726.883405305369</v>
      </c>
      <c r="J9" s="162">
        <f t="shared" si="12"/>
        <v>89054.99671556821</v>
      </c>
      <c r="K9" s="256">
        <f t="shared" si="13"/>
        <v>2.5280723643169059</v>
      </c>
      <c r="L9" s="205">
        <f t="shared" si="14"/>
        <v>0.474838843834477</v>
      </c>
      <c r="O9" s="18" t="str">
        <f t="shared" si="0"/>
        <v>都島区</v>
      </c>
      <c r="P9" s="160">
        <f t="shared" si="1"/>
        <v>47522.763738773028</v>
      </c>
      <c r="Q9" s="18" t="str">
        <f t="shared" si="2"/>
        <v>生野区</v>
      </c>
      <c r="R9" s="161">
        <f t="shared" si="3"/>
        <v>17349.471875293453</v>
      </c>
      <c r="S9" s="18" t="str">
        <f t="shared" si="4"/>
        <v>生野区</v>
      </c>
      <c r="T9" s="249">
        <f t="shared" si="5"/>
        <v>88867.015873015873</v>
      </c>
      <c r="U9" s="18" t="str">
        <f t="shared" si="6"/>
        <v>東住吉区</v>
      </c>
      <c r="V9" s="260">
        <f t="shared" si="7"/>
        <v>3.0669075144508668</v>
      </c>
      <c r="W9" s="19" t="str">
        <f t="shared" si="8"/>
        <v>吹田市</v>
      </c>
      <c r="X9" s="146">
        <f t="shared" si="9"/>
        <v>0.61227676184365309</v>
      </c>
      <c r="Y9" s="16"/>
      <c r="Z9" s="147">
        <f t="shared" si="15"/>
        <v>44117.617677020979</v>
      </c>
      <c r="AA9" s="147">
        <f t="shared" si="16"/>
        <v>15819.041030400513</v>
      </c>
      <c r="AB9" s="147">
        <f t="shared" si="17"/>
        <v>77922.713585235542</v>
      </c>
      <c r="AC9" s="261">
        <f t="shared" si="18"/>
        <v>2.7888933085284493</v>
      </c>
      <c r="AD9" s="110">
        <f t="shared" si="19"/>
        <v>0.56617147487764319</v>
      </c>
      <c r="AE9" s="147">
        <v>0</v>
      </c>
    </row>
    <row r="10" spans="1:31" s="15" customFormat="1" ht="12">
      <c r="B10" s="6">
        <v>5</v>
      </c>
      <c r="C10" s="13" t="s">
        <v>81</v>
      </c>
      <c r="D10" s="149">
        <v>8073</v>
      </c>
      <c r="E10" s="199">
        <v>20147</v>
      </c>
      <c r="F10" s="149">
        <v>326814030</v>
      </c>
      <c r="G10" s="149">
        <v>4021</v>
      </c>
      <c r="H10" s="162">
        <f t="shared" si="10"/>
        <v>40482.352285395762</v>
      </c>
      <c r="I10" s="162">
        <f t="shared" si="11"/>
        <v>16221.473668536259</v>
      </c>
      <c r="J10" s="162">
        <f t="shared" si="12"/>
        <v>81276.804277542906</v>
      </c>
      <c r="K10" s="256">
        <f t="shared" si="13"/>
        <v>2.4956026260374085</v>
      </c>
      <c r="L10" s="205">
        <f t="shared" si="14"/>
        <v>0.49808001981915023</v>
      </c>
      <c r="O10" s="18" t="str">
        <f t="shared" si="0"/>
        <v>吹田市</v>
      </c>
      <c r="P10" s="160">
        <f t="shared" si="1"/>
        <v>47328.863009303815</v>
      </c>
      <c r="Q10" s="18" t="str">
        <f t="shared" si="2"/>
        <v>住之江区</v>
      </c>
      <c r="R10" s="161">
        <f t="shared" si="3"/>
        <v>17306.687677480422</v>
      </c>
      <c r="S10" s="18" t="str">
        <f t="shared" si="4"/>
        <v>北区</v>
      </c>
      <c r="T10" s="249">
        <f t="shared" si="5"/>
        <v>88017.972591696889</v>
      </c>
      <c r="U10" s="18" t="str">
        <f t="shared" si="6"/>
        <v>箕面市</v>
      </c>
      <c r="V10" s="260">
        <f t="shared" si="7"/>
        <v>3.0643953778549342</v>
      </c>
      <c r="W10" s="19" t="str">
        <f t="shared" si="8"/>
        <v>交野市</v>
      </c>
      <c r="X10" s="146">
        <f t="shared" si="9"/>
        <v>0.60242634315424615</v>
      </c>
      <c r="Y10" s="16"/>
      <c r="Z10" s="147">
        <f t="shared" si="15"/>
        <v>44117.617677020979</v>
      </c>
      <c r="AA10" s="147">
        <f t="shared" si="16"/>
        <v>15819.041030400513</v>
      </c>
      <c r="AB10" s="147">
        <f t="shared" si="17"/>
        <v>77922.713585235542</v>
      </c>
      <c r="AC10" s="261">
        <f t="shared" si="18"/>
        <v>2.7888933085284493</v>
      </c>
      <c r="AD10" s="110">
        <f t="shared" si="19"/>
        <v>0.56617147487764319</v>
      </c>
      <c r="AE10" s="147">
        <v>0</v>
      </c>
    </row>
    <row r="11" spans="1:31" s="15" customFormat="1" ht="12">
      <c r="B11" s="6">
        <v>6</v>
      </c>
      <c r="C11" s="13" t="s">
        <v>82</v>
      </c>
      <c r="D11" s="149">
        <v>11954</v>
      </c>
      <c r="E11" s="199">
        <v>28942</v>
      </c>
      <c r="F11" s="149">
        <v>477408250</v>
      </c>
      <c r="G11" s="149">
        <v>5955</v>
      </c>
      <c r="H11" s="162">
        <f t="shared" si="10"/>
        <v>39937.113100217503</v>
      </c>
      <c r="I11" s="162">
        <f t="shared" si="11"/>
        <v>16495.34413654896</v>
      </c>
      <c r="J11" s="162">
        <f t="shared" si="12"/>
        <v>80169.311502938712</v>
      </c>
      <c r="K11" s="256">
        <f t="shared" si="13"/>
        <v>2.4211142713735989</v>
      </c>
      <c r="L11" s="205">
        <f t="shared" si="14"/>
        <v>0.49815961184540741</v>
      </c>
      <c r="O11" s="18" t="str">
        <f t="shared" si="0"/>
        <v>八尾市</v>
      </c>
      <c r="P11" s="160">
        <f t="shared" si="1"/>
        <v>47153.819292123626</v>
      </c>
      <c r="Q11" s="18" t="str">
        <f t="shared" si="2"/>
        <v>平野区</v>
      </c>
      <c r="R11" s="161">
        <f t="shared" si="3"/>
        <v>17257.547308036159</v>
      </c>
      <c r="S11" s="18" t="str">
        <f t="shared" si="4"/>
        <v>東成区</v>
      </c>
      <c r="T11" s="249">
        <f t="shared" si="5"/>
        <v>87580.732844770158</v>
      </c>
      <c r="U11" s="18" t="str">
        <f t="shared" si="6"/>
        <v>天王寺区</v>
      </c>
      <c r="V11" s="260">
        <f t="shared" si="7"/>
        <v>3.0573741221283179</v>
      </c>
      <c r="W11" s="19" t="str">
        <f t="shared" si="8"/>
        <v>大阪狭山市</v>
      </c>
      <c r="X11" s="146">
        <f t="shared" si="9"/>
        <v>0.5972418670438473</v>
      </c>
      <c r="Y11" s="16"/>
      <c r="Z11" s="147">
        <f t="shared" si="15"/>
        <v>44117.617677020979</v>
      </c>
      <c r="AA11" s="147">
        <f t="shared" si="16"/>
        <v>15819.041030400513</v>
      </c>
      <c r="AB11" s="147">
        <f t="shared" si="17"/>
        <v>77922.713585235542</v>
      </c>
      <c r="AC11" s="261">
        <f t="shared" si="18"/>
        <v>2.7888933085284493</v>
      </c>
      <c r="AD11" s="110">
        <f t="shared" si="19"/>
        <v>0.56617147487764319</v>
      </c>
      <c r="AE11" s="147">
        <v>0</v>
      </c>
    </row>
    <row r="12" spans="1:31" s="15" customFormat="1" ht="12">
      <c r="B12" s="6">
        <v>7</v>
      </c>
      <c r="C12" s="13" t="s">
        <v>83</v>
      </c>
      <c r="D12" s="149">
        <v>10475</v>
      </c>
      <c r="E12" s="206">
        <v>26580</v>
      </c>
      <c r="F12" s="152">
        <v>406792570</v>
      </c>
      <c r="G12" s="152">
        <v>5329</v>
      </c>
      <c r="H12" s="162">
        <f t="shared" si="10"/>
        <v>38834.61288782816</v>
      </c>
      <c r="I12" s="162">
        <f t="shared" si="11"/>
        <v>15304.46087283672</v>
      </c>
      <c r="J12" s="162">
        <f t="shared" si="12"/>
        <v>76335.629574028892</v>
      </c>
      <c r="K12" s="256">
        <f t="shared" si="13"/>
        <v>2.5374701670644391</v>
      </c>
      <c r="L12" s="205">
        <f t="shared" si="14"/>
        <v>0.50873508353221952</v>
      </c>
      <c r="O12" s="18" t="str">
        <f t="shared" si="0"/>
        <v>平野区</v>
      </c>
      <c r="P12" s="160">
        <f t="shared" si="1"/>
        <v>46260.61210225003</v>
      </c>
      <c r="Q12" s="18" t="str">
        <f t="shared" si="2"/>
        <v>堺市西区</v>
      </c>
      <c r="R12" s="161">
        <f t="shared" si="3"/>
        <v>17100.383948524312</v>
      </c>
      <c r="S12" s="18" t="str">
        <f t="shared" si="4"/>
        <v>旭区</v>
      </c>
      <c r="T12" s="249">
        <f t="shared" si="5"/>
        <v>87579.827493982346</v>
      </c>
      <c r="U12" s="18" t="str">
        <f t="shared" si="6"/>
        <v>福島区</v>
      </c>
      <c r="V12" s="260">
        <f t="shared" si="7"/>
        <v>3.0253026634382567</v>
      </c>
      <c r="W12" s="19" t="str">
        <f t="shared" si="8"/>
        <v>河南町</v>
      </c>
      <c r="X12" s="146">
        <f t="shared" si="9"/>
        <v>0.59195402298850575</v>
      </c>
      <c r="Y12" s="16"/>
      <c r="Z12" s="147">
        <f t="shared" si="15"/>
        <v>44117.617677020979</v>
      </c>
      <c r="AA12" s="147">
        <f t="shared" si="16"/>
        <v>15819.041030400513</v>
      </c>
      <c r="AB12" s="147">
        <f t="shared" si="17"/>
        <v>77922.713585235542</v>
      </c>
      <c r="AC12" s="261">
        <f t="shared" si="18"/>
        <v>2.7888933085284493</v>
      </c>
      <c r="AD12" s="110">
        <f t="shared" si="19"/>
        <v>0.56617147487764319</v>
      </c>
      <c r="AE12" s="147">
        <v>0</v>
      </c>
    </row>
    <row r="13" spans="1:31" s="15" customFormat="1" ht="12">
      <c r="B13" s="6">
        <v>8</v>
      </c>
      <c r="C13" s="13" t="s">
        <v>59</v>
      </c>
      <c r="D13" s="149">
        <v>8401</v>
      </c>
      <c r="E13" s="206">
        <v>25685</v>
      </c>
      <c r="F13" s="152">
        <v>365811760</v>
      </c>
      <c r="G13" s="152">
        <v>4702</v>
      </c>
      <c r="H13" s="162">
        <f t="shared" si="10"/>
        <v>43543.835257707418</v>
      </c>
      <c r="I13" s="162">
        <f t="shared" si="11"/>
        <v>14242.233210044773</v>
      </c>
      <c r="J13" s="162">
        <f t="shared" si="12"/>
        <v>77799.183326244151</v>
      </c>
      <c r="K13" s="256">
        <f t="shared" si="13"/>
        <v>3.0573741221283179</v>
      </c>
      <c r="L13" s="205">
        <f t="shared" si="14"/>
        <v>0.55969527437209854</v>
      </c>
      <c r="O13" s="18" t="str">
        <f t="shared" si="0"/>
        <v>箕面市</v>
      </c>
      <c r="P13" s="160">
        <f t="shared" si="1"/>
        <v>46042.30022242717</v>
      </c>
      <c r="Q13" s="18" t="str">
        <f t="shared" si="2"/>
        <v>旭区</v>
      </c>
      <c r="R13" s="161">
        <f t="shared" si="3"/>
        <v>17053.038666840253</v>
      </c>
      <c r="S13" s="18" t="str">
        <f t="shared" si="4"/>
        <v>住吉区</v>
      </c>
      <c r="T13" s="249">
        <f t="shared" si="5"/>
        <v>87327.50797895281</v>
      </c>
      <c r="U13" s="18" t="str">
        <f t="shared" si="6"/>
        <v>豊中市</v>
      </c>
      <c r="V13" s="260">
        <f t="shared" si="7"/>
        <v>3.0227191541044509</v>
      </c>
      <c r="W13" s="19" t="str">
        <f t="shared" si="8"/>
        <v>茨木市</v>
      </c>
      <c r="X13" s="146">
        <f t="shared" si="9"/>
        <v>0.59069140546585985</v>
      </c>
      <c r="Y13" s="16"/>
      <c r="Z13" s="147">
        <f t="shared" si="15"/>
        <v>44117.617677020979</v>
      </c>
      <c r="AA13" s="147">
        <f t="shared" si="16"/>
        <v>15819.041030400513</v>
      </c>
      <c r="AB13" s="147">
        <f t="shared" si="17"/>
        <v>77922.713585235542</v>
      </c>
      <c r="AC13" s="261">
        <f t="shared" si="18"/>
        <v>2.7888933085284493</v>
      </c>
      <c r="AD13" s="110">
        <f t="shared" si="19"/>
        <v>0.56617147487764319</v>
      </c>
      <c r="AE13" s="147">
        <v>0</v>
      </c>
    </row>
    <row r="14" spans="1:31" s="15" customFormat="1" ht="12">
      <c r="B14" s="6">
        <v>9</v>
      </c>
      <c r="C14" s="13" t="s">
        <v>84</v>
      </c>
      <c r="D14" s="149">
        <v>5453</v>
      </c>
      <c r="E14" s="199">
        <v>12471</v>
      </c>
      <c r="F14" s="149">
        <v>203593580</v>
      </c>
      <c r="G14" s="149">
        <v>2487</v>
      </c>
      <c r="H14" s="162">
        <f t="shared" si="10"/>
        <v>37336.068219328808</v>
      </c>
      <c r="I14" s="162">
        <f t="shared" si="11"/>
        <v>16325.361238072328</v>
      </c>
      <c r="J14" s="162">
        <f t="shared" si="12"/>
        <v>81863.120225170889</v>
      </c>
      <c r="K14" s="256">
        <f t="shared" si="13"/>
        <v>2.2869979827617826</v>
      </c>
      <c r="L14" s="205">
        <f t="shared" si="14"/>
        <v>0.45607922244635979</v>
      </c>
      <c r="O14" s="18" t="str">
        <f t="shared" si="0"/>
        <v>淀川区</v>
      </c>
      <c r="P14" s="160">
        <f t="shared" si="1"/>
        <v>45915.190965673333</v>
      </c>
      <c r="Q14" s="18" t="str">
        <f t="shared" si="2"/>
        <v>田尻町</v>
      </c>
      <c r="R14" s="161">
        <f t="shared" si="3"/>
        <v>17009.897295446764</v>
      </c>
      <c r="S14" s="18" t="str">
        <f t="shared" si="4"/>
        <v>平野区</v>
      </c>
      <c r="T14" s="249">
        <f t="shared" si="5"/>
        <v>87203.77901869746</v>
      </c>
      <c r="U14" s="18" t="str">
        <f t="shared" si="6"/>
        <v>豊能町</v>
      </c>
      <c r="V14" s="260">
        <f t="shared" si="7"/>
        <v>2.981036077705828</v>
      </c>
      <c r="W14" s="19" t="str">
        <f t="shared" si="8"/>
        <v>豊中市</v>
      </c>
      <c r="X14" s="146">
        <f t="shared" si="9"/>
        <v>0.58941201686075584</v>
      </c>
      <c r="Y14" s="16"/>
      <c r="Z14" s="147">
        <f t="shared" si="15"/>
        <v>44117.617677020979</v>
      </c>
      <c r="AA14" s="147">
        <f t="shared" si="16"/>
        <v>15819.041030400513</v>
      </c>
      <c r="AB14" s="147">
        <f t="shared" si="17"/>
        <v>77922.713585235542</v>
      </c>
      <c r="AC14" s="261">
        <f t="shared" si="18"/>
        <v>2.7888933085284493</v>
      </c>
      <c r="AD14" s="110">
        <f t="shared" si="19"/>
        <v>0.56617147487764319</v>
      </c>
      <c r="AE14" s="147">
        <v>0</v>
      </c>
    </row>
    <row r="15" spans="1:31" s="15" customFormat="1" ht="12">
      <c r="B15" s="6">
        <v>10</v>
      </c>
      <c r="C15" s="13" t="s">
        <v>60</v>
      </c>
      <c r="D15" s="149">
        <v>12630</v>
      </c>
      <c r="E15" s="199">
        <v>35010</v>
      </c>
      <c r="F15" s="149">
        <v>519554850</v>
      </c>
      <c r="G15" s="149">
        <v>6733</v>
      </c>
      <c r="H15" s="162">
        <f t="shared" si="10"/>
        <v>41136.567695961996</v>
      </c>
      <c r="I15" s="162">
        <f t="shared" si="11"/>
        <v>14840.184233076265</v>
      </c>
      <c r="J15" s="162">
        <f t="shared" si="12"/>
        <v>77165.431457002822</v>
      </c>
      <c r="K15" s="256">
        <f t="shared" si="13"/>
        <v>2.7719714964370548</v>
      </c>
      <c r="L15" s="205">
        <f t="shared" si="14"/>
        <v>0.53309580364212195</v>
      </c>
      <c r="O15" s="18" t="str">
        <f t="shared" si="0"/>
        <v>豊能町</v>
      </c>
      <c r="P15" s="160">
        <f t="shared" si="1"/>
        <v>45909.997687326548</v>
      </c>
      <c r="Q15" s="18" t="str">
        <f t="shared" si="2"/>
        <v>貝塚市</v>
      </c>
      <c r="R15" s="161">
        <f t="shared" si="3"/>
        <v>16976.613129330715</v>
      </c>
      <c r="S15" s="18" t="str">
        <f t="shared" si="4"/>
        <v>都島区</v>
      </c>
      <c r="T15" s="249">
        <f t="shared" si="5"/>
        <v>86189.131695196018</v>
      </c>
      <c r="U15" s="18" t="str">
        <f t="shared" si="6"/>
        <v>高石市</v>
      </c>
      <c r="V15" s="260">
        <f t="shared" si="7"/>
        <v>2.9607366226546215</v>
      </c>
      <c r="W15" s="19" t="str">
        <f t="shared" si="8"/>
        <v>高石市</v>
      </c>
      <c r="X15" s="146">
        <f t="shared" si="9"/>
        <v>0.58744498494324759</v>
      </c>
      <c r="Y15" s="16"/>
      <c r="Z15" s="147">
        <f t="shared" si="15"/>
        <v>44117.617677020979</v>
      </c>
      <c r="AA15" s="147">
        <f t="shared" si="16"/>
        <v>15819.041030400513</v>
      </c>
      <c r="AB15" s="147">
        <f t="shared" si="17"/>
        <v>77922.713585235542</v>
      </c>
      <c r="AC15" s="261">
        <f t="shared" si="18"/>
        <v>2.7888933085284493</v>
      </c>
      <c r="AD15" s="110">
        <f t="shared" si="19"/>
        <v>0.56617147487764319</v>
      </c>
      <c r="AE15" s="147">
        <v>0</v>
      </c>
    </row>
    <row r="16" spans="1:31" s="15" customFormat="1" ht="12">
      <c r="B16" s="6">
        <v>11</v>
      </c>
      <c r="C16" s="13" t="s">
        <v>61</v>
      </c>
      <c r="D16" s="149">
        <v>21964</v>
      </c>
      <c r="E16" s="199">
        <v>54936</v>
      </c>
      <c r="F16" s="149">
        <v>928831560</v>
      </c>
      <c r="G16" s="149">
        <v>11329</v>
      </c>
      <c r="H16" s="162">
        <f t="shared" si="10"/>
        <v>42288.816244764159</v>
      </c>
      <c r="I16" s="162">
        <f t="shared" si="11"/>
        <v>16907.520751419834</v>
      </c>
      <c r="J16" s="162">
        <f t="shared" si="12"/>
        <v>81987.073881189863</v>
      </c>
      <c r="K16" s="256">
        <f t="shared" si="13"/>
        <v>2.5011837552358402</v>
      </c>
      <c r="L16" s="205">
        <f t="shared" si="14"/>
        <v>0.51579857949371699</v>
      </c>
      <c r="O16" s="18" t="str">
        <f t="shared" si="0"/>
        <v>生野区</v>
      </c>
      <c r="P16" s="160">
        <f t="shared" si="1"/>
        <v>45747.171296984103</v>
      </c>
      <c r="Q16" s="18" t="str">
        <f t="shared" si="2"/>
        <v>門真市</v>
      </c>
      <c r="R16" s="161">
        <f t="shared" si="3"/>
        <v>16921.050124407204</v>
      </c>
      <c r="S16" s="18" t="str">
        <f t="shared" si="4"/>
        <v>福島区</v>
      </c>
      <c r="T16" s="249">
        <f t="shared" si="5"/>
        <v>86158.84904444922</v>
      </c>
      <c r="U16" s="18" t="str">
        <f t="shared" si="6"/>
        <v>都島区</v>
      </c>
      <c r="V16" s="260">
        <f t="shared" si="7"/>
        <v>2.9361394428375704</v>
      </c>
      <c r="W16" s="19" t="str">
        <f t="shared" si="8"/>
        <v>北区</v>
      </c>
      <c r="X16" s="146">
        <f t="shared" si="9"/>
        <v>0.5854176498348278</v>
      </c>
      <c r="Y16" s="16"/>
      <c r="Z16" s="147">
        <f t="shared" si="15"/>
        <v>44117.617677020979</v>
      </c>
      <c r="AA16" s="147">
        <f t="shared" si="16"/>
        <v>15819.041030400513</v>
      </c>
      <c r="AB16" s="147">
        <f t="shared" si="17"/>
        <v>77922.713585235542</v>
      </c>
      <c r="AC16" s="261">
        <f t="shared" si="18"/>
        <v>2.7888933085284493</v>
      </c>
      <c r="AD16" s="110">
        <f t="shared" si="19"/>
        <v>0.56617147487764319</v>
      </c>
      <c r="AE16" s="147">
        <v>0</v>
      </c>
    </row>
    <row r="17" spans="2:31" s="15" customFormat="1" ht="12">
      <c r="B17" s="6">
        <v>12</v>
      </c>
      <c r="C17" s="13" t="s">
        <v>85</v>
      </c>
      <c r="D17" s="149">
        <v>11506</v>
      </c>
      <c r="E17" s="199">
        <v>31170</v>
      </c>
      <c r="F17" s="149">
        <v>525834720</v>
      </c>
      <c r="G17" s="149">
        <v>6004</v>
      </c>
      <c r="H17" s="162">
        <f t="shared" si="10"/>
        <v>45700.914305579696</v>
      </c>
      <c r="I17" s="162">
        <f t="shared" si="11"/>
        <v>16869.897978825793</v>
      </c>
      <c r="J17" s="162">
        <f t="shared" si="12"/>
        <v>87580.732844770158</v>
      </c>
      <c r="K17" s="256">
        <f t="shared" si="13"/>
        <v>2.7090213801494873</v>
      </c>
      <c r="L17" s="205">
        <f t="shared" si="14"/>
        <v>0.52181470537111074</v>
      </c>
      <c r="O17" s="18" t="str">
        <f t="shared" si="0"/>
        <v>東成区</v>
      </c>
      <c r="P17" s="160">
        <f t="shared" si="1"/>
        <v>45700.914305579696</v>
      </c>
      <c r="Q17" s="18" t="str">
        <f t="shared" si="2"/>
        <v>東淀川区</v>
      </c>
      <c r="R17" s="161">
        <f t="shared" si="3"/>
        <v>16907.520751419834</v>
      </c>
      <c r="S17" s="18" t="str">
        <f t="shared" si="4"/>
        <v>住之江区</v>
      </c>
      <c r="T17" s="249">
        <f t="shared" si="5"/>
        <v>85976.709415410922</v>
      </c>
      <c r="U17" s="18" t="str">
        <f t="shared" si="6"/>
        <v>茨木市</v>
      </c>
      <c r="V17" s="260">
        <f t="shared" si="7"/>
        <v>2.9258696337931234</v>
      </c>
      <c r="W17" s="19" t="str">
        <f t="shared" si="8"/>
        <v>堺市南区</v>
      </c>
      <c r="X17" s="146">
        <f t="shared" si="9"/>
        <v>0.58500958831449668</v>
      </c>
      <c r="Y17" s="16"/>
      <c r="Z17" s="147">
        <f t="shared" si="15"/>
        <v>44117.617677020979</v>
      </c>
      <c r="AA17" s="147">
        <f t="shared" si="16"/>
        <v>15819.041030400513</v>
      </c>
      <c r="AB17" s="147">
        <f t="shared" si="17"/>
        <v>77922.713585235542</v>
      </c>
      <c r="AC17" s="261">
        <f t="shared" si="18"/>
        <v>2.7888933085284493</v>
      </c>
      <c r="AD17" s="110">
        <f t="shared" si="19"/>
        <v>0.56617147487764319</v>
      </c>
      <c r="AE17" s="147">
        <v>0</v>
      </c>
    </row>
    <row r="18" spans="2:31" s="15" customFormat="1" ht="12">
      <c r="B18" s="6">
        <v>13</v>
      </c>
      <c r="C18" s="13" t="s">
        <v>86</v>
      </c>
      <c r="D18" s="149">
        <v>20193</v>
      </c>
      <c r="E18" s="199">
        <v>53245</v>
      </c>
      <c r="F18" s="149">
        <v>923772630</v>
      </c>
      <c r="G18" s="149">
        <v>10395</v>
      </c>
      <c r="H18" s="162">
        <f t="shared" si="10"/>
        <v>45747.171296984103</v>
      </c>
      <c r="I18" s="162">
        <f t="shared" si="11"/>
        <v>17349.471875293453</v>
      </c>
      <c r="J18" s="162">
        <f t="shared" si="12"/>
        <v>88867.015873015873</v>
      </c>
      <c r="K18" s="256">
        <f t="shared" si="13"/>
        <v>2.6368048333580942</v>
      </c>
      <c r="L18" s="205">
        <f t="shared" si="14"/>
        <v>0.51478235031941766</v>
      </c>
      <c r="O18" s="18" t="str">
        <f t="shared" si="0"/>
        <v>堺市西区</v>
      </c>
      <c r="P18" s="160">
        <f t="shared" si="1"/>
        <v>45473.705430327871</v>
      </c>
      <c r="Q18" s="18" t="str">
        <f t="shared" si="2"/>
        <v>太子町</v>
      </c>
      <c r="R18" s="161">
        <f t="shared" si="3"/>
        <v>16872.71644803229</v>
      </c>
      <c r="S18" s="18" t="str">
        <f t="shared" si="4"/>
        <v>阿倍野区</v>
      </c>
      <c r="T18" s="249">
        <f t="shared" si="5"/>
        <v>84605.185742390924</v>
      </c>
      <c r="U18" s="18" t="str">
        <f t="shared" si="6"/>
        <v>八尾市</v>
      </c>
      <c r="V18" s="260">
        <f t="shared" si="7"/>
        <v>2.9187686939182451</v>
      </c>
      <c r="W18" s="19" t="str">
        <f t="shared" si="8"/>
        <v>河内長野市</v>
      </c>
      <c r="X18" s="146">
        <f t="shared" si="9"/>
        <v>0.58449325218311721</v>
      </c>
      <c r="Y18" s="16"/>
      <c r="Z18" s="147">
        <f t="shared" si="15"/>
        <v>44117.617677020979</v>
      </c>
      <c r="AA18" s="147">
        <f t="shared" si="16"/>
        <v>15819.041030400513</v>
      </c>
      <c r="AB18" s="147">
        <f t="shared" si="17"/>
        <v>77922.713585235542</v>
      </c>
      <c r="AC18" s="261">
        <f t="shared" si="18"/>
        <v>2.7888933085284493</v>
      </c>
      <c r="AD18" s="110">
        <f t="shared" si="19"/>
        <v>0.56617147487764319</v>
      </c>
      <c r="AE18" s="147">
        <v>0</v>
      </c>
    </row>
    <row r="19" spans="2:31" s="15" customFormat="1" ht="12">
      <c r="B19" s="6">
        <v>14</v>
      </c>
      <c r="C19" s="13" t="s">
        <v>87</v>
      </c>
      <c r="D19" s="149">
        <v>15113</v>
      </c>
      <c r="E19" s="199">
        <v>38405</v>
      </c>
      <c r="F19" s="149">
        <v>654921950</v>
      </c>
      <c r="G19" s="149">
        <v>7478</v>
      </c>
      <c r="H19" s="162">
        <f t="shared" si="10"/>
        <v>43335.006285978961</v>
      </c>
      <c r="I19" s="162">
        <f t="shared" si="11"/>
        <v>17053.038666840253</v>
      </c>
      <c r="J19" s="162">
        <f t="shared" si="12"/>
        <v>87579.827493982346</v>
      </c>
      <c r="K19" s="256">
        <f t="shared" si="13"/>
        <v>2.5411897042281479</v>
      </c>
      <c r="L19" s="205">
        <f t="shared" si="14"/>
        <v>0.49480579633428173</v>
      </c>
      <c r="O19" s="18" t="str">
        <f t="shared" si="0"/>
        <v>大阪市</v>
      </c>
      <c r="P19" s="160">
        <f t="shared" si="1"/>
        <v>45417.673405954149</v>
      </c>
      <c r="Q19" s="18" t="str">
        <f t="shared" si="2"/>
        <v>堺市中区</v>
      </c>
      <c r="R19" s="161">
        <f t="shared" si="3"/>
        <v>16869.913944417356</v>
      </c>
      <c r="S19" s="18" t="str">
        <f t="shared" si="4"/>
        <v>大阪市</v>
      </c>
      <c r="T19" s="249">
        <f t="shared" si="5"/>
        <v>84482.085813097394</v>
      </c>
      <c r="U19" s="18" t="str">
        <f t="shared" si="6"/>
        <v>河内長野市</v>
      </c>
      <c r="V19" s="260">
        <f t="shared" si="7"/>
        <v>2.9166446149775074</v>
      </c>
      <c r="W19" s="19" t="str">
        <f t="shared" si="8"/>
        <v>羽曳野市</v>
      </c>
      <c r="X19" s="146">
        <f t="shared" si="9"/>
        <v>0.57887933456977458</v>
      </c>
      <c r="Y19" s="16"/>
      <c r="Z19" s="147">
        <f t="shared" si="15"/>
        <v>44117.617677020979</v>
      </c>
      <c r="AA19" s="147">
        <f t="shared" si="16"/>
        <v>15819.041030400513</v>
      </c>
      <c r="AB19" s="147">
        <f t="shared" si="17"/>
        <v>77922.713585235542</v>
      </c>
      <c r="AC19" s="261">
        <f t="shared" si="18"/>
        <v>2.7888933085284493</v>
      </c>
      <c r="AD19" s="110">
        <f t="shared" si="19"/>
        <v>0.56617147487764319</v>
      </c>
      <c r="AE19" s="147">
        <v>0</v>
      </c>
    </row>
    <row r="20" spans="2:31" s="15" customFormat="1" ht="12">
      <c r="B20" s="6">
        <v>15</v>
      </c>
      <c r="C20" s="13" t="s">
        <v>88</v>
      </c>
      <c r="D20" s="149">
        <v>23770</v>
      </c>
      <c r="E20" s="206">
        <v>63210</v>
      </c>
      <c r="F20" s="152">
        <v>993911080</v>
      </c>
      <c r="G20" s="152">
        <v>12734</v>
      </c>
      <c r="H20" s="162">
        <f t="shared" si="10"/>
        <v>41813.676062263359</v>
      </c>
      <c r="I20" s="162">
        <f t="shared" si="11"/>
        <v>15723.953171966461</v>
      </c>
      <c r="J20" s="162">
        <f t="shared" si="12"/>
        <v>78051.757499607353</v>
      </c>
      <c r="K20" s="256">
        <f t="shared" si="13"/>
        <v>2.6592343289861171</v>
      </c>
      <c r="L20" s="205">
        <f t="shared" si="14"/>
        <v>0.53571729070256624</v>
      </c>
      <c r="O20" s="18" t="str">
        <f t="shared" si="0"/>
        <v>鶴見区</v>
      </c>
      <c r="P20" s="160">
        <f t="shared" si="1"/>
        <v>45337.29768068657</v>
      </c>
      <c r="Q20" s="18" t="str">
        <f t="shared" si="2"/>
        <v>東成区</v>
      </c>
      <c r="R20" s="161">
        <f t="shared" si="3"/>
        <v>16869.897978825793</v>
      </c>
      <c r="S20" s="18" t="str">
        <f t="shared" si="4"/>
        <v>淀川区</v>
      </c>
      <c r="T20" s="249">
        <f t="shared" si="5"/>
        <v>84097.8815096295</v>
      </c>
      <c r="U20" s="18" t="str">
        <f t="shared" si="6"/>
        <v>大阪狭山市</v>
      </c>
      <c r="V20" s="260">
        <f t="shared" si="7"/>
        <v>2.9053512494106553</v>
      </c>
      <c r="W20" s="19" t="str">
        <f t="shared" si="8"/>
        <v>島本町</v>
      </c>
      <c r="X20" s="146">
        <f t="shared" si="9"/>
        <v>0.57712827650197174</v>
      </c>
      <c r="Y20" s="16"/>
      <c r="Z20" s="147">
        <f t="shared" si="15"/>
        <v>44117.617677020979</v>
      </c>
      <c r="AA20" s="147">
        <f t="shared" si="16"/>
        <v>15819.041030400513</v>
      </c>
      <c r="AB20" s="147">
        <f t="shared" si="17"/>
        <v>77922.713585235542</v>
      </c>
      <c r="AC20" s="261">
        <f t="shared" si="18"/>
        <v>2.7888933085284493</v>
      </c>
      <c r="AD20" s="110">
        <f t="shared" si="19"/>
        <v>0.56617147487764319</v>
      </c>
      <c r="AE20" s="147">
        <v>0</v>
      </c>
    </row>
    <row r="21" spans="2:31" s="15" customFormat="1" ht="12">
      <c r="B21" s="6">
        <v>16</v>
      </c>
      <c r="C21" s="13" t="s">
        <v>62</v>
      </c>
      <c r="D21" s="149">
        <v>16167</v>
      </c>
      <c r="E21" s="206">
        <v>45054</v>
      </c>
      <c r="F21" s="152">
        <v>731073410</v>
      </c>
      <c r="G21" s="152">
        <v>8641</v>
      </c>
      <c r="H21" s="162">
        <f t="shared" si="10"/>
        <v>45220.103296839239</v>
      </c>
      <c r="I21" s="162">
        <f t="shared" si="11"/>
        <v>16226.603853153993</v>
      </c>
      <c r="J21" s="162">
        <f t="shared" si="12"/>
        <v>84605.185742390924</v>
      </c>
      <c r="K21" s="256">
        <f t="shared" si="13"/>
        <v>2.7867879012803858</v>
      </c>
      <c r="L21" s="205">
        <f t="shared" si="14"/>
        <v>0.53448382507577163</v>
      </c>
      <c r="O21" s="18" t="str">
        <f t="shared" si="0"/>
        <v>阿倍野区</v>
      </c>
      <c r="P21" s="160">
        <f t="shared" si="1"/>
        <v>45220.103296839239</v>
      </c>
      <c r="Q21" s="18" t="str">
        <f t="shared" si="2"/>
        <v>泉大津市</v>
      </c>
      <c r="R21" s="161">
        <f t="shared" si="3"/>
        <v>16830.352562875625</v>
      </c>
      <c r="S21" s="18" t="str">
        <f t="shared" si="4"/>
        <v>八尾市</v>
      </c>
      <c r="T21" s="249">
        <f t="shared" si="5"/>
        <v>82752.776781418142</v>
      </c>
      <c r="U21" s="18" t="str">
        <f t="shared" si="6"/>
        <v>河南町</v>
      </c>
      <c r="V21" s="260">
        <f t="shared" si="7"/>
        <v>2.8947557471264367</v>
      </c>
      <c r="W21" s="19" t="str">
        <f t="shared" si="8"/>
        <v>高槻市</v>
      </c>
      <c r="X21" s="146">
        <f t="shared" si="9"/>
        <v>0.57616492312139778</v>
      </c>
      <c r="Y21" s="16"/>
      <c r="Z21" s="147">
        <f t="shared" si="15"/>
        <v>44117.617677020979</v>
      </c>
      <c r="AA21" s="147">
        <f t="shared" si="16"/>
        <v>15819.041030400513</v>
      </c>
      <c r="AB21" s="147">
        <f t="shared" si="17"/>
        <v>77922.713585235542</v>
      </c>
      <c r="AC21" s="261">
        <f t="shared" si="18"/>
        <v>2.7888933085284493</v>
      </c>
      <c r="AD21" s="110">
        <f t="shared" si="19"/>
        <v>0.56617147487764319</v>
      </c>
      <c r="AE21" s="147">
        <v>0</v>
      </c>
    </row>
    <row r="22" spans="2:31" s="15" customFormat="1" ht="12">
      <c r="B22" s="6">
        <v>17</v>
      </c>
      <c r="C22" s="13" t="s">
        <v>89</v>
      </c>
      <c r="D22" s="149">
        <v>22927</v>
      </c>
      <c r="E22" s="199">
        <v>60732</v>
      </c>
      <c r="F22" s="149">
        <v>1012387800</v>
      </c>
      <c r="G22" s="149">
        <v>11593</v>
      </c>
      <c r="H22" s="162">
        <f t="shared" si="10"/>
        <v>44157.011383957783</v>
      </c>
      <c r="I22" s="162">
        <f t="shared" si="11"/>
        <v>16669.758940920765</v>
      </c>
      <c r="J22" s="162">
        <f t="shared" si="12"/>
        <v>87327.50797895281</v>
      </c>
      <c r="K22" s="256">
        <f t="shared" si="13"/>
        <v>2.6489292101016271</v>
      </c>
      <c r="L22" s="205">
        <f t="shared" si="14"/>
        <v>0.50564836219304754</v>
      </c>
      <c r="O22" s="18" t="str">
        <f t="shared" si="0"/>
        <v>大阪狭山市</v>
      </c>
      <c r="P22" s="160">
        <f t="shared" si="1"/>
        <v>45144.731258840169</v>
      </c>
      <c r="Q22" s="18" t="str">
        <f t="shared" si="2"/>
        <v>此花区</v>
      </c>
      <c r="R22" s="161">
        <f t="shared" si="3"/>
        <v>16726.883405305369</v>
      </c>
      <c r="S22" s="18" t="str">
        <f t="shared" si="4"/>
        <v>鶴見区</v>
      </c>
      <c r="T22" s="249">
        <f t="shared" si="5"/>
        <v>82713.581780538298</v>
      </c>
      <c r="U22" s="18" t="str">
        <f t="shared" si="6"/>
        <v>堺市東区</v>
      </c>
      <c r="V22" s="260">
        <f t="shared" si="7"/>
        <v>2.8781334629539614</v>
      </c>
      <c r="W22" s="19" t="str">
        <f t="shared" si="8"/>
        <v>富田林市</v>
      </c>
      <c r="X22" s="146">
        <f t="shared" si="9"/>
        <v>0.57204423022398643</v>
      </c>
      <c r="Y22" s="16"/>
      <c r="Z22" s="147">
        <f t="shared" si="15"/>
        <v>44117.617677020979</v>
      </c>
      <c r="AA22" s="147">
        <f t="shared" si="16"/>
        <v>15819.041030400513</v>
      </c>
      <c r="AB22" s="147">
        <f t="shared" si="17"/>
        <v>77922.713585235542</v>
      </c>
      <c r="AC22" s="261">
        <f t="shared" si="18"/>
        <v>2.7888933085284493</v>
      </c>
      <c r="AD22" s="110">
        <f t="shared" si="19"/>
        <v>0.56617147487764319</v>
      </c>
      <c r="AE22" s="147">
        <v>0</v>
      </c>
    </row>
    <row r="23" spans="2:31" s="15" customFormat="1" ht="12">
      <c r="B23" s="6">
        <v>18</v>
      </c>
      <c r="C23" s="13" t="s">
        <v>63</v>
      </c>
      <c r="D23" s="149">
        <v>20760</v>
      </c>
      <c r="E23" s="199">
        <v>63669</v>
      </c>
      <c r="F23" s="149">
        <v>1025128770</v>
      </c>
      <c r="G23" s="149">
        <v>11406</v>
      </c>
      <c r="H23" s="162">
        <f t="shared" si="10"/>
        <v>49379.998554913298</v>
      </c>
      <c r="I23" s="162">
        <f t="shared" si="11"/>
        <v>16100.908919568394</v>
      </c>
      <c r="J23" s="162">
        <f t="shared" si="12"/>
        <v>89876.273014203049</v>
      </c>
      <c r="K23" s="256">
        <f t="shared" si="13"/>
        <v>3.0669075144508668</v>
      </c>
      <c r="L23" s="205">
        <f t="shared" si="14"/>
        <v>0.54942196531791909</v>
      </c>
      <c r="O23" s="18" t="str">
        <f t="shared" si="0"/>
        <v>茨木市</v>
      </c>
      <c r="P23" s="160">
        <f t="shared" si="1"/>
        <v>44919.117031344096</v>
      </c>
      <c r="Q23" s="18" t="str">
        <f t="shared" si="2"/>
        <v>住吉区</v>
      </c>
      <c r="R23" s="161">
        <f t="shared" si="3"/>
        <v>16669.758940920765</v>
      </c>
      <c r="S23" s="18" t="str">
        <f t="shared" si="4"/>
        <v>泉大津市</v>
      </c>
      <c r="T23" s="249">
        <f t="shared" si="5"/>
        <v>82456.732933233303</v>
      </c>
      <c r="U23" s="18" t="str">
        <f t="shared" si="6"/>
        <v>堺市南区</v>
      </c>
      <c r="V23" s="260">
        <f t="shared" si="7"/>
        <v>2.8643355502060466</v>
      </c>
      <c r="W23" s="19" t="str">
        <f t="shared" si="8"/>
        <v>八尾市</v>
      </c>
      <c r="X23" s="146">
        <f t="shared" si="9"/>
        <v>0.56981555333998002</v>
      </c>
      <c r="Y23" s="16"/>
      <c r="Z23" s="147">
        <f t="shared" si="15"/>
        <v>44117.617677020979</v>
      </c>
      <c r="AA23" s="147">
        <f t="shared" si="16"/>
        <v>15819.041030400513</v>
      </c>
      <c r="AB23" s="147">
        <f t="shared" si="17"/>
        <v>77922.713585235542</v>
      </c>
      <c r="AC23" s="261">
        <f t="shared" si="18"/>
        <v>2.7888933085284493</v>
      </c>
      <c r="AD23" s="110">
        <f t="shared" si="19"/>
        <v>0.56617147487764319</v>
      </c>
      <c r="AE23" s="147">
        <v>0</v>
      </c>
    </row>
    <row r="24" spans="2:31" s="15" customFormat="1" ht="12">
      <c r="B24" s="6">
        <v>19</v>
      </c>
      <c r="C24" s="13" t="s">
        <v>90</v>
      </c>
      <c r="D24" s="149">
        <v>14599</v>
      </c>
      <c r="E24" s="199">
        <v>32567</v>
      </c>
      <c r="F24" s="149">
        <v>568777380</v>
      </c>
      <c r="G24" s="149">
        <v>6351</v>
      </c>
      <c r="H24" s="162">
        <f t="shared" si="10"/>
        <v>38960.023289266392</v>
      </c>
      <c r="I24" s="162">
        <f t="shared" si="11"/>
        <v>17464.838026222864</v>
      </c>
      <c r="J24" s="162">
        <f t="shared" si="12"/>
        <v>89557.13745866793</v>
      </c>
      <c r="K24" s="256">
        <f t="shared" si="13"/>
        <v>2.2307692307692308</v>
      </c>
      <c r="L24" s="205">
        <f t="shared" si="14"/>
        <v>0.43502979656140833</v>
      </c>
      <c r="O24" s="18" t="str">
        <f t="shared" si="0"/>
        <v>豊中市</v>
      </c>
      <c r="P24" s="160">
        <f t="shared" si="1"/>
        <v>44854.170000714439</v>
      </c>
      <c r="Q24" s="18" t="str">
        <f t="shared" si="2"/>
        <v>和泉市</v>
      </c>
      <c r="R24" s="161">
        <f t="shared" si="3"/>
        <v>16664.206638244992</v>
      </c>
      <c r="S24" s="18" t="str">
        <f t="shared" si="4"/>
        <v>東淀川区</v>
      </c>
      <c r="T24" s="249">
        <f t="shared" si="5"/>
        <v>81987.073881189863</v>
      </c>
      <c r="U24" s="18" t="str">
        <f t="shared" si="6"/>
        <v>中央区</v>
      </c>
      <c r="V24" s="260">
        <f t="shared" si="7"/>
        <v>2.8333901579724969</v>
      </c>
      <c r="W24" s="19" t="str">
        <f t="shared" si="8"/>
        <v>堺市東区</v>
      </c>
      <c r="X24" s="146">
        <f t="shared" si="9"/>
        <v>0.56884938545934305</v>
      </c>
      <c r="Y24" s="16"/>
      <c r="Z24" s="147">
        <f t="shared" si="15"/>
        <v>44117.617677020979</v>
      </c>
      <c r="AA24" s="147">
        <f t="shared" si="16"/>
        <v>15819.041030400513</v>
      </c>
      <c r="AB24" s="147">
        <f t="shared" si="17"/>
        <v>77922.713585235542</v>
      </c>
      <c r="AC24" s="261">
        <f t="shared" si="18"/>
        <v>2.7888933085284493</v>
      </c>
      <c r="AD24" s="110">
        <f t="shared" si="19"/>
        <v>0.56617147487764319</v>
      </c>
      <c r="AE24" s="147">
        <v>0</v>
      </c>
    </row>
    <row r="25" spans="2:31" s="15" customFormat="1" ht="12">
      <c r="B25" s="6">
        <v>20</v>
      </c>
      <c r="C25" s="13" t="s">
        <v>91</v>
      </c>
      <c r="D25" s="149">
        <v>21208</v>
      </c>
      <c r="E25" s="199">
        <v>59834</v>
      </c>
      <c r="F25" s="149">
        <v>973769370</v>
      </c>
      <c r="G25" s="149">
        <v>11579</v>
      </c>
      <c r="H25" s="162">
        <f t="shared" si="10"/>
        <v>45915.190965673333</v>
      </c>
      <c r="I25" s="162">
        <f t="shared" si="11"/>
        <v>16274.515659992647</v>
      </c>
      <c r="J25" s="162">
        <f t="shared" si="12"/>
        <v>84097.8815096295</v>
      </c>
      <c r="K25" s="256">
        <f t="shared" si="13"/>
        <v>2.8212938513768391</v>
      </c>
      <c r="L25" s="205">
        <f t="shared" si="14"/>
        <v>0.54597321765371554</v>
      </c>
      <c r="O25" s="18" t="str">
        <f t="shared" si="0"/>
        <v>羽曳野市</v>
      </c>
      <c r="P25" s="160">
        <f t="shared" si="1"/>
        <v>44731.602877536112</v>
      </c>
      <c r="Q25" s="18" t="str">
        <f t="shared" si="2"/>
        <v>堺市美原区</v>
      </c>
      <c r="R25" s="161">
        <f t="shared" si="3"/>
        <v>16653.162146187693</v>
      </c>
      <c r="S25" s="18" t="str">
        <f t="shared" si="4"/>
        <v>浪速区</v>
      </c>
      <c r="T25" s="249">
        <f t="shared" si="5"/>
        <v>81863.120225170889</v>
      </c>
      <c r="U25" s="18" t="str">
        <f t="shared" si="6"/>
        <v>交野市</v>
      </c>
      <c r="V25" s="260">
        <f t="shared" si="7"/>
        <v>2.8221837088388213</v>
      </c>
      <c r="W25" s="19" t="str">
        <f t="shared" si="8"/>
        <v>田尻町</v>
      </c>
      <c r="X25" s="146">
        <f t="shared" si="9"/>
        <v>0.56867891513560809</v>
      </c>
      <c r="Y25" s="16"/>
      <c r="Z25" s="147">
        <f t="shared" si="15"/>
        <v>44117.617677020979</v>
      </c>
      <c r="AA25" s="147">
        <f t="shared" si="16"/>
        <v>15819.041030400513</v>
      </c>
      <c r="AB25" s="147">
        <f t="shared" si="17"/>
        <v>77922.713585235542</v>
      </c>
      <c r="AC25" s="261">
        <f t="shared" si="18"/>
        <v>2.7888933085284493</v>
      </c>
      <c r="AD25" s="110">
        <f t="shared" si="19"/>
        <v>0.56617147487764319</v>
      </c>
      <c r="AE25" s="147">
        <v>0</v>
      </c>
    </row>
    <row r="26" spans="2:31" s="15" customFormat="1" ht="12">
      <c r="B26" s="6">
        <v>21</v>
      </c>
      <c r="C26" s="13" t="s">
        <v>92</v>
      </c>
      <c r="D26" s="149">
        <v>14099</v>
      </c>
      <c r="E26" s="199">
        <v>39014</v>
      </c>
      <c r="F26" s="149">
        <v>639210560</v>
      </c>
      <c r="G26" s="149">
        <v>7728</v>
      </c>
      <c r="H26" s="162">
        <f t="shared" si="10"/>
        <v>45337.29768068657</v>
      </c>
      <c r="I26" s="162">
        <f t="shared" si="11"/>
        <v>16384.132875378069</v>
      </c>
      <c r="J26" s="162">
        <f t="shared" si="12"/>
        <v>82713.581780538298</v>
      </c>
      <c r="K26" s="256">
        <f t="shared" si="13"/>
        <v>2.7671466061422798</v>
      </c>
      <c r="L26" s="205">
        <f t="shared" si="14"/>
        <v>0.54812398042414356</v>
      </c>
      <c r="O26" s="18" t="str">
        <f t="shared" si="0"/>
        <v>住之江区</v>
      </c>
      <c r="P26" s="160">
        <f t="shared" si="1"/>
        <v>44730.835140394774</v>
      </c>
      <c r="Q26" s="18" t="str">
        <f t="shared" si="2"/>
        <v>熊取町</v>
      </c>
      <c r="R26" s="161">
        <f t="shared" si="3"/>
        <v>16611.902299307822</v>
      </c>
      <c r="S26" s="18" t="str">
        <f t="shared" si="4"/>
        <v>堺市西区</v>
      </c>
      <c r="T26" s="249">
        <f t="shared" si="5"/>
        <v>81525.232365907417</v>
      </c>
      <c r="U26" s="18" t="str">
        <f t="shared" si="6"/>
        <v>羽曳野市</v>
      </c>
      <c r="V26" s="260">
        <f t="shared" si="7"/>
        <v>2.8213342325633675</v>
      </c>
      <c r="W26" s="19" t="str">
        <f t="shared" si="8"/>
        <v>阪南市</v>
      </c>
      <c r="X26" s="146">
        <f t="shared" si="9"/>
        <v>0.56489147460281941</v>
      </c>
      <c r="Y26" s="16"/>
      <c r="Z26" s="147">
        <f t="shared" si="15"/>
        <v>44117.617677020979</v>
      </c>
      <c r="AA26" s="147">
        <f t="shared" si="16"/>
        <v>15819.041030400513</v>
      </c>
      <c r="AB26" s="147">
        <f t="shared" si="17"/>
        <v>77922.713585235542</v>
      </c>
      <c r="AC26" s="261">
        <f t="shared" si="18"/>
        <v>2.7888933085284493</v>
      </c>
      <c r="AD26" s="110">
        <f t="shared" si="19"/>
        <v>0.56617147487764319</v>
      </c>
      <c r="AE26" s="147">
        <v>0</v>
      </c>
    </row>
    <row r="27" spans="2:31" s="15" customFormat="1" ht="12">
      <c r="B27" s="6">
        <v>22</v>
      </c>
      <c r="C27" s="13" t="s">
        <v>64</v>
      </c>
      <c r="D27" s="149">
        <v>17985</v>
      </c>
      <c r="E27" s="199">
        <v>46484</v>
      </c>
      <c r="F27" s="149">
        <v>804484070</v>
      </c>
      <c r="G27" s="149">
        <v>9357</v>
      </c>
      <c r="H27" s="162">
        <f t="shared" si="10"/>
        <v>44730.835140394774</v>
      </c>
      <c r="I27" s="162">
        <f t="shared" si="11"/>
        <v>17306.687677480422</v>
      </c>
      <c r="J27" s="162">
        <f t="shared" si="12"/>
        <v>85976.709415410922</v>
      </c>
      <c r="K27" s="256">
        <f t="shared" si="13"/>
        <v>2.5845982763413957</v>
      </c>
      <c r="L27" s="205">
        <f t="shared" si="14"/>
        <v>0.52026688907422858</v>
      </c>
      <c r="O27" s="18" t="str">
        <f t="shared" si="0"/>
        <v>堺市東区</v>
      </c>
      <c r="P27" s="160">
        <f t="shared" si="1"/>
        <v>44728.905631553367</v>
      </c>
      <c r="Q27" s="18" t="str">
        <f t="shared" si="2"/>
        <v>泉南市</v>
      </c>
      <c r="R27" s="161">
        <f t="shared" si="3"/>
        <v>16611.413222340529</v>
      </c>
      <c r="S27" s="18" t="str">
        <f t="shared" si="4"/>
        <v>門真市</v>
      </c>
      <c r="T27" s="249">
        <f t="shared" si="5"/>
        <v>81299.534075814852</v>
      </c>
      <c r="U27" s="18" t="str">
        <f t="shared" si="6"/>
        <v>淀川区</v>
      </c>
      <c r="V27" s="260">
        <f t="shared" si="7"/>
        <v>2.8212938513768391</v>
      </c>
      <c r="W27" s="19" t="str">
        <f t="shared" si="8"/>
        <v>堺市</v>
      </c>
      <c r="X27" s="146">
        <f t="shared" si="9"/>
        <v>0.56431095406360421</v>
      </c>
      <c r="Y27" s="16"/>
      <c r="Z27" s="147">
        <f t="shared" si="15"/>
        <v>44117.617677020979</v>
      </c>
      <c r="AA27" s="147">
        <f t="shared" si="16"/>
        <v>15819.041030400513</v>
      </c>
      <c r="AB27" s="147">
        <f t="shared" si="17"/>
        <v>77922.713585235542</v>
      </c>
      <c r="AC27" s="261">
        <f t="shared" si="18"/>
        <v>2.7888933085284493</v>
      </c>
      <c r="AD27" s="110">
        <f t="shared" si="19"/>
        <v>0.56617147487764319</v>
      </c>
      <c r="AE27" s="147">
        <v>0</v>
      </c>
    </row>
    <row r="28" spans="2:31" s="15" customFormat="1" ht="12">
      <c r="B28" s="6">
        <v>23</v>
      </c>
      <c r="C28" s="13" t="s">
        <v>93</v>
      </c>
      <c r="D28" s="149">
        <v>30044</v>
      </c>
      <c r="E28" s="206">
        <v>80536</v>
      </c>
      <c r="F28" s="152">
        <v>1389853830</v>
      </c>
      <c r="G28" s="152">
        <v>15938</v>
      </c>
      <c r="H28" s="162">
        <f t="shared" si="10"/>
        <v>46260.61210225003</v>
      </c>
      <c r="I28" s="162">
        <f t="shared" si="11"/>
        <v>17257.547308036159</v>
      </c>
      <c r="J28" s="162">
        <f t="shared" si="12"/>
        <v>87203.77901869746</v>
      </c>
      <c r="K28" s="256">
        <f t="shared" si="13"/>
        <v>2.6806017840500598</v>
      </c>
      <c r="L28" s="205">
        <f t="shared" si="14"/>
        <v>0.53048861669551328</v>
      </c>
      <c r="O28" s="18" t="str">
        <f t="shared" si="0"/>
        <v>堺市</v>
      </c>
      <c r="P28" s="160">
        <f t="shared" si="1"/>
        <v>44671.524940422387</v>
      </c>
      <c r="Q28" s="18" t="str">
        <f t="shared" si="2"/>
        <v>港区</v>
      </c>
      <c r="R28" s="161">
        <f t="shared" si="3"/>
        <v>16495.34413654896</v>
      </c>
      <c r="S28" s="18" t="str">
        <f t="shared" si="4"/>
        <v>西区</v>
      </c>
      <c r="T28" s="249">
        <f t="shared" si="5"/>
        <v>81276.804277542906</v>
      </c>
      <c r="U28" s="18" t="str">
        <f t="shared" si="6"/>
        <v>東大阪市</v>
      </c>
      <c r="V28" s="260">
        <f t="shared" si="7"/>
        <v>2.8000675067506751</v>
      </c>
      <c r="W28" s="19" t="str">
        <f t="shared" si="8"/>
        <v>福島区</v>
      </c>
      <c r="X28" s="146">
        <f t="shared" si="9"/>
        <v>0.56380145278450366</v>
      </c>
      <c r="Y28" s="16"/>
      <c r="Z28" s="147">
        <f t="shared" si="15"/>
        <v>44117.617677020979</v>
      </c>
      <c r="AA28" s="147">
        <f t="shared" si="16"/>
        <v>15819.041030400513</v>
      </c>
      <c r="AB28" s="147">
        <f t="shared" si="17"/>
        <v>77922.713585235542</v>
      </c>
      <c r="AC28" s="261">
        <f t="shared" si="18"/>
        <v>2.7888933085284493</v>
      </c>
      <c r="AD28" s="110">
        <f t="shared" si="19"/>
        <v>0.56617147487764319</v>
      </c>
      <c r="AE28" s="147">
        <v>0</v>
      </c>
    </row>
    <row r="29" spans="2:31" s="15" customFormat="1" ht="12">
      <c r="B29" s="6">
        <v>24</v>
      </c>
      <c r="C29" s="13" t="s">
        <v>94</v>
      </c>
      <c r="D29" s="149">
        <v>12714</v>
      </c>
      <c r="E29" s="206">
        <v>39883</v>
      </c>
      <c r="F29" s="152">
        <v>655117770</v>
      </c>
      <c r="G29" s="152">
        <v>7443</v>
      </c>
      <c r="H29" s="162">
        <f t="shared" si="10"/>
        <v>51527.274657857481</v>
      </c>
      <c r="I29" s="162">
        <f t="shared" si="11"/>
        <v>16425.990271544266</v>
      </c>
      <c r="J29" s="162">
        <f t="shared" si="12"/>
        <v>88017.972591696889</v>
      </c>
      <c r="K29" s="256">
        <f t="shared" si="13"/>
        <v>3.1369356614755386</v>
      </c>
      <c r="L29" s="205">
        <f t="shared" si="14"/>
        <v>0.5854176498348278</v>
      </c>
      <c r="O29" s="18" t="str">
        <f t="shared" si="0"/>
        <v>東大阪市</v>
      </c>
      <c r="P29" s="160">
        <f t="shared" si="1"/>
        <v>44397.140667191721</v>
      </c>
      <c r="Q29" s="18" t="str">
        <f t="shared" si="2"/>
        <v>大東市</v>
      </c>
      <c r="R29" s="161">
        <f t="shared" si="3"/>
        <v>16434.491069216387</v>
      </c>
      <c r="S29" s="18" t="str">
        <f t="shared" si="4"/>
        <v>忠岡町</v>
      </c>
      <c r="T29" s="249">
        <f t="shared" si="5"/>
        <v>81017.327781983346</v>
      </c>
      <c r="U29" s="18" t="str">
        <f t="shared" si="6"/>
        <v>阿倍野区</v>
      </c>
      <c r="V29" s="260">
        <f t="shared" si="7"/>
        <v>2.7867879012803858</v>
      </c>
      <c r="W29" s="19" t="str">
        <f t="shared" si="8"/>
        <v>寝屋川市</v>
      </c>
      <c r="X29" s="146">
        <f t="shared" si="9"/>
        <v>0.56155372838106044</v>
      </c>
      <c r="Y29" s="16"/>
      <c r="Z29" s="147">
        <f t="shared" si="15"/>
        <v>44117.617677020979</v>
      </c>
      <c r="AA29" s="147">
        <f t="shared" si="16"/>
        <v>15819.041030400513</v>
      </c>
      <c r="AB29" s="147">
        <f t="shared" si="17"/>
        <v>77922.713585235542</v>
      </c>
      <c r="AC29" s="261">
        <f t="shared" si="18"/>
        <v>2.7888933085284493</v>
      </c>
      <c r="AD29" s="110">
        <f t="shared" si="19"/>
        <v>0.56617147487764319</v>
      </c>
      <c r="AE29" s="147">
        <v>0</v>
      </c>
    </row>
    <row r="30" spans="2:31" s="15" customFormat="1" ht="12">
      <c r="B30" s="6">
        <v>25</v>
      </c>
      <c r="C30" s="13" t="s">
        <v>95</v>
      </c>
      <c r="D30" s="149">
        <v>8799</v>
      </c>
      <c r="E30" s="199">
        <v>24931</v>
      </c>
      <c r="F30" s="149">
        <v>367709770</v>
      </c>
      <c r="G30" s="149">
        <v>4864</v>
      </c>
      <c r="H30" s="162">
        <f t="shared" si="10"/>
        <v>41789.94999431754</v>
      </c>
      <c r="I30" s="162">
        <f t="shared" si="11"/>
        <v>14749.098311339296</v>
      </c>
      <c r="J30" s="162">
        <f t="shared" si="12"/>
        <v>75598.225740131573</v>
      </c>
      <c r="K30" s="256">
        <f t="shared" si="13"/>
        <v>2.8333901579724969</v>
      </c>
      <c r="L30" s="205">
        <f t="shared" si="14"/>
        <v>0.55279008978292987</v>
      </c>
      <c r="O30" s="18" t="str">
        <f t="shared" si="0"/>
        <v>堺市南区</v>
      </c>
      <c r="P30" s="160">
        <f t="shared" si="1"/>
        <v>44195.786853808808</v>
      </c>
      <c r="Q30" s="18" t="str">
        <f t="shared" si="2"/>
        <v>北区</v>
      </c>
      <c r="R30" s="161">
        <f t="shared" si="3"/>
        <v>16425.990271544266</v>
      </c>
      <c r="S30" s="18" t="str">
        <f t="shared" si="4"/>
        <v>守口市</v>
      </c>
      <c r="T30" s="249">
        <f t="shared" si="5"/>
        <v>80834.132902477417</v>
      </c>
      <c r="U30" s="18" t="str">
        <f t="shared" si="6"/>
        <v>西淀川区</v>
      </c>
      <c r="V30" s="260">
        <f t="shared" si="7"/>
        <v>2.7719714964370548</v>
      </c>
      <c r="W30" s="19" t="str">
        <f t="shared" si="8"/>
        <v>天王寺区</v>
      </c>
      <c r="X30" s="146">
        <f t="shared" si="9"/>
        <v>0.55969527437209854</v>
      </c>
      <c r="Y30" s="16"/>
      <c r="Z30" s="147">
        <f t="shared" si="15"/>
        <v>44117.617677020979</v>
      </c>
      <c r="AA30" s="147">
        <f t="shared" si="16"/>
        <v>15819.041030400513</v>
      </c>
      <c r="AB30" s="147">
        <f t="shared" si="17"/>
        <v>77922.713585235542</v>
      </c>
      <c r="AC30" s="261">
        <f t="shared" si="18"/>
        <v>2.7888933085284493</v>
      </c>
      <c r="AD30" s="110">
        <f t="shared" si="19"/>
        <v>0.56617147487764319</v>
      </c>
      <c r="AE30" s="147">
        <v>0</v>
      </c>
    </row>
    <row r="31" spans="2:31" s="15" customFormat="1" ht="12">
      <c r="B31" s="6">
        <v>26</v>
      </c>
      <c r="C31" s="13" t="s">
        <v>36</v>
      </c>
      <c r="D31" s="149">
        <v>121690</v>
      </c>
      <c r="E31" s="199">
        <v>336735</v>
      </c>
      <c r="F31" s="149">
        <v>5436077870</v>
      </c>
      <c r="G31" s="149">
        <v>68671</v>
      </c>
      <c r="H31" s="162">
        <f t="shared" si="10"/>
        <v>44671.524940422387</v>
      </c>
      <c r="I31" s="162">
        <f t="shared" si="11"/>
        <v>16143.489301676393</v>
      </c>
      <c r="J31" s="162">
        <f t="shared" si="12"/>
        <v>79161.18696392946</v>
      </c>
      <c r="K31" s="256">
        <f t="shared" si="13"/>
        <v>2.7671542443914867</v>
      </c>
      <c r="L31" s="205">
        <f t="shared" si="14"/>
        <v>0.56431095406360421</v>
      </c>
      <c r="O31" s="18" t="str">
        <f t="shared" si="0"/>
        <v>住吉区</v>
      </c>
      <c r="P31" s="160">
        <f t="shared" si="1"/>
        <v>44157.011383957783</v>
      </c>
      <c r="Q31" s="18" t="str">
        <f t="shared" si="2"/>
        <v>大阪市</v>
      </c>
      <c r="R31" s="161">
        <f t="shared" si="3"/>
        <v>16413.161913221982</v>
      </c>
      <c r="S31" s="18" t="str">
        <f t="shared" si="4"/>
        <v>堺市中区</v>
      </c>
      <c r="T31" s="249">
        <f t="shared" si="5"/>
        <v>80456.210905708635</v>
      </c>
      <c r="U31" s="18" t="str">
        <f t="shared" si="6"/>
        <v>堺市</v>
      </c>
      <c r="V31" s="260">
        <f t="shared" si="7"/>
        <v>2.7671542443914867</v>
      </c>
      <c r="W31" s="19" t="str">
        <f t="shared" si="8"/>
        <v>堺市西区</v>
      </c>
      <c r="X31" s="146">
        <f t="shared" si="9"/>
        <v>0.55778688524590159</v>
      </c>
      <c r="Y31" s="16"/>
      <c r="Z31" s="147">
        <f t="shared" si="15"/>
        <v>44117.617677020979</v>
      </c>
      <c r="AA31" s="147">
        <f t="shared" si="16"/>
        <v>15819.041030400513</v>
      </c>
      <c r="AB31" s="147">
        <f t="shared" si="17"/>
        <v>77922.713585235542</v>
      </c>
      <c r="AC31" s="261">
        <f t="shared" si="18"/>
        <v>2.7888933085284493</v>
      </c>
      <c r="AD31" s="110">
        <f t="shared" si="19"/>
        <v>0.56617147487764319</v>
      </c>
      <c r="AE31" s="147">
        <v>0</v>
      </c>
    </row>
    <row r="32" spans="2:31" s="15" customFormat="1" ht="12">
      <c r="B32" s="6">
        <v>27</v>
      </c>
      <c r="C32" s="13" t="s">
        <v>37</v>
      </c>
      <c r="D32" s="149">
        <v>21387</v>
      </c>
      <c r="E32" s="199">
        <v>58852</v>
      </c>
      <c r="F32" s="149">
        <v>937901150</v>
      </c>
      <c r="G32" s="149">
        <v>11674</v>
      </c>
      <c r="H32" s="162">
        <f t="shared" si="10"/>
        <v>43853.796698929254</v>
      </c>
      <c r="I32" s="162">
        <f t="shared" si="11"/>
        <v>15936.60623258343</v>
      </c>
      <c r="J32" s="162">
        <f t="shared" si="12"/>
        <v>80341.027068699681</v>
      </c>
      <c r="K32" s="256">
        <f t="shared" si="13"/>
        <v>2.7517650909430964</v>
      </c>
      <c r="L32" s="205">
        <f t="shared" si="14"/>
        <v>0.54584560714452701</v>
      </c>
      <c r="O32" s="18" t="str">
        <f t="shared" si="0"/>
        <v>池田市</v>
      </c>
      <c r="P32" s="160">
        <f t="shared" si="1"/>
        <v>43995.155566983798</v>
      </c>
      <c r="Q32" s="18" t="str">
        <f t="shared" si="2"/>
        <v>鶴見区</v>
      </c>
      <c r="R32" s="161">
        <f t="shared" si="3"/>
        <v>16384.132875378069</v>
      </c>
      <c r="S32" s="18" t="str">
        <f t="shared" si="4"/>
        <v>堺市堺区</v>
      </c>
      <c r="T32" s="249">
        <f t="shared" si="5"/>
        <v>80341.027068699681</v>
      </c>
      <c r="U32" s="18" t="str">
        <f t="shared" si="6"/>
        <v>大阪市</v>
      </c>
      <c r="V32" s="260">
        <f t="shared" si="7"/>
        <v>2.7671495380403788</v>
      </c>
      <c r="W32" s="19" t="str">
        <f t="shared" si="8"/>
        <v>松原市</v>
      </c>
      <c r="X32" s="146">
        <f t="shared" si="9"/>
        <v>0.55742195575770104</v>
      </c>
      <c r="Y32" s="16"/>
      <c r="Z32" s="147">
        <f t="shared" si="15"/>
        <v>44117.617677020979</v>
      </c>
      <c r="AA32" s="147">
        <f t="shared" si="16"/>
        <v>15819.041030400513</v>
      </c>
      <c r="AB32" s="147">
        <f t="shared" si="17"/>
        <v>77922.713585235542</v>
      </c>
      <c r="AC32" s="261">
        <f t="shared" si="18"/>
        <v>2.7888933085284493</v>
      </c>
      <c r="AD32" s="110">
        <f t="shared" si="19"/>
        <v>0.56617147487764319</v>
      </c>
      <c r="AE32" s="147">
        <v>0</v>
      </c>
    </row>
    <row r="33" spans="2:31" s="15" customFormat="1" ht="12">
      <c r="B33" s="6">
        <v>28</v>
      </c>
      <c r="C33" s="13" t="s">
        <v>38</v>
      </c>
      <c r="D33" s="149">
        <v>16602</v>
      </c>
      <c r="E33" s="199">
        <v>41020</v>
      </c>
      <c r="F33" s="149">
        <v>692003870</v>
      </c>
      <c r="G33" s="149">
        <v>8601</v>
      </c>
      <c r="H33" s="162">
        <f t="shared" si="10"/>
        <v>41681.958197807493</v>
      </c>
      <c r="I33" s="162">
        <f t="shared" si="11"/>
        <v>16869.913944417356</v>
      </c>
      <c r="J33" s="162">
        <f t="shared" si="12"/>
        <v>80456.210905708635</v>
      </c>
      <c r="K33" s="256">
        <f t="shared" si="13"/>
        <v>2.470786652210577</v>
      </c>
      <c r="L33" s="205">
        <f t="shared" si="14"/>
        <v>0.51807011203469466</v>
      </c>
      <c r="O33" s="18" t="str">
        <f t="shared" si="0"/>
        <v>高石市</v>
      </c>
      <c r="P33" s="160">
        <f t="shared" si="1"/>
        <v>43956.077136900625</v>
      </c>
      <c r="Q33" s="18" t="str">
        <f t="shared" si="2"/>
        <v>藤井寺市</v>
      </c>
      <c r="R33" s="161">
        <f t="shared" si="3"/>
        <v>16358.04994748512</v>
      </c>
      <c r="S33" s="18" t="str">
        <f t="shared" si="4"/>
        <v>東大阪市</v>
      </c>
      <c r="T33" s="249">
        <f t="shared" si="5"/>
        <v>80189.353773465089</v>
      </c>
      <c r="U33" s="18" t="str">
        <f t="shared" si="6"/>
        <v>鶴見区</v>
      </c>
      <c r="V33" s="260">
        <f t="shared" si="7"/>
        <v>2.7671466061422798</v>
      </c>
      <c r="W33" s="19" t="str">
        <f t="shared" si="8"/>
        <v>東大阪市</v>
      </c>
      <c r="X33" s="146">
        <f t="shared" si="9"/>
        <v>0.55365380288028798</v>
      </c>
      <c r="Y33" s="16"/>
      <c r="Z33" s="147">
        <f t="shared" si="15"/>
        <v>44117.617677020979</v>
      </c>
      <c r="AA33" s="147">
        <f t="shared" si="16"/>
        <v>15819.041030400513</v>
      </c>
      <c r="AB33" s="147">
        <f t="shared" si="17"/>
        <v>77922.713585235542</v>
      </c>
      <c r="AC33" s="261">
        <f t="shared" si="18"/>
        <v>2.7888933085284493</v>
      </c>
      <c r="AD33" s="110">
        <f t="shared" si="19"/>
        <v>0.56617147487764319</v>
      </c>
      <c r="AE33" s="147">
        <v>0</v>
      </c>
    </row>
    <row r="34" spans="2:31" s="15" customFormat="1" ht="12">
      <c r="B34" s="6">
        <v>29</v>
      </c>
      <c r="C34" s="13" t="s">
        <v>39</v>
      </c>
      <c r="D34" s="149">
        <v>14401</v>
      </c>
      <c r="E34" s="199">
        <v>41448</v>
      </c>
      <c r="F34" s="149">
        <v>644140970</v>
      </c>
      <c r="G34" s="149">
        <v>8192</v>
      </c>
      <c r="H34" s="162">
        <f t="shared" si="10"/>
        <v>44728.905631553367</v>
      </c>
      <c r="I34" s="162">
        <f t="shared" si="11"/>
        <v>15540.942144373674</v>
      </c>
      <c r="J34" s="162">
        <f t="shared" si="12"/>
        <v>78630.489501953125</v>
      </c>
      <c r="K34" s="256">
        <f t="shared" si="13"/>
        <v>2.8781334629539614</v>
      </c>
      <c r="L34" s="205">
        <f t="shared" si="14"/>
        <v>0.56884938545934305</v>
      </c>
      <c r="O34" s="18" t="str">
        <f t="shared" si="0"/>
        <v>泉大津市</v>
      </c>
      <c r="P34" s="160">
        <f t="shared" si="1"/>
        <v>43865.040407063752</v>
      </c>
      <c r="Q34" s="18" t="str">
        <f t="shared" si="2"/>
        <v>浪速区</v>
      </c>
      <c r="R34" s="161">
        <f t="shared" si="3"/>
        <v>16325.361238072328</v>
      </c>
      <c r="S34" s="18" t="str">
        <f t="shared" si="4"/>
        <v>港区</v>
      </c>
      <c r="T34" s="249">
        <f t="shared" si="5"/>
        <v>80169.311502938712</v>
      </c>
      <c r="U34" s="18" t="str">
        <f t="shared" si="6"/>
        <v>富田林市</v>
      </c>
      <c r="V34" s="260">
        <f t="shared" si="7"/>
        <v>2.7534448539835554</v>
      </c>
      <c r="W34" s="19" t="str">
        <f t="shared" si="8"/>
        <v>中央区</v>
      </c>
      <c r="X34" s="146">
        <f t="shared" si="9"/>
        <v>0.55279008978292987</v>
      </c>
      <c r="Y34" s="16"/>
      <c r="Z34" s="147">
        <f t="shared" si="15"/>
        <v>44117.617677020979</v>
      </c>
      <c r="AA34" s="147">
        <f t="shared" si="16"/>
        <v>15819.041030400513</v>
      </c>
      <c r="AB34" s="147">
        <f t="shared" si="17"/>
        <v>77922.713585235542</v>
      </c>
      <c r="AC34" s="261">
        <f t="shared" si="18"/>
        <v>2.7888933085284493</v>
      </c>
      <c r="AD34" s="110">
        <f t="shared" si="19"/>
        <v>0.56617147487764319</v>
      </c>
      <c r="AE34" s="147">
        <v>0</v>
      </c>
    </row>
    <row r="35" spans="2:31" s="15" customFormat="1" ht="12">
      <c r="B35" s="6">
        <v>30</v>
      </c>
      <c r="C35" s="13" t="s">
        <v>40</v>
      </c>
      <c r="D35" s="149">
        <v>19520</v>
      </c>
      <c r="E35" s="199">
        <v>51908</v>
      </c>
      <c r="F35" s="149">
        <v>887646730</v>
      </c>
      <c r="G35" s="149">
        <v>10888</v>
      </c>
      <c r="H35" s="162">
        <f t="shared" si="10"/>
        <v>45473.705430327871</v>
      </c>
      <c r="I35" s="162">
        <f t="shared" si="11"/>
        <v>17100.383948524312</v>
      </c>
      <c r="J35" s="162">
        <f t="shared" si="12"/>
        <v>81525.232365907417</v>
      </c>
      <c r="K35" s="256">
        <f t="shared" si="13"/>
        <v>2.65922131147541</v>
      </c>
      <c r="L35" s="205">
        <f t="shared" si="14"/>
        <v>0.55778688524590159</v>
      </c>
      <c r="O35" s="18" t="str">
        <f t="shared" si="0"/>
        <v>堺市堺区</v>
      </c>
      <c r="P35" s="160">
        <f t="shared" si="1"/>
        <v>43853.796698929254</v>
      </c>
      <c r="Q35" s="18" t="str">
        <f t="shared" si="2"/>
        <v>摂津市</v>
      </c>
      <c r="R35" s="161">
        <f t="shared" si="3"/>
        <v>16325.340887486216</v>
      </c>
      <c r="S35" s="18" t="str">
        <f t="shared" si="4"/>
        <v>堺市北区</v>
      </c>
      <c r="T35" s="249">
        <f t="shared" si="5"/>
        <v>79932.899403239557</v>
      </c>
      <c r="U35" s="18" t="str">
        <f t="shared" si="6"/>
        <v>堺市堺区</v>
      </c>
      <c r="V35" s="260">
        <f t="shared" si="7"/>
        <v>2.7517650909430964</v>
      </c>
      <c r="W35" s="19" t="str">
        <f t="shared" si="8"/>
        <v>和泉市</v>
      </c>
      <c r="X35" s="146">
        <f t="shared" si="9"/>
        <v>0.55225944595619392</v>
      </c>
      <c r="Y35" s="16"/>
      <c r="Z35" s="147">
        <f t="shared" si="15"/>
        <v>44117.617677020979</v>
      </c>
      <c r="AA35" s="147">
        <f t="shared" si="16"/>
        <v>15819.041030400513</v>
      </c>
      <c r="AB35" s="147">
        <f t="shared" si="17"/>
        <v>77922.713585235542</v>
      </c>
      <c r="AC35" s="261">
        <f t="shared" si="18"/>
        <v>2.7888933085284493</v>
      </c>
      <c r="AD35" s="110">
        <f t="shared" si="19"/>
        <v>0.56617147487764319</v>
      </c>
      <c r="AE35" s="147">
        <v>0</v>
      </c>
    </row>
    <row r="36" spans="2:31" s="15" customFormat="1" ht="12">
      <c r="B36" s="6">
        <v>31</v>
      </c>
      <c r="C36" s="13" t="s">
        <v>41</v>
      </c>
      <c r="D36" s="149">
        <v>24509</v>
      </c>
      <c r="E36" s="206">
        <v>70202</v>
      </c>
      <c r="F36" s="152">
        <v>1083194540</v>
      </c>
      <c r="G36" s="152">
        <v>14338</v>
      </c>
      <c r="H36" s="162">
        <f t="shared" si="10"/>
        <v>44195.786853808808</v>
      </c>
      <c r="I36" s="162">
        <f t="shared" si="11"/>
        <v>15429.682060340161</v>
      </c>
      <c r="J36" s="162">
        <f t="shared" si="12"/>
        <v>75547.115357790492</v>
      </c>
      <c r="K36" s="256">
        <f t="shared" si="13"/>
        <v>2.8643355502060466</v>
      </c>
      <c r="L36" s="205">
        <f t="shared" si="14"/>
        <v>0.58500958831449668</v>
      </c>
      <c r="O36" s="18" t="str">
        <f t="shared" si="0"/>
        <v>天王寺区</v>
      </c>
      <c r="P36" s="160">
        <f t="shared" si="1"/>
        <v>43543.835257707418</v>
      </c>
      <c r="Q36" s="18" t="str">
        <f t="shared" si="2"/>
        <v>守口市</v>
      </c>
      <c r="R36" s="161">
        <f t="shared" si="3"/>
        <v>16315.803425092819</v>
      </c>
      <c r="S36" s="18" t="str">
        <f t="shared" si="4"/>
        <v>藤井寺市</v>
      </c>
      <c r="T36" s="249">
        <f t="shared" si="5"/>
        <v>79163.477033132527</v>
      </c>
      <c r="U36" s="18" t="str">
        <f t="shared" si="6"/>
        <v>阪南市</v>
      </c>
      <c r="V36" s="260">
        <f t="shared" si="7"/>
        <v>2.7453569031103155</v>
      </c>
      <c r="W36" s="19" t="str">
        <f t="shared" si="8"/>
        <v>都島区</v>
      </c>
      <c r="X36" s="146">
        <f t="shared" si="9"/>
        <v>0.55137768305678181</v>
      </c>
      <c r="Y36" s="16"/>
      <c r="Z36" s="147">
        <f t="shared" si="15"/>
        <v>44117.617677020979</v>
      </c>
      <c r="AA36" s="147">
        <f t="shared" si="16"/>
        <v>15819.041030400513</v>
      </c>
      <c r="AB36" s="147">
        <f t="shared" si="17"/>
        <v>77922.713585235542</v>
      </c>
      <c r="AC36" s="261">
        <f t="shared" si="18"/>
        <v>2.7888933085284493</v>
      </c>
      <c r="AD36" s="110">
        <f t="shared" si="19"/>
        <v>0.56617147487764319</v>
      </c>
      <c r="AE36" s="147">
        <v>0</v>
      </c>
    </row>
    <row r="37" spans="2:31" s="15" customFormat="1" ht="12">
      <c r="B37" s="6">
        <v>32</v>
      </c>
      <c r="C37" s="13" t="s">
        <v>42</v>
      </c>
      <c r="D37" s="149">
        <v>21665</v>
      </c>
      <c r="E37" s="206">
        <v>58078</v>
      </c>
      <c r="F37" s="152">
        <v>937612910</v>
      </c>
      <c r="G37" s="152">
        <v>11730</v>
      </c>
      <c r="H37" s="162">
        <f t="shared" si="10"/>
        <v>43277.771059312254</v>
      </c>
      <c r="I37" s="162">
        <f t="shared" si="11"/>
        <v>16144.028892179484</v>
      </c>
      <c r="J37" s="162">
        <f t="shared" si="12"/>
        <v>79932.899403239557</v>
      </c>
      <c r="K37" s="256">
        <f t="shared" si="13"/>
        <v>2.6807292868682207</v>
      </c>
      <c r="L37" s="205">
        <f t="shared" si="14"/>
        <v>0.54142626355873524</v>
      </c>
      <c r="O37" s="18" t="str">
        <f t="shared" si="0"/>
        <v>田尻町</v>
      </c>
      <c r="P37" s="160">
        <f t="shared" si="1"/>
        <v>43469.737532808402</v>
      </c>
      <c r="Q37" s="18" t="str">
        <f t="shared" si="2"/>
        <v>岸和田市</v>
      </c>
      <c r="R37" s="161">
        <f t="shared" si="3"/>
        <v>16293.748015680176</v>
      </c>
      <c r="S37" s="18" t="str">
        <f t="shared" si="4"/>
        <v>堺市</v>
      </c>
      <c r="T37" s="249">
        <f t="shared" si="5"/>
        <v>79161.18696392946</v>
      </c>
      <c r="U37" s="18" t="str">
        <f t="shared" si="6"/>
        <v>東成区</v>
      </c>
      <c r="V37" s="260">
        <f t="shared" si="7"/>
        <v>2.7090213801494873</v>
      </c>
      <c r="W37" s="19" t="str">
        <f t="shared" si="8"/>
        <v>東住吉区</v>
      </c>
      <c r="X37" s="146">
        <f t="shared" si="9"/>
        <v>0.54942196531791909</v>
      </c>
      <c r="Y37" s="16"/>
      <c r="Z37" s="147">
        <f t="shared" si="15"/>
        <v>44117.617677020979</v>
      </c>
      <c r="AA37" s="147">
        <f t="shared" si="16"/>
        <v>15819.041030400513</v>
      </c>
      <c r="AB37" s="147">
        <f t="shared" si="17"/>
        <v>77922.713585235542</v>
      </c>
      <c r="AC37" s="261">
        <f t="shared" si="18"/>
        <v>2.7888933085284493</v>
      </c>
      <c r="AD37" s="110">
        <f t="shared" si="19"/>
        <v>0.56617147487764319</v>
      </c>
      <c r="AE37" s="147">
        <v>0</v>
      </c>
    </row>
    <row r="38" spans="2:31" s="15" customFormat="1" ht="12">
      <c r="B38" s="6">
        <v>33</v>
      </c>
      <c r="C38" s="13" t="s">
        <v>43</v>
      </c>
      <c r="D38" s="149">
        <v>5924</v>
      </c>
      <c r="E38" s="199">
        <v>15227</v>
      </c>
      <c r="F38" s="149">
        <v>253577700</v>
      </c>
      <c r="G38" s="149">
        <v>3249</v>
      </c>
      <c r="H38" s="162">
        <f t="shared" si="10"/>
        <v>42805.148548278194</v>
      </c>
      <c r="I38" s="162">
        <f t="shared" si="11"/>
        <v>16653.162146187693</v>
      </c>
      <c r="J38" s="162">
        <f t="shared" si="12"/>
        <v>78047.922437673129</v>
      </c>
      <c r="K38" s="256">
        <f t="shared" si="13"/>
        <v>2.5703916272788656</v>
      </c>
      <c r="L38" s="205">
        <f t="shared" si="14"/>
        <v>0.54844699527346386</v>
      </c>
      <c r="O38" s="18" t="str">
        <f t="shared" ref="O38:O69" si="20">INDEX($C$6:$C$79,MATCH(P38,H$6:H$79,0))</f>
        <v>旭区</v>
      </c>
      <c r="P38" s="160">
        <f t="shared" ref="P38:P69" si="21">LARGE(H$6:H$79,ROW(A33))</f>
        <v>43335.006285978961</v>
      </c>
      <c r="Q38" s="18" t="str">
        <f t="shared" ref="Q38:Q69" si="22">INDEX($C$6:$C$79,MATCH(R38,I$6:I$79,0))</f>
        <v>淀川区</v>
      </c>
      <c r="R38" s="161">
        <f t="shared" ref="R38:R69" si="23">LARGE(I$6:I$79,ROW(A33))</f>
        <v>16274.515659992647</v>
      </c>
      <c r="S38" s="18" t="str">
        <f t="shared" ref="S38:S69" si="24">INDEX($C$6:$C$79,MATCH(T38,J$6:J$79,0))</f>
        <v>堺市東区</v>
      </c>
      <c r="T38" s="249">
        <f t="shared" ref="T38:T69" si="25">LARGE(J$6:J$79,ROW(A33))</f>
        <v>78630.489501953125</v>
      </c>
      <c r="U38" s="18" t="str">
        <f t="shared" ref="U38:U69" si="26">INDEX($C$6:$C$79,MATCH(V38,K$6:K$79,0))</f>
        <v>高槻市</v>
      </c>
      <c r="V38" s="260">
        <f t="shared" ref="V38:V69" si="27">LARGE(K$6:K$79,ROW(A33))</f>
        <v>2.6949066796755017</v>
      </c>
      <c r="W38" s="19" t="str">
        <f t="shared" ref="W38:W69" si="28">INDEX($C$6:$C$79,MATCH(X38,L$6:L$79,0))</f>
        <v>堺市美原区</v>
      </c>
      <c r="X38" s="146">
        <f t="shared" ref="X38:X69" si="29">LARGE(L$6:L$79,ROW(A33))</f>
        <v>0.54844699527346386</v>
      </c>
      <c r="Y38" s="16"/>
      <c r="Z38" s="147">
        <f t="shared" si="15"/>
        <v>44117.617677020979</v>
      </c>
      <c r="AA38" s="147">
        <f t="shared" si="16"/>
        <v>15819.041030400513</v>
      </c>
      <c r="AB38" s="147">
        <f t="shared" si="17"/>
        <v>77922.713585235542</v>
      </c>
      <c r="AC38" s="261">
        <f t="shared" si="18"/>
        <v>2.7888933085284493</v>
      </c>
      <c r="AD38" s="110">
        <f t="shared" si="19"/>
        <v>0.56617147487764319</v>
      </c>
      <c r="AE38" s="147">
        <v>0</v>
      </c>
    </row>
    <row r="39" spans="2:31" s="15" customFormat="1" ht="12">
      <c r="B39" s="6">
        <v>34</v>
      </c>
      <c r="C39" s="13" t="s">
        <v>45</v>
      </c>
      <c r="D39" s="149">
        <v>28070</v>
      </c>
      <c r="E39" s="199">
        <v>61734</v>
      </c>
      <c r="F39" s="149">
        <v>1005878240</v>
      </c>
      <c r="G39" s="149">
        <v>13739</v>
      </c>
      <c r="H39" s="162">
        <f t="shared" si="10"/>
        <v>35834.636266476664</v>
      </c>
      <c r="I39" s="162">
        <f t="shared" si="11"/>
        <v>16293.748015680176</v>
      </c>
      <c r="J39" s="162">
        <f t="shared" si="12"/>
        <v>73213.351772326947</v>
      </c>
      <c r="K39" s="256">
        <f t="shared" si="13"/>
        <v>2.1992874955468471</v>
      </c>
      <c r="L39" s="205">
        <f t="shared" si="14"/>
        <v>0.48945493409333807</v>
      </c>
      <c r="O39" s="18" t="str">
        <f t="shared" si="20"/>
        <v>堺市北区</v>
      </c>
      <c r="P39" s="160">
        <f t="shared" si="21"/>
        <v>43277.771059312254</v>
      </c>
      <c r="Q39" s="18" t="str">
        <f t="shared" si="22"/>
        <v>阿倍野区</v>
      </c>
      <c r="R39" s="161">
        <f t="shared" si="23"/>
        <v>16226.603853153993</v>
      </c>
      <c r="S39" s="18" t="str">
        <f t="shared" si="24"/>
        <v>太子町</v>
      </c>
      <c r="T39" s="249">
        <f t="shared" si="25"/>
        <v>78428.05816135084</v>
      </c>
      <c r="U39" s="18" t="str">
        <f t="shared" si="26"/>
        <v>堺市北区</v>
      </c>
      <c r="V39" s="260">
        <f t="shared" si="27"/>
        <v>2.6807292868682207</v>
      </c>
      <c r="W39" s="19" t="str">
        <f t="shared" si="28"/>
        <v>大東市</v>
      </c>
      <c r="X39" s="146">
        <f t="shared" si="29"/>
        <v>0.54820261437908502</v>
      </c>
      <c r="Y39" s="16"/>
      <c r="Z39" s="147">
        <f t="shared" si="15"/>
        <v>44117.617677020979</v>
      </c>
      <c r="AA39" s="147">
        <f t="shared" si="16"/>
        <v>15819.041030400513</v>
      </c>
      <c r="AB39" s="147">
        <f t="shared" si="17"/>
        <v>77922.713585235542</v>
      </c>
      <c r="AC39" s="261">
        <f t="shared" si="18"/>
        <v>2.7888933085284493</v>
      </c>
      <c r="AD39" s="110">
        <f t="shared" si="19"/>
        <v>0.56617147487764319</v>
      </c>
      <c r="AE39" s="147">
        <v>0</v>
      </c>
    </row>
    <row r="40" spans="2:31" s="15" customFormat="1" ht="12">
      <c r="B40" s="6">
        <v>35</v>
      </c>
      <c r="C40" s="13" t="s">
        <v>2</v>
      </c>
      <c r="D40" s="149">
        <v>55988</v>
      </c>
      <c r="E40" s="199">
        <v>169236</v>
      </c>
      <c r="F40" s="149">
        <v>2511295270</v>
      </c>
      <c r="G40" s="149">
        <v>33000</v>
      </c>
      <c r="H40" s="162">
        <f t="shared" si="10"/>
        <v>44854.170000714439</v>
      </c>
      <c r="I40" s="162">
        <f t="shared" si="11"/>
        <v>14839.01338958614</v>
      </c>
      <c r="J40" s="162">
        <f t="shared" si="12"/>
        <v>76099.856666666674</v>
      </c>
      <c r="K40" s="256">
        <f t="shared" si="13"/>
        <v>3.0227191541044509</v>
      </c>
      <c r="L40" s="205">
        <f t="shared" si="14"/>
        <v>0.58941201686075584</v>
      </c>
      <c r="O40" s="18" t="str">
        <f t="shared" si="20"/>
        <v>守口市</v>
      </c>
      <c r="P40" s="160">
        <f t="shared" si="21"/>
        <v>43194.330558753209</v>
      </c>
      <c r="Q40" s="18" t="str">
        <f t="shared" si="22"/>
        <v>四條畷市</v>
      </c>
      <c r="R40" s="161">
        <f t="shared" si="23"/>
        <v>16222.641864972542</v>
      </c>
      <c r="S40" s="18" t="str">
        <f t="shared" si="24"/>
        <v>能勢町</v>
      </c>
      <c r="T40" s="249">
        <f t="shared" si="25"/>
        <v>78158.326771653548</v>
      </c>
      <c r="U40" s="18" t="str">
        <f t="shared" si="26"/>
        <v>平野区</v>
      </c>
      <c r="V40" s="260">
        <f t="shared" si="27"/>
        <v>2.6806017840500598</v>
      </c>
      <c r="W40" s="19" t="str">
        <f t="shared" si="28"/>
        <v>鶴見区</v>
      </c>
      <c r="X40" s="146">
        <f t="shared" si="29"/>
        <v>0.54812398042414356</v>
      </c>
      <c r="Y40" s="16"/>
      <c r="Z40" s="147">
        <f t="shared" si="15"/>
        <v>44117.617677020979</v>
      </c>
      <c r="AA40" s="147">
        <f t="shared" si="16"/>
        <v>15819.041030400513</v>
      </c>
      <c r="AB40" s="147">
        <f t="shared" si="17"/>
        <v>77922.713585235542</v>
      </c>
      <c r="AC40" s="261">
        <f t="shared" si="18"/>
        <v>2.7888933085284493</v>
      </c>
      <c r="AD40" s="110">
        <f t="shared" si="19"/>
        <v>0.56617147487764319</v>
      </c>
      <c r="AE40" s="147">
        <v>0</v>
      </c>
    </row>
    <row r="41" spans="2:31" s="15" customFormat="1" ht="12">
      <c r="B41" s="6">
        <v>36</v>
      </c>
      <c r="C41" s="13" t="s">
        <v>3</v>
      </c>
      <c r="D41" s="149">
        <v>15556</v>
      </c>
      <c r="E41" s="199">
        <v>48563</v>
      </c>
      <c r="F41" s="149">
        <v>684388640</v>
      </c>
      <c r="G41" s="149">
        <v>9558</v>
      </c>
      <c r="H41" s="162">
        <f t="shared" si="10"/>
        <v>43995.155566983798</v>
      </c>
      <c r="I41" s="162">
        <f t="shared" si="11"/>
        <v>14092.799868212425</v>
      </c>
      <c r="J41" s="162">
        <f t="shared" si="12"/>
        <v>71603.749738439001</v>
      </c>
      <c r="K41" s="256">
        <f t="shared" si="13"/>
        <v>3.1218179480586268</v>
      </c>
      <c r="L41" s="205">
        <f t="shared" si="14"/>
        <v>0.61442530213422475</v>
      </c>
      <c r="O41" s="18" t="str">
        <f t="shared" si="20"/>
        <v>和泉市</v>
      </c>
      <c r="P41" s="160">
        <f t="shared" si="21"/>
        <v>43068.837935495379</v>
      </c>
      <c r="Q41" s="18" t="str">
        <f t="shared" si="22"/>
        <v>西区</v>
      </c>
      <c r="R41" s="161">
        <f t="shared" si="23"/>
        <v>16221.473668536259</v>
      </c>
      <c r="S41" s="18" t="str">
        <f t="shared" si="24"/>
        <v>城東区</v>
      </c>
      <c r="T41" s="249">
        <f t="shared" si="25"/>
        <v>78051.757499607353</v>
      </c>
      <c r="U41" s="18" t="str">
        <f t="shared" si="26"/>
        <v>城東区</v>
      </c>
      <c r="V41" s="260">
        <f t="shared" si="27"/>
        <v>2.6592343289861171</v>
      </c>
      <c r="W41" s="19" t="str">
        <f t="shared" si="28"/>
        <v>枚方市</v>
      </c>
      <c r="X41" s="146">
        <f t="shared" si="29"/>
        <v>0.54611189303307528</v>
      </c>
      <c r="Y41" s="16"/>
      <c r="Z41" s="147">
        <f t="shared" si="15"/>
        <v>44117.617677020979</v>
      </c>
      <c r="AA41" s="147">
        <f t="shared" si="16"/>
        <v>15819.041030400513</v>
      </c>
      <c r="AB41" s="147">
        <f t="shared" si="17"/>
        <v>77922.713585235542</v>
      </c>
      <c r="AC41" s="261">
        <f t="shared" si="18"/>
        <v>2.7888933085284493</v>
      </c>
      <c r="AD41" s="110">
        <f t="shared" si="19"/>
        <v>0.56617147487764319</v>
      </c>
      <c r="AE41" s="147">
        <v>0</v>
      </c>
    </row>
    <row r="42" spans="2:31" s="15" customFormat="1" ht="12">
      <c r="B42" s="6">
        <v>37</v>
      </c>
      <c r="C42" s="13" t="s">
        <v>4</v>
      </c>
      <c r="D42" s="149">
        <v>46755</v>
      </c>
      <c r="E42" s="199">
        <v>145319</v>
      </c>
      <c r="F42" s="149">
        <v>2212860990</v>
      </c>
      <c r="G42" s="149">
        <v>28627</v>
      </c>
      <c r="H42" s="162">
        <f t="shared" si="10"/>
        <v>47328.863009303815</v>
      </c>
      <c r="I42" s="162">
        <f t="shared" si="11"/>
        <v>15227.609534885321</v>
      </c>
      <c r="J42" s="162">
        <f t="shared" si="12"/>
        <v>77299.786565130824</v>
      </c>
      <c r="K42" s="256">
        <f t="shared" si="13"/>
        <v>3.108095390867287</v>
      </c>
      <c r="L42" s="205">
        <f t="shared" si="14"/>
        <v>0.61227676184365309</v>
      </c>
      <c r="O42" s="18" t="str">
        <f t="shared" si="20"/>
        <v>門真市</v>
      </c>
      <c r="P42" s="160">
        <f t="shared" si="21"/>
        <v>43051.538794502761</v>
      </c>
      <c r="Q42" s="18" t="str">
        <f t="shared" si="22"/>
        <v>都島区</v>
      </c>
      <c r="R42" s="161">
        <f t="shared" si="23"/>
        <v>16185.458716785482</v>
      </c>
      <c r="S42" s="18" t="str">
        <f t="shared" si="24"/>
        <v>堺市美原区</v>
      </c>
      <c r="T42" s="249">
        <f t="shared" si="25"/>
        <v>78047.922437673129</v>
      </c>
      <c r="U42" s="18" t="str">
        <f t="shared" si="26"/>
        <v>堺市西区</v>
      </c>
      <c r="V42" s="260">
        <f t="shared" si="27"/>
        <v>2.65922131147541</v>
      </c>
      <c r="W42" s="19" t="str">
        <f t="shared" si="28"/>
        <v>淀川区</v>
      </c>
      <c r="X42" s="146">
        <f t="shared" si="29"/>
        <v>0.54597321765371554</v>
      </c>
      <c r="Y42" s="16"/>
      <c r="Z42" s="147">
        <f t="shared" si="15"/>
        <v>44117.617677020979</v>
      </c>
      <c r="AA42" s="147">
        <f t="shared" si="16"/>
        <v>15819.041030400513</v>
      </c>
      <c r="AB42" s="147">
        <f t="shared" si="17"/>
        <v>77922.713585235542</v>
      </c>
      <c r="AC42" s="261">
        <f t="shared" si="18"/>
        <v>2.7888933085284493</v>
      </c>
      <c r="AD42" s="110">
        <f t="shared" si="19"/>
        <v>0.56617147487764319</v>
      </c>
      <c r="AE42" s="147">
        <v>0</v>
      </c>
    </row>
    <row r="43" spans="2:31" s="15" customFormat="1" ht="12">
      <c r="B43" s="6">
        <v>38</v>
      </c>
      <c r="C43" s="26" t="s">
        <v>46</v>
      </c>
      <c r="D43" s="149">
        <v>10023</v>
      </c>
      <c r="E43" s="199">
        <v>26123</v>
      </c>
      <c r="F43" s="149">
        <v>439659300</v>
      </c>
      <c r="G43" s="149">
        <v>5332</v>
      </c>
      <c r="H43" s="162">
        <f t="shared" si="10"/>
        <v>43865.040407063752</v>
      </c>
      <c r="I43" s="162">
        <f t="shared" si="11"/>
        <v>16830.352562875625</v>
      </c>
      <c r="J43" s="162">
        <f t="shared" si="12"/>
        <v>82456.732933233303</v>
      </c>
      <c r="K43" s="256">
        <f t="shared" si="13"/>
        <v>2.6063054973560811</v>
      </c>
      <c r="L43" s="205">
        <f t="shared" si="14"/>
        <v>0.53197645415544248</v>
      </c>
      <c r="O43" s="18" t="str">
        <f t="shared" si="20"/>
        <v>堺市美原区</v>
      </c>
      <c r="P43" s="160">
        <f t="shared" si="21"/>
        <v>42805.148548278194</v>
      </c>
      <c r="Q43" s="18" t="str">
        <f t="shared" si="22"/>
        <v>八尾市</v>
      </c>
      <c r="R43" s="161">
        <f t="shared" si="23"/>
        <v>16155.380654306966</v>
      </c>
      <c r="S43" s="18" t="str">
        <f t="shared" si="24"/>
        <v>和泉市</v>
      </c>
      <c r="T43" s="249">
        <f t="shared" si="25"/>
        <v>77986.602584814216</v>
      </c>
      <c r="U43" s="18" t="str">
        <f t="shared" si="26"/>
        <v>住吉区</v>
      </c>
      <c r="V43" s="260">
        <f t="shared" si="27"/>
        <v>2.6489292101016271</v>
      </c>
      <c r="W43" s="19" t="str">
        <f t="shared" si="28"/>
        <v>堺市堺区</v>
      </c>
      <c r="X43" s="146">
        <f t="shared" si="29"/>
        <v>0.54584560714452701</v>
      </c>
      <c r="Y43" s="16"/>
      <c r="Z43" s="147">
        <f t="shared" si="15"/>
        <v>44117.617677020979</v>
      </c>
      <c r="AA43" s="147">
        <f t="shared" si="16"/>
        <v>15819.041030400513</v>
      </c>
      <c r="AB43" s="147">
        <f t="shared" si="17"/>
        <v>77922.713585235542</v>
      </c>
      <c r="AC43" s="261">
        <f t="shared" si="18"/>
        <v>2.7888933085284493</v>
      </c>
      <c r="AD43" s="110">
        <f t="shared" si="19"/>
        <v>0.56617147487764319</v>
      </c>
      <c r="AE43" s="147">
        <v>0</v>
      </c>
    </row>
    <row r="44" spans="2:31" s="15" customFormat="1" ht="12">
      <c r="B44" s="6">
        <v>39</v>
      </c>
      <c r="C44" s="26" t="s">
        <v>9</v>
      </c>
      <c r="D44" s="149">
        <v>55347</v>
      </c>
      <c r="E44" s="206">
        <v>149155</v>
      </c>
      <c r="F44" s="152">
        <v>2155688060</v>
      </c>
      <c r="G44" s="152">
        <v>31889</v>
      </c>
      <c r="H44" s="162">
        <f t="shared" si="10"/>
        <v>38948.598117332469</v>
      </c>
      <c r="I44" s="162">
        <f t="shared" si="11"/>
        <v>14452.670443498375</v>
      </c>
      <c r="J44" s="162">
        <f t="shared" si="12"/>
        <v>67599.73846781021</v>
      </c>
      <c r="K44" s="256">
        <f t="shared" si="13"/>
        <v>2.6949066796755017</v>
      </c>
      <c r="L44" s="205">
        <f t="shared" si="14"/>
        <v>0.57616492312139778</v>
      </c>
      <c r="O44" s="18" t="str">
        <f t="shared" si="20"/>
        <v>太子町</v>
      </c>
      <c r="P44" s="160">
        <f t="shared" si="21"/>
        <v>42742.489775051123</v>
      </c>
      <c r="Q44" s="18" t="str">
        <f t="shared" si="22"/>
        <v>堺市北区</v>
      </c>
      <c r="R44" s="161">
        <f t="shared" si="23"/>
        <v>16144.028892179484</v>
      </c>
      <c r="S44" s="18" t="str">
        <f t="shared" si="24"/>
        <v>天王寺区</v>
      </c>
      <c r="T44" s="249">
        <f t="shared" si="25"/>
        <v>77799.183326244151</v>
      </c>
      <c r="U44" s="18" t="str">
        <f t="shared" si="26"/>
        <v>守口市</v>
      </c>
      <c r="V44" s="260">
        <f t="shared" si="27"/>
        <v>2.6473921898521207</v>
      </c>
      <c r="W44" s="19" t="str">
        <f t="shared" si="28"/>
        <v>太子町</v>
      </c>
      <c r="X44" s="146">
        <f t="shared" si="29"/>
        <v>0.54498977505112478</v>
      </c>
      <c r="Y44" s="16"/>
      <c r="Z44" s="147">
        <f t="shared" si="15"/>
        <v>44117.617677020979</v>
      </c>
      <c r="AA44" s="147">
        <f t="shared" si="16"/>
        <v>15819.041030400513</v>
      </c>
      <c r="AB44" s="147">
        <f t="shared" si="17"/>
        <v>77922.713585235542</v>
      </c>
      <c r="AC44" s="261">
        <f t="shared" si="18"/>
        <v>2.7888933085284493</v>
      </c>
      <c r="AD44" s="110">
        <f t="shared" si="19"/>
        <v>0.56617147487764319</v>
      </c>
      <c r="AE44" s="147">
        <v>0</v>
      </c>
    </row>
    <row r="45" spans="2:31" s="15" customFormat="1" ht="12">
      <c r="B45" s="6">
        <v>40</v>
      </c>
      <c r="C45" s="26" t="s">
        <v>47</v>
      </c>
      <c r="D45" s="149">
        <v>12309</v>
      </c>
      <c r="E45" s="206">
        <v>24967</v>
      </c>
      <c r="F45" s="152">
        <v>423855100</v>
      </c>
      <c r="G45" s="152">
        <v>5885</v>
      </c>
      <c r="H45" s="162">
        <f t="shared" si="10"/>
        <v>34434.568202128525</v>
      </c>
      <c r="I45" s="162">
        <f t="shared" si="11"/>
        <v>16976.613129330715</v>
      </c>
      <c r="J45" s="162">
        <f t="shared" si="12"/>
        <v>72022.95666949873</v>
      </c>
      <c r="K45" s="256">
        <f t="shared" si="13"/>
        <v>2.0283532374685191</v>
      </c>
      <c r="L45" s="205">
        <f t="shared" si="14"/>
        <v>0.47810545129579984</v>
      </c>
      <c r="O45" s="18" t="str">
        <f t="shared" si="20"/>
        <v>大東市</v>
      </c>
      <c r="P45" s="160">
        <f t="shared" si="21"/>
        <v>42579.48762838469</v>
      </c>
      <c r="Q45" s="18" t="str">
        <f t="shared" si="22"/>
        <v>堺市</v>
      </c>
      <c r="R45" s="161">
        <f t="shared" si="23"/>
        <v>16143.489301676393</v>
      </c>
      <c r="S45" s="18" t="str">
        <f t="shared" si="24"/>
        <v>大東市</v>
      </c>
      <c r="T45" s="249">
        <f t="shared" si="25"/>
        <v>77671.07728337236</v>
      </c>
      <c r="U45" s="18" t="str">
        <f t="shared" si="26"/>
        <v>寝屋川市</v>
      </c>
      <c r="V45" s="260">
        <f t="shared" si="27"/>
        <v>2.6388999149418768</v>
      </c>
      <c r="W45" s="19" t="str">
        <f t="shared" si="28"/>
        <v>堺市北区</v>
      </c>
      <c r="X45" s="146">
        <f t="shared" si="29"/>
        <v>0.54142626355873524</v>
      </c>
      <c r="Y45" s="16"/>
      <c r="Z45" s="147">
        <f t="shared" si="15"/>
        <v>44117.617677020979</v>
      </c>
      <c r="AA45" s="147">
        <f t="shared" si="16"/>
        <v>15819.041030400513</v>
      </c>
      <c r="AB45" s="147">
        <f t="shared" si="17"/>
        <v>77922.713585235542</v>
      </c>
      <c r="AC45" s="261">
        <f t="shared" si="18"/>
        <v>2.7888933085284493</v>
      </c>
      <c r="AD45" s="110">
        <f t="shared" si="19"/>
        <v>0.56617147487764319</v>
      </c>
      <c r="AE45" s="147">
        <v>0</v>
      </c>
    </row>
    <row r="46" spans="2:31" s="15" customFormat="1" ht="12">
      <c r="B46" s="6">
        <v>41</v>
      </c>
      <c r="C46" s="26" t="s">
        <v>14</v>
      </c>
      <c r="D46" s="149">
        <v>22586</v>
      </c>
      <c r="E46" s="199">
        <v>59794</v>
      </c>
      <c r="F46" s="149">
        <v>975587150</v>
      </c>
      <c r="G46" s="149">
        <v>12069</v>
      </c>
      <c r="H46" s="162">
        <f t="shared" si="10"/>
        <v>43194.330558753209</v>
      </c>
      <c r="I46" s="162">
        <f t="shared" si="11"/>
        <v>16315.803425092819</v>
      </c>
      <c r="J46" s="162">
        <f t="shared" si="12"/>
        <v>80834.132902477417</v>
      </c>
      <c r="K46" s="256">
        <f t="shared" si="13"/>
        <v>2.6473921898521207</v>
      </c>
      <c r="L46" s="205">
        <f t="shared" si="14"/>
        <v>0.5343575666341982</v>
      </c>
      <c r="O46" s="18" t="str">
        <f t="shared" si="20"/>
        <v>藤井寺市</v>
      </c>
      <c r="P46" s="160">
        <f t="shared" si="21"/>
        <v>42497.866599292574</v>
      </c>
      <c r="Q46" s="18" t="str">
        <f t="shared" si="22"/>
        <v>能勢町</v>
      </c>
      <c r="R46" s="161">
        <f t="shared" si="23"/>
        <v>16123.626395939087</v>
      </c>
      <c r="S46" s="18" t="str">
        <f t="shared" si="24"/>
        <v>吹田市</v>
      </c>
      <c r="T46" s="249">
        <f t="shared" si="25"/>
        <v>77299.786565130824</v>
      </c>
      <c r="U46" s="18" t="str">
        <f t="shared" si="26"/>
        <v>生野区</v>
      </c>
      <c r="V46" s="260">
        <f t="shared" si="27"/>
        <v>2.6368048333580942</v>
      </c>
      <c r="W46" s="19" t="str">
        <f t="shared" si="28"/>
        <v>大阪市</v>
      </c>
      <c r="X46" s="146">
        <f t="shared" si="29"/>
        <v>0.53760123189232345</v>
      </c>
      <c r="Y46" s="16"/>
      <c r="Z46" s="147">
        <f t="shared" si="15"/>
        <v>44117.617677020979</v>
      </c>
      <c r="AA46" s="147">
        <f t="shared" si="16"/>
        <v>15819.041030400513</v>
      </c>
      <c r="AB46" s="147">
        <f t="shared" si="17"/>
        <v>77922.713585235542</v>
      </c>
      <c r="AC46" s="261">
        <f t="shared" si="18"/>
        <v>2.7888933085284493</v>
      </c>
      <c r="AD46" s="110">
        <f t="shared" si="19"/>
        <v>0.56617147487764319</v>
      </c>
      <c r="AE46" s="147">
        <v>0</v>
      </c>
    </row>
    <row r="47" spans="2:31" s="15" customFormat="1" ht="12">
      <c r="B47" s="6">
        <v>42</v>
      </c>
      <c r="C47" s="26" t="s">
        <v>15</v>
      </c>
      <c r="D47" s="149">
        <v>56840</v>
      </c>
      <c r="E47" s="199">
        <v>145591</v>
      </c>
      <c r="F47" s="149">
        <v>2115779990</v>
      </c>
      <c r="G47" s="149">
        <v>31041</v>
      </c>
      <c r="H47" s="162">
        <f t="shared" si="10"/>
        <v>37223.434025334274</v>
      </c>
      <c r="I47" s="162">
        <f t="shared" si="11"/>
        <v>14532.35426640383</v>
      </c>
      <c r="J47" s="162">
        <f t="shared" si="12"/>
        <v>68160.819239070901</v>
      </c>
      <c r="K47" s="256">
        <f t="shared" si="13"/>
        <v>2.5614180154820549</v>
      </c>
      <c r="L47" s="205">
        <f t="shared" si="14"/>
        <v>0.54611189303307528</v>
      </c>
      <c r="O47" s="18" t="str">
        <f t="shared" si="20"/>
        <v>東淀川区</v>
      </c>
      <c r="P47" s="160">
        <f t="shared" si="21"/>
        <v>42288.816244764159</v>
      </c>
      <c r="Q47" s="18" t="str">
        <f t="shared" si="22"/>
        <v>東住吉区</v>
      </c>
      <c r="R47" s="161">
        <f t="shared" si="23"/>
        <v>16100.908919568394</v>
      </c>
      <c r="S47" s="18" t="str">
        <f t="shared" si="24"/>
        <v>羽曳野市</v>
      </c>
      <c r="T47" s="249">
        <f t="shared" si="25"/>
        <v>77272.758252427186</v>
      </c>
      <c r="U47" s="18" t="str">
        <f t="shared" si="26"/>
        <v>泉大津市</v>
      </c>
      <c r="V47" s="260">
        <f t="shared" si="27"/>
        <v>2.6063054973560811</v>
      </c>
      <c r="W47" s="19" t="str">
        <f t="shared" si="28"/>
        <v>藤井寺市</v>
      </c>
      <c r="X47" s="146">
        <f t="shared" si="29"/>
        <v>0.53683678625568465</v>
      </c>
      <c r="Y47" s="16"/>
      <c r="Z47" s="147">
        <f t="shared" si="15"/>
        <v>44117.617677020979</v>
      </c>
      <c r="AA47" s="147">
        <f t="shared" si="16"/>
        <v>15819.041030400513</v>
      </c>
      <c r="AB47" s="147">
        <f t="shared" si="17"/>
        <v>77922.713585235542</v>
      </c>
      <c r="AC47" s="261">
        <f t="shared" si="18"/>
        <v>2.7888933085284493</v>
      </c>
      <c r="AD47" s="110">
        <f t="shared" si="19"/>
        <v>0.56617147487764319</v>
      </c>
      <c r="AE47" s="147">
        <v>0</v>
      </c>
    </row>
    <row r="48" spans="2:31" s="15" customFormat="1" ht="12">
      <c r="B48" s="6">
        <v>43</v>
      </c>
      <c r="C48" s="26" t="s">
        <v>10</v>
      </c>
      <c r="D48" s="149">
        <v>34871</v>
      </c>
      <c r="E48" s="199">
        <v>102028</v>
      </c>
      <c r="F48" s="149">
        <v>1566374530</v>
      </c>
      <c r="G48" s="149">
        <v>20598</v>
      </c>
      <c r="H48" s="162">
        <f t="shared" si="10"/>
        <v>44919.117031344096</v>
      </c>
      <c r="I48" s="162">
        <f t="shared" si="11"/>
        <v>15352.398655271101</v>
      </c>
      <c r="J48" s="162">
        <f t="shared" si="12"/>
        <v>76044.98155160695</v>
      </c>
      <c r="K48" s="256">
        <f t="shared" si="13"/>
        <v>2.9258696337931234</v>
      </c>
      <c r="L48" s="205">
        <f t="shared" si="14"/>
        <v>0.59069140546585985</v>
      </c>
      <c r="O48" s="18" t="str">
        <f t="shared" si="20"/>
        <v>此花区</v>
      </c>
      <c r="P48" s="160">
        <f t="shared" si="21"/>
        <v>42286.771678103556</v>
      </c>
      <c r="Q48" s="18" t="str">
        <f t="shared" si="22"/>
        <v>福島区</v>
      </c>
      <c r="R48" s="161">
        <f t="shared" si="23"/>
        <v>16056.735363559967</v>
      </c>
      <c r="S48" s="18" t="str">
        <f t="shared" si="24"/>
        <v>西淀川区</v>
      </c>
      <c r="T48" s="249">
        <f t="shared" si="25"/>
        <v>77165.431457002822</v>
      </c>
      <c r="U48" s="18" t="str">
        <f t="shared" si="26"/>
        <v>藤井寺市</v>
      </c>
      <c r="V48" s="260">
        <f t="shared" si="27"/>
        <v>2.5979787771601819</v>
      </c>
      <c r="W48" s="19" t="str">
        <f t="shared" si="28"/>
        <v>城東区</v>
      </c>
      <c r="X48" s="146">
        <f t="shared" si="29"/>
        <v>0.53571729070256624</v>
      </c>
      <c r="Y48" s="16"/>
      <c r="Z48" s="147">
        <f t="shared" si="15"/>
        <v>44117.617677020979</v>
      </c>
      <c r="AA48" s="147">
        <f t="shared" si="16"/>
        <v>15819.041030400513</v>
      </c>
      <c r="AB48" s="147">
        <f t="shared" si="17"/>
        <v>77922.713585235542</v>
      </c>
      <c r="AC48" s="261">
        <f t="shared" si="18"/>
        <v>2.7888933085284493</v>
      </c>
      <c r="AD48" s="110">
        <f t="shared" si="19"/>
        <v>0.56617147487764319</v>
      </c>
      <c r="AE48" s="147">
        <v>0</v>
      </c>
    </row>
    <row r="49" spans="2:31" s="15" customFormat="1" ht="12">
      <c r="B49" s="6">
        <v>44</v>
      </c>
      <c r="C49" s="26" t="s">
        <v>22</v>
      </c>
      <c r="D49" s="149">
        <v>40120</v>
      </c>
      <c r="E49" s="199">
        <v>117101</v>
      </c>
      <c r="F49" s="149">
        <v>1891811230</v>
      </c>
      <c r="G49" s="149">
        <v>22861</v>
      </c>
      <c r="H49" s="162">
        <f t="shared" si="10"/>
        <v>47153.819292123626</v>
      </c>
      <c r="I49" s="162">
        <f t="shared" si="11"/>
        <v>16155.380654306966</v>
      </c>
      <c r="J49" s="162">
        <f t="shared" si="12"/>
        <v>82752.776781418142</v>
      </c>
      <c r="K49" s="256">
        <f t="shared" si="13"/>
        <v>2.9187686939182451</v>
      </c>
      <c r="L49" s="205">
        <f t="shared" si="14"/>
        <v>0.56981555333998002</v>
      </c>
      <c r="O49" s="18" t="str">
        <f t="shared" si="20"/>
        <v>河内長野市</v>
      </c>
      <c r="P49" s="160">
        <f t="shared" si="21"/>
        <v>42204.544588515477</v>
      </c>
      <c r="Q49" s="18" t="str">
        <f t="shared" si="22"/>
        <v>堺市堺区</v>
      </c>
      <c r="R49" s="161">
        <f t="shared" si="23"/>
        <v>15936.60623258343</v>
      </c>
      <c r="S49" s="18" t="str">
        <f t="shared" si="24"/>
        <v>田尻町</v>
      </c>
      <c r="T49" s="249">
        <f t="shared" si="25"/>
        <v>76439.86153846154</v>
      </c>
      <c r="U49" s="18" t="str">
        <f t="shared" si="26"/>
        <v>大東市</v>
      </c>
      <c r="V49" s="260">
        <f t="shared" si="27"/>
        <v>2.590861344537815</v>
      </c>
      <c r="W49" s="19" t="str">
        <f t="shared" si="28"/>
        <v>阿倍野区</v>
      </c>
      <c r="X49" s="146">
        <f t="shared" si="29"/>
        <v>0.53448382507577163</v>
      </c>
      <c r="Y49" s="16"/>
      <c r="Z49" s="147">
        <f t="shared" si="15"/>
        <v>44117.617677020979</v>
      </c>
      <c r="AA49" s="147">
        <f t="shared" si="16"/>
        <v>15819.041030400513</v>
      </c>
      <c r="AB49" s="147">
        <f t="shared" si="17"/>
        <v>77922.713585235542</v>
      </c>
      <c r="AC49" s="261">
        <f t="shared" si="18"/>
        <v>2.7888933085284493</v>
      </c>
      <c r="AD49" s="110">
        <f t="shared" si="19"/>
        <v>0.56617147487764319</v>
      </c>
      <c r="AE49" s="147">
        <v>0</v>
      </c>
    </row>
    <row r="50" spans="2:31" s="15" customFormat="1" ht="12">
      <c r="B50" s="6">
        <v>45</v>
      </c>
      <c r="C50" s="26" t="s">
        <v>48</v>
      </c>
      <c r="D50" s="149">
        <v>14067</v>
      </c>
      <c r="E50" s="199">
        <v>29902</v>
      </c>
      <c r="F50" s="149">
        <v>534717370</v>
      </c>
      <c r="G50" s="149">
        <v>7059</v>
      </c>
      <c r="H50" s="162">
        <f t="shared" si="10"/>
        <v>38012.182412739035</v>
      </c>
      <c r="I50" s="162">
        <f t="shared" si="11"/>
        <v>17882.327937930575</v>
      </c>
      <c r="J50" s="162">
        <f t="shared" si="12"/>
        <v>75749.733673324838</v>
      </c>
      <c r="K50" s="256">
        <f t="shared" si="13"/>
        <v>2.1256842254922867</v>
      </c>
      <c r="L50" s="205">
        <f t="shared" si="14"/>
        <v>0.50181275325229258</v>
      </c>
      <c r="O50" s="18" t="str">
        <f t="shared" si="20"/>
        <v>阪南市</v>
      </c>
      <c r="P50" s="160">
        <f t="shared" si="21"/>
        <v>42196.617811590957</v>
      </c>
      <c r="Q50" s="18" t="str">
        <f t="shared" si="22"/>
        <v>松原市</v>
      </c>
      <c r="R50" s="161">
        <f t="shared" si="23"/>
        <v>15933.97976697696</v>
      </c>
      <c r="S50" s="18" t="str">
        <f t="shared" si="24"/>
        <v>大正区</v>
      </c>
      <c r="T50" s="249">
        <f t="shared" si="25"/>
        <v>76335.629574028892</v>
      </c>
      <c r="U50" s="18" t="str">
        <f t="shared" si="26"/>
        <v>住之江区</v>
      </c>
      <c r="V50" s="260">
        <f t="shared" si="27"/>
        <v>2.5845982763413957</v>
      </c>
      <c r="W50" s="19" t="str">
        <f t="shared" si="28"/>
        <v>守口市</v>
      </c>
      <c r="X50" s="146">
        <f t="shared" si="29"/>
        <v>0.5343575666341982</v>
      </c>
      <c r="Y50" s="16"/>
      <c r="Z50" s="147">
        <f t="shared" si="15"/>
        <v>44117.617677020979</v>
      </c>
      <c r="AA50" s="147">
        <f t="shared" si="16"/>
        <v>15819.041030400513</v>
      </c>
      <c r="AB50" s="147">
        <f t="shared" si="17"/>
        <v>77922.713585235542</v>
      </c>
      <c r="AC50" s="261">
        <f t="shared" si="18"/>
        <v>2.7888933085284493</v>
      </c>
      <c r="AD50" s="110">
        <f t="shared" si="19"/>
        <v>0.56617147487764319</v>
      </c>
      <c r="AE50" s="147">
        <v>0</v>
      </c>
    </row>
    <row r="51" spans="2:31" s="15" customFormat="1" ht="12">
      <c r="B51" s="6">
        <v>46</v>
      </c>
      <c r="C51" s="26" t="s">
        <v>26</v>
      </c>
      <c r="D51" s="149">
        <v>17635</v>
      </c>
      <c r="E51" s="199">
        <v>48557</v>
      </c>
      <c r="F51" s="149">
        <v>730420380</v>
      </c>
      <c r="G51" s="149">
        <v>10088</v>
      </c>
      <c r="H51" s="162">
        <f t="shared" si="10"/>
        <v>41418.791040544369</v>
      </c>
      <c r="I51" s="162">
        <f t="shared" si="11"/>
        <v>15042.535164857796</v>
      </c>
      <c r="J51" s="162">
        <f t="shared" si="12"/>
        <v>72404.875099127676</v>
      </c>
      <c r="K51" s="256">
        <f t="shared" si="13"/>
        <v>2.7534448539835554</v>
      </c>
      <c r="L51" s="205">
        <f t="shared" si="14"/>
        <v>0.57204423022398643</v>
      </c>
      <c r="O51" s="18" t="str">
        <f t="shared" si="20"/>
        <v>河南町</v>
      </c>
      <c r="P51" s="160">
        <f t="shared" si="21"/>
        <v>42098.372844827587</v>
      </c>
      <c r="Q51" s="18" t="str">
        <f t="shared" si="22"/>
        <v>東大阪市</v>
      </c>
      <c r="R51" s="161">
        <f t="shared" si="23"/>
        <v>15855.739392052075</v>
      </c>
      <c r="S51" s="18" t="str">
        <f t="shared" si="24"/>
        <v>豊中市</v>
      </c>
      <c r="T51" s="249">
        <f t="shared" si="25"/>
        <v>76099.856666666674</v>
      </c>
      <c r="U51" s="18" t="str">
        <f t="shared" si="26"/>
        <v>和泉市</v>
      </c>
      <c r="V51" s="260">
        <f t="shared" si="27"/>
        <v>2.5845117544720524</v>
      </c>
      <c r="W51" s="19" t="str">
        <f t="shared" si="28"/>
        <v>西淀川区</v>
      </c>
      <c r="X51" s="146">
        <f t="shared" si="29"/>
        <v>0.53309580364212195</v>
      </c>
      <c r="Y51" s="16"/>
      <c r="Z51" s="147">
        <f t="shared" si="15"/>
        <v>44117.617677020979</v>
      </c>
      <c r="AA51" s="147">
        <f t="shared" si="16"/>
        <v>15819.041030400513</v>
      </c>
      <c r="AB51" s="147">
        <f t="shared" si="17"/>
        <v>77922.713585235542</v>
      </c>
      <c r="AC51" s="261">
        <f t="shared" si="18"/>
        <v>2.7888933085284493</v>
      </c>
      <c r="AD51" s="110">
        <f t="shared" si="19"/>
        <v>0.56617147487764319</v>
      </c>
      <c r="AE51" s="147">
        <v>0</v>
      </c>
    </row>
    <row r="52" spans="2:31" s="15" customFormat="1" ht="12">
      <c r="B52" s="6">
        <v>47</v>
      </c>
      <c r="C52" s="26" t="s">
        <v>16</v>
      </c>
      <c r="D52" s="149">
        <v>35270</v>
      </c>
      <c r="E52" s="206">
        <v>93074</v>
      </c>
      <c r="F52" s="152">
        <v>1414659690</v>
      </c>
      <c r="G52" s="152">
        <v>19806</v>
      </c>
      <c r="H52" s="162">
        <f t="shared" si="10"/>
        <v>40109.432662319254</v>
      </c>
      <c r="I52" s="162">
        <f t="shared" si="11"/>
        <v>15199.300449105012</v>
      </c>
      <c r="J52" s="162">
        <f t="shared" si="12"/>
        <v>71425.814904574378</v>
      </c>
      <c r="K52" s="256">
        <f t="shared" si="13"/>
        <v>2.6388999149418768</v>
      </c>
      <c r="L52" s="205">
        <f t="shared" si="14"/>
        <v>0.56155372838106044</v>
      </c>
      <c r="O52" s="18" t="str">
        <f t="shared" si="20"/>
        <v>城東区</v>
      </c>
      <c r="P52" s="160">
        <f t="shared" si="21"/>
        <v>41813.676062263359</v>
      </c>
      <c r="Q52" s="18" t="str">
        <f t="shared" si="22"/>
        <v>羽曳野市</v>
      </c>
      <c r="R52" s="161">
        <f t="shared" si="23"/>
        <v>15854.769123505976</v>
      </c>
      <c r="S52" s="18" t="str">
        <f t="shared" si="24"/>
        <v>茨木市</v>
      </c>
      <c r="T52" s="249">
        <f t="shared" si="25"/>
        <v>76044.98155160695</v>
      </c>
      <c r="U52" s="18" t="str">
        <f t="shared" si="26"/>
        <v>堺市美原区</v>
      </c>
      <c r="V52" s="260">
        <f t="shared" si="27"/>
        <v>2.5703916272788656</v>
      </c>
      <c r="W52" s="19" t="str">
        <f t="shared" si="28"/>
        <v>泉大津市</v>
      </c>
      <c r="X52" s="146">
        <f t="shared" si="29"/>
        <v>0.53197645415544248</v>
      </c>
      <c r="Y52" s="16"/>
      <c r="Z52" s="147">
        <f t="shared" si="15"/>
        <v>44117.617677020979</v>
      </c>
      <c r="AA52" s="147">
        <f t="shared" si="16"/>
        <v>15819.041030400513</v>
      </c>
      <c r="AB52" s="147">
        <f t="shared" si="17"/>
        <v>77922.713585235542</v>
      </c>
      <c r="AC52" s="261">
        <f t="shared" si="18"/>
        <v>2.7888933085284493</v>
      </c>
      <c r="AD52" s="110">
        <f t="shared" si="19"/>
        <v>0.56617147487764319</v>
      </c>
      <c r="AE52" s="147">
        <v>0</v>
      </c>
    </row>
    <row r="53" spans="2:31" s="15" customFormat="1" ht="12">
      <c r="B53" s="6">
        <v>48</v>
      </c>
      <c r="C53" s="26" t="s">
        <v>27</v>
      </c>
      <c r="D53" s="149">
        <v>18895</v>
      </c>
      <c r="E53" s="206">
        <v>55110</v>
      </c>
      <c r="F53" s="152">
        <v>797454870</v>
      </c>
      <c r="G53" s="152">
        <v>11044</v>
      </c>
      <c r="H53" s="162">
        <f t="shared" si="10"/>
        <v>42204.544588515477</v>
      </c>
      <c r="I53" s="162">
        <f t="shared" si="11"/>
        <v>14470.238976592271</v>
      </c>
      <c r="J53" s="162">
        <f t="shared" si="12"/>
        <v>72207.068996740316</v>
      </c>
      <c r="K53" s="256">
        <f t="shared" si="13"/>
        <v>2.9166446149775074</v>
      </c>
      <c r="L53" s="205">
        <f t="shared" si="14"/>
        <v>0.58449325218311721</v>
      </c>
      <c r="O53" s="18" t="str">
        <f t="shared" si="20"/>
        <v>中央区</v>
      </c>
      <c r="P53" s="160">
        <f t="shared" si="21"/>
        <v>41789.94999431754</v>
      </c>
      <c r="Q53" s="18" t="str">
        <f t="shared" si="22"/>
        <v>城東区</v>
      </c>
      <c r="R53" s="161">
        <f t="shared" si="23"/>
        <v>15723.953171966461</v>
      </c>
      <c r="S53" s="18" t="str">
        <f t="shared" si="24"/>
        <v>泉佐野市</v>
      </c>
      <c r="T53" s="249">
        <f t="shared" si="25"/>
        <v>75749.733673324838</v>
      </c>
      <c r="U53" s="18" t="str">
        <f t="shared" si="26"/>
        <v>枚方市</v>
      </c>
      <c r="V53" s="260">
        <f t="shared" si="27"/>
        <v>2.5614180154820549</v>
      </c>
      <c r="W53" s="19" t="str">
        <f t="shared" si="28"/>
        <v>平野区</v>
      </c>
      <c r="X53" s="146">
        <f t="shared" si="29"/>
        <v>0.53048861669551328</v>
      </c>
      <c r="Y53" s="16"/>
      <c r="Z53" s="147">
        <f t="shared" si="15"/>
        <v>44117.617677020979</v>
      </c>
      <c r="AA53" s="147">
        <f t="shared" si="16"/>
        <v>15819.041030400513</v>
      </c>
      <c r="AB53" s="147">
        <f t="shared" si="17"/>
        <v>77922.713585235542</v>
      </c>
      <c r="AC53" s="261">
        <f t="shared" si="18"/>
        <v>2.7888933085284493</v>
      </c>
      <c r="AD53" s="110">
        <f t="shared" si="19"/>
        <v>0.56617147487764319</v>
      </c>
      <c r="AE53" s="147">
        <v>0</v>
      </c>
    </row>
    <row r="54" spans="2:31" s="15" customFormat="1" ht="12">
      <c r="B54" s="6">
        <v>49</v>
      </c>
      <c r="C54" s="26" t="s">
        <v>28</v>
      </c>
      <c r="D54" s="149">
        <v>19348</v>
      </c>
      <c r="E54" s="199">
        <v>49523</v>
      </c>
      <c r="F54" s="149">
        <v>789098480</v>
      </c>
      <c r="G54" s="149">
        <v>10785</v>
      </c>
      <c r="H54" s="162">
        <f t="shared" si="10"/>
        <v>40784.498656191856</v>
      </c>
      <c r="I54" s="162">
        <f t="shared" si="11"/>
        <v>15933.97976697696</v>
      </c>
      <c r="J54" s="162">
        <f t="shared" si="12"/>
        <v>73166.293926750121</v>
      </c>
      <c r="K54" s="256">
        <f t="shared" si="13"/>
        <v>2.5595927227620425</v>
      </c>
      <c r="L54" s="205">
        <f t="shared" si="14"/>
        <v>0.55742195575770104</v>
      </c>
      <c r="O54" s="18" t="str">
        <f t="shared" si="20"/>
        <v>堺市中区</v>
      </c>
      <c r="P54" s="160">
        <f t="shared" si="21"/>
        <v>41681.958197807493</v>
      </c>
      <c r="Q54" s="18" t="str">
        <f t="shared" si="22"/>
        <v>堺市東区</v>
      </c>
      <c r="R54" s="161">
        <f t="shared" si="23"/>
        <v>15540.942144373674</v>
      </c>
      <c r="S54" s="18" t="str">
        <f t="shared" si="24"/>
        <v>中央区</v>
      </c>
      <c r="T54" s="249">
        <f t="shared" si="25"/>
        <v>75598.225740131573</v>
      </c>
      <c r="U54" s="18" t="str">
        <f t="shared" si="26"/>
        <v>松原市</v>
      </c>
      <c r="V54" s="260">
        <f t="shared" si="27"/>
        <v>2.5595927227620425</v>
      </c>
      <c r="W54" s="19" t="str">
        <f t="shared" si="28"/>
        <v>門真市</v>
      </c>
      <c r="X54" s="146">
        <f t="shared" si="29"/>
        <v>0.52954225733145766</v>
      </c>
      <c r="Y54" s="16"/>
      <c r="Z54" s="147">
        <f t="shared" si="15"/>
        <v>44117.617677020979</v>
      </c>
      <c r="AA54" s="147">
        <f t="shared" si="16"/>
        <v>15819.041030400513</v>
      </c>
      <c r="AB54" s="147">
        <f t="shared" si="17"/>
        <v>77922.713585235542</v>
      </c>
      <c r="AC54" s="261">
        <f t="shared" si="18"/>
        <v>2.7888933085284493</v>
      </c>
      <c r="AD54" s="110">
        <f t="shared" si="19"/>
        <v>0.56617147487764319</v>
      </c>
      <c r="AE54" s="147">
        <v>0</v>
      </c>
    </row>
    <row r="55" spans="2:31" s="15" customFormat="1" ht="12">
      <c r="B55" s="6">
        <v>50</v>
      </c>
      <c r="C55" s="26" t="s">
        <v>17</v>
      </c>
      <c r="D55" s="149">
        <v>17136</v>
      </c>
      <c r="E55" s="199">
        <v>44397</v>
      </c>
      <c r="F55" s="149">
        <v>729642100</v>
      </c>
      <c r="G55" s="149">
        <v>9394</v>
      </c>
      <c r="H55" s="162">
        <f t="shared" si="10"/>
        <v>42579.48762838469</v>
      </c>
      <c r="I55" s="162">
        <f t="shared" si="11"/>
        <v>16434.491069216387</v>
      </c>
      <c r="J55" s="162">
        <f t="shared" si="12"/>
        <v>77671.07728337236</v>
      </c>
      <c r="K55" s="256">
        <f t="shared" si="13"/>
        <v>2.590861344537815</v>
      </c>
      <c r="L55" s="205">
        <f t="shared" si="14"/>
        <v>0.54820261437908502</v>
      </c>
      <c r="O55" s="18" t="str">
        <f t="shared" si="20"/>
        <v>富田林市</v>
      </c>
      <c r="P55" s="160">
        <f t="shared" si="21"/>
        <v>41418.791040544369</v>
      </c>
      <c r="Q55" s="18" t="str">
        <f t="shared" si="22"/>
        <v>大阪狭山市</v>
      </c>
      <c r="R55" s="161">
        <f t="shared" si="23"/>
        <v>15538.476205931274</v>
      </c>
      <c r="S55" s="18" t="str">
        <f t="shared" si="24"/>
        <v>大阪狭山市</v>
      </c>
      <c r="T55" s="249">
        <f t="shared" si="25"/>
        <v>75588.69153345174</v>
      </c>
      <c r="U55" s="18" t="str">
        <f t="shared" si="26"/>
        <v>田尻町</v>
      </c>
      <c r="V55" s="260">
        <f t="shared" si="27"/>
        <v>2.5555555555555554</v>
      </c>
      <c r="W55" s="19" t="str">
        <f t="shared" si="28"/>
        <v>摂津市</v>
      </c>
      <c r="X55" s="146">
        <f t="shared" si="29"/>
        <v>0.52755274637229588</v>
      </c>
      <c r="Y55" s="16"/>
      <c r="Z55" s="147">
        <f t="shared" si="15"/>
        <v>44117.617677020979</v>
      </c>
      <c r="AA55" s="147">
        <f t="shared" si="16"/>
        <v>15819.041030400513</v>
      </c>
      <c r="AB55" s="147">
        <f t="shared" si="17"/>
        <v>77922.713585235542</v>
      </c>
      <c r="AC55" s="261">
        <f t="shared" si="18"/>
        <v>2.7888933085284493</v>
      </c>
      <c r="AD55" s="110">
        <f t="shared" si="19"/>
        <v>0.56617147487764319</v>
      </c>
      <c r="AE55" s="147">
        <v>0</v>
      </c>
    </row>
    <row r="56" spans="2:31" s="15" customFormat="1" ht="12">
      <c r="B56" s="6">
        <v>51</v>
      </c>
      <c r="C56" s="26" t="s">
        <v>49</v>
      </c>
      <c r="D56" s="149">
        <v>22417</v>
      </c>
      <c r="E56" s="199">
        <v>57937</v>
      </c>
      <c r="F56" s="149">
        <v>965474140</v>
      </c>
      <c r="G56" s="149">
        <v>12380</v>
      </c>
      <c r="H56" s="162">
        <f t="shared" si="10"/>
        <v>43068.837935495379</v>
      </c>
      <c r="I56" s="162">
        <f t="shared" si="11"/>
        <v>16664.206638244992</v>
      </c>
      <c r="J56" s="162">
        <f t="shared" si="12"/>
        <v>77986.602584814216</v>
      </c>
      <c r="K56" s="256">
        <f t="shared" si="13"/>
        <v>2.5845117544720524</v>
      </c>
      <c r="L56" s="205">
        <f t="shared" si="14"/>
        <v>0.55225944595619392</v>
      </c>
      <c r="O56" s="18" t="str">
        <f t="shared" si="20"/>
        <v>西淀川区</v>
      </c>
      <c r="P56" s="160">
        <f t="shared" si="21"/>
        <v>41136.567695961996</v>
      </c>
      <c r="Q56" s="18" t="str">
        <f t="shared" si="22"/>
        <v>柏原市</v>
      </c>
      <c r="R56" s="161">
        <f t="shared" si="23"/>
        <v>15469.226865434937</v>
      </c>
      <c r="S56" s="18" t="str">
        <f t="shared" si="24"/>
        <v>堺市南区</v>
      </c>
      <c r="T56" s="249">
        <f t="shared" si="25"/>
        <v>75547.115357790492</v>
      </c>
      <c r="U56" s="18" t="str">
        <f t="shared" si="26"/>
        <v>門真市</v>
      </c>
      <c r="V56" s="260">
        <f t="shared" si="27"/>
        <v>2.5442592792987773</v>
      </c>
      <c r="W56" s="19" t="str">
        <f t="shared" si="28"/>
        <v>岬町</v>
      </c>
      <c r="X56" s="146">
        <f t="shared" si="29"/>
        <v>0.52725674091441965</v>
      </c>
      <c r="Y56" s="16"/>
      <c r="Z56" s="147">
        <f t="shared" si="15"/>
        <v>44117.617677020979</v>
      </c>
      <c r="AA56" s="147">
        <f t="shared" si="16"/>
        <v>15819.041030400513</v>
      </c>
      <c r="AB56" s="147">
        <f t="shared" si="17"/>
        <v>77922.713585235542</v>
      </c>
      <c r="AC56" s="261">
        <f t="shared" si="18"/>
        <v>2.7888933085284493</v>
      </c>
      <c r="AD56" s="110">
        <f t="shared" si="19"/>
        <v>0.56617147487764319</v>
      </c>
      <c r="AE56" s="147">
        <v>0</v>
      </c>
    </row>
    <row r="57" spans="2:31" s="15" customFormat="1" ht="12">
      <c r="B57" s="6">
        <v>52</v>
      </c>
      <c r="C57" s="26" t="s">
        <v>5</v>
      </c>
      <c r="D57" s="149">
        <v>18433</v>
      </c>
      <c r="E57" s="199">
        <v>56486</v>
      </c>
      <c r="F57" s="149">
        <v>848697720</v>
      </c>
      <c r="G57" s="149">
        <v>11768</v>
      </c>
      <c r="H57" s="162">
        <f t="shared" si="10"/>
        <v>46042.30022242717</v>
      </c>
      <c r="I57" s="162">
        <f t="shared" si="11"/>
        <v>15024.921573487236</v>
      </c>
      <c r="J57" s="162">
        <f t="shared" si="12"/>
        <v>72119.112848402452</v>
      </c>
      <c r="K57" s="256">
        <f t="shared" si="13"/>
        <v>3.0643953778549342</v>
      </c>
      <c r="L57" s="205">
        <f t="shared" si="14"/>
        <v>0.63842022459718983</v>
      </c>
      <c r="O57" s="18" t="str">
        <f t="shared" si="20"/>
        <v>交野市</v>
      </c>
      <c r="P57" s="160">
        <f t="shared" si="21"/>
        <v>41128.146447140381</v>
      </c>
      <c r="Q57" s="18" t="str">
        <f t="shared" si="22"/>
        <v>堺市南区</v>
      </c>
      <c r="R57" s="161">
        <f t="shared" si="23"/>
        <v>15429.682060340161</v>
      </c>
      <c r="S57" s="18" t="str">
        <f t="shared" si="24"/>
        <v>高石市</v>
      </c>
      <c r="T57" s="249">
        <f t="shared" si="25"/>
        <v>74825.861593059934</v>
      </c>
      <c r="U57" s="18" t="str">
        <f t="shared" si="26"/>
        <v>旭区</v>
      </c>
      <c r="V57" s="260">
        <f t="shared" si="27"/>
        <v>2.5411897042281479</v>
      </c>
      <c r="W57" s="19" t="str">
        <f t="shared" si="28"/>
        <v>四條畷市</v>
      </c>
      <c r="X57" s="146">
        <f t="shared" si="29"/>
        <v>0.52464105549088091</v>
      </c>
      <c r="Y57" s="16"/>
      <c r="Z57" s="147">
        <f t="shared" si="15"/>
        <v>44117.617677020979</v>
      </c>
      <c r="AA57" s="147">
        <f t="shared" si="16"/>
        <v>15819.041030400513</v>
      </c>
      <c r="AB57" s="147">
        <f t="shared" si="17"/>
        <v>77922.713585235542</v>
      </c>
      <c r="AC57" s="261">
        <f t="shared" si="18"/>
        <v>2.7888933085284493</v>
      </c>
      <c r="AD57" s="110">
        <f t="shared" si="19"/>
        <v>0.56617147487764319</v>
      </c>
      <c r="AE57" s="147">
        <v>0</v>
      </c>
    </row>
    <row r="58" spans="2:31" s="15" customFormat="1" ht="12">
      <c r="B58" s="6">
        <v>53</v>
      </c>
      <c r="C58" s="26" t="s">
        <v>23</v>
      </c>
      <c r="D58" s="149">
        <v>10551</v>
      </c>
      <c r="E58" s="199">
        <v>25222</v>
      </c>
      <c r="F58" s="149">
        <v>390164840</v>
      </c>
      <c r="G58" s="149">
        <v>5369</v>
      </c>
      <c r="H58" s="162">
        <f t="shared" si="10"/>
        <v>36978.944175907498</v>
      </c>
      <c r="I58" s="162">
        <f t="shared" si="11"/>
        <v>15469.226865434937</v>
      </c>
      <c r="J58" s="162">
        <f t="shared" si="12"/>
        <v>72669.927360774818</v>
      </c>
      <c r="K58" s="256">
        <f t="shared" si="13"/>
        <v>2.3904843142830066</v>
      </c>
      <c r="L58" s="205">
        <f t="shared" si="14"/>
        <v>0.5088617192683158</v>
      </c>
      <c r="O58" s="18" t="str">
        <f t="shared" si="20"/>
        <v>松原市</v>
      </c>
      <c r="P58" s="160">
        <f t="shared" si="21"/>
        <v>40784.498656191856</v>
      </c>
      <c r="Q58" s="18" t="str">
        <f t="shared" si="22"/>
        <v>豊能町</v>
      </c>
      <c r="R58" s="161">
        <f t="shared" si="23"/>
        <v>15400.685027152831</v>
      </c>
      <c r="S58" s="18" t="str">
        <f t="shared" si="24"/>
        <v>阪南市</v>
      </c>
      <c r="T58" s="249">
        <f t="shared" si="25"/>
        <v>74698.627450980392</v>
      </c>
      <c r="U58" s="18" t="str">
        <f t="shared" si="26"/>
        <v>大正区</v>
      </c>
      <c r="V58" s="260">
        <f t="shared" si="27"/>
        <v>2.5374701670644391</v>
      </c>
      <c r="W58" s="19" t="str">
        <f t="shared" si="28"/>
        <v>東成区</v>
      </c>
      <c r="X58" s="146">
        <f t="shared" si="29"/>
        <v>0.52181470537111074</v>
      </c>
      <c r="Y58" s="16"/>
      <c r="Z58" s="147">
        <f t="shared" si="15"/>
        <v>44117.617677020979</v>
      </c>
      <c r="AA58" s="147">
        <f t="shared" si="16"/>
        <v>15819.041030400513</v>
      </c>
      <c r="AB58" s="147">
        <f t="shared" si="17"/>
        <v>77922.713585235542</v>
      </c>
      <c r="AC58" s="261">
        <f t="shared" si="18"/>
        <v>2.7888933085284493</v>
      </c>
      <c r="AD58" s="110">
        <f t="shared" si="19"/>
        <v>0.56617147487764319</v>
      </c>
      <c r="AE58" s="147">
        <v>0</v>
      </c>
    </row>
    <row r="59" spans="2:31" s="15" customFormat="1" ht="12">
      <c r="B59" s="6">
        <v>54</v>
      </c>
      <c r="C59" s="26" t="s">
        <v>29</v>
      </c>
      <c r="D59" s="149">
        <v>17793</v>
      </c>
      <c r="E59" s="199">
        <v>50200</v>
      </c>
      <c r="F59" s="149">
        <v>795909410</v>
      </c>
      <c r="G59" s="149">
        <v>10300</v>
      </c>
      <c r="H59" s="162">
        <f t="shared" si="10"/>
        <v>44731.602877536112</v>
      </c>
      <c r="I59" s="162">
        <f t="shared" si="11"/>
        <v>15854.769123505976</v>
      </c>
      <c r="J59" s="162">
        <f t="shared" si="12"/>
        <v>77272.758252427186</v>
      </c>
      <c r="K59" s="256">
        <f t="shared" si="13"/>
        <v>2.8213342325633675</v>
      </c>
      <c r="L59" s="205">
        <f t="shared" si="14"/>
        <v>0.57887933456977458</v>
      </c>
      <c r="O59" s="18" t="str">
        <f t="shared" si="20"/>
        <v>西区</v>
      </c>
      <c r="P59" s="160">
        <f t="shared" si="21"/>
        <v>40482.352285395762</v>
      </c>
      <c r="Q59" s="18" t="str">
        <f t="shared" si="22"/>
        <v>阪南市</v>
      </c>
      <c r="R59" s="161">
        <f t="shared" si="23"/>
        <v>15370.175645936913</v>
      </c>
      <c r="S59" s="18" t="str">
        <f t="shared" si="24"/>
        <v>四條畷市</v>
      </c>
      <c r="T59" s="249">
        <f t="shared" si="25"/>
        <v>74289.780571992116</v>
      </c>
      <c r="U59" s="18" t="str">
        <f t="shared" si="26"/>
        <v>太子町</v>
      </c>
      <c r="V59" s="260">
        <f t="shared" si="27"/>
        <v>2.5332310838445808</v>
      </c>
      <c r="W59" s="19" t="str">
        <f t="shared" si="28"/>
        <v>住之江区</v>
      </c>
      <c r="X59" s="146">
        <f t="shared" si="29"/>
        <v>0.52026688907422858</v>
      </c>
      <c r="Y59" s="16"/>
      <c r="Z59" s="147">
        <f t="shared" si="15"/>
        <v>44117.617677020979</v>
      </c>
      <c r="AA59" s="147">
        <f t="shared" si="16"/>
        <v>15819.041030400513</v>
      </c>
      <c r="AB59" s="147">
        <f t="shared" si="17"/>
        <v>77922.713585235542</v>
      </c>
      <c r="AC59" s="261">
        <f t="shared" si="18"/>
        <v>2.7888933085284493</v>
      </c>
      <c r="AD59" s="110">
        <f t="shared" si="19"/>
        <v>0.56617147487764319</v>
      </c>
      <c r="AE59" s="147">
        <v>0</v>
      </c>
    </row>
    <row r="60" spans="2:31" s="15" customFormat="1" ht="12">
      <c r="B60" s="6">
        <v>55</v>
      </c>
      <c r="C60" s="26" t="s">
        <v>18</v>
      </c>
      <c r="D60" s="149">
        <v>18482</v>
      </c>
      <c r="E60" s="206">
        <v>47023</v>
      </c>
      <c r="F60" s="152">
        <v>795678540</v>
      </c>
      <c r="G60" s="152">
        <v>9787</v>
      </c>
      <c r="H60" s="162">
        <f t="shared" si="10"/>
        <v>43051.538794502761</v>
      </c>
      <c r="I60" s="162">
        <f t="shared" si="11"/>
        <v>16921.050124407204</v>
      </c>
      <c r="J60" s="162">
        <f t="shared" si="12"/>
        <v>81299.534075814852</v>
      </c>
      <c r="K60" s="256">
        <f t="shared" si="13"/>
        <v>2.5442592792987773</v>
      </c>
      <c r="L60" s="205">
        <f t="shared" si="14"/>
        <v>0.52954225733145766</v>
      </c>
      <c r="O60" s="18" t="str">
        <f t="shared" si="20"/>
        <v>寝屋川市</v>
      </c>
      <c r="P60" s="160">
        <f t="shared" si="21"/>
        <v>40109.432662319254</v>
      </c>
      <c r="Q60" s="18" t="str">
        <f t="shared" si="22"/>
        <v>茨木市</v>
      </c>
      <c r="R60" s="161">
        <f t="shared" si="23"/>
        <v>15352.398655271101</v>
      </c>
      <c r="S60" s="18" t="str">
        <f t="shared" si="24"/>
        <v>泉南市</v>
      </c>
      <c r="T60" s="249">
        <f t="shared" si="25"/>
        <v>73637.635700493454</v>
      </c>
      <c r="U60" s="18" t="str">
        <f t="shared" si="26"/>
        <v>此花区</v>
      </c>
      <c r="V60" s="260">
        <f t="shared" si="27"/>
        <v>2.5280723643169059</v>
      </c>
      <c r="W60" s="19" t="str">
        <f t="shared" si="28"/>
        <v>堺市中区</v>
      </c>
      <c r="X60" s="146">
        <f t="shared" si="29"/>
        <v>0.51807011203469466</v>
      </c>
      <c r="Y60" s="16"/>
      <c r="Z60" s="147">
        <f t="shared" si="15"/>
        <v>44117.617677020979</v>
      </c>
      <c r="AA60" s="147">
        <f t="shared" si="16"/>
        <v>15819.041030400513</v>
      </c>
      <c r="AB60" s="147">
        <f t="shared" si="17"/>
        <v>77922.713585235542</v>
      </c>
      <c r="AC60" s="261">
        <f t="shared" si="18"/>
        <v>2.7888933085284493</v>
      </c>
      <c r="AD60" s="110">
        <f t="shared" si="19"/>
        <v>0.56617147487764319</v>
      </c>
      <c r="AE60" s="147">
        <v>0</v>
      </c>
    </row>
    <row r="61" spans="2:31" s="15" customFormat="1" ht="12">
      <c r="B61" s="6">
        <v>56</v>
      </c>
      <c r="C61" s="26" t="s">
        <v>11</v>
      </c>
      <c r="D61" s="149">
        <v>11233</v>
      </c>
      <c r="E61" s="206">
        <v>26299</v>
      </c>
      <c r="F61" s="152">
        <v>429340140</v>
      </c>
      <c r="G61" s="152">
        <v>5926</v>
      </c>
      <c r="H61" s="162">
        <f t="shared" si="10"/>
        <v>38221.324668387788</v>
      </c>
      <c r="I61" s="162">
        <f t="shared" si="11"/>
        <v>16325.340887486216</v>
      </c>
      <c r="J61" s="162">
        <f t="shared" si="12"/>
        <v>72450.242996962537</v>
      </c>
      <c r="K61" s="256">
        <f t="shared" si="13"/>
        <v>2.3412267426333124</v>
      </c>
      <c r="L61" s="205">
        <f t="shared" si="14"/>
        <v>0.52755274637229588</v>
      </c>
      <c r="O61" s="18" t="str">
        <f t="shared" si="20"/>
        <v>港区</v>
      </c>
      <c r="P61" s="160">
        <f t="shared" si="21"/>
        <v>39937.113100217503</v>
      </c>
      <c r="Q61" s="18" t="str">
        <f t="shared" si="22"/>
        <v>大正区</v>
      </c>
      <c r="R61" s="161">
        <f t="shared" si="23"/>
        <v>15304.46087283672</v>
      </c>
      <c r="S61" s="18" t="str">
        <f t="shared" si="24"/>
        <v>岸和田市</v>
      </c>
      <c r="T61" s="249">
        <f t="shared" si="25"/>
        <v>73213.351772326947</v>
      </c>
      <c r="U61" s="18" t="str">
        <f t="shared" si="26"/>
        <v>島本町</v>
      </c>
      <c r="V61" s="260">
        <f t="shared" si="27"/>
        <v>2.5219206680584549</v>
      </c>
      <c r="W61" s="19" t="str">
        <f t="shared" si="28"/>
        <v>東淀川区</v>
      </c>
      <c r="X61" s="146">
        <f t="shared" si="29"/>
        <v>0.51579857949371699</v>
      </c>
      <c r="Y61" s="16"/>
      <c r="Z61" s="147">
        <f t="shared" si="15"/>
        <v>44117.617677020979</v>
      </c>
      <c r="AA61" s="147">
        <f t="shared" si="16"/>
        <v>15819.041030400513</v>
      </c>
      <c r="AB61" s="147">
        <f t="shared" si="17"/>
        <v>77922.713585235542</v>
      </c>
      <c r="AC61" s="261">
        <f t="shared" si="18"/>
        <v>2.7888933085284493</v>
      </c>
      <c r="AD61" s="110">
        <f t="shared" si="19"/>
        <v>0.56617147487764319</v>
      </c>
      <c r="AE61" s="147">
        <v>0</v>
      </c>
    </row>
    <row r="62" spans="2:31" s="15" customFormat="1" ht="12">
      <c r="B62" s="6">
        <v>57</v>
      </c>
      <c r="C62" s="26" t="s">
        <v>50</v>
      </c>
      <c r="D62" s="149">
        <v>8634</v>
      </c>
      <c r="E62" s="199">
        <v>25563</v>
      </c>
      <c r="F62" s="149">
        <v>379516770</v>
      </c>
      <c r="G62" s="149">
        <v>5072</v>
      </c>
      <c r="H62" s="162">
        <f t="shared" si="10"/>
        <v>43956.077136900625</v>
      </c>
      <c r="I62" s="162">
        <f t="shared" si="11"/>
        <v>14846.33141650041</v>
      </c>
      <c r="J62" s="162">
        <f t="shared" si="12"/>
        <v>74825.861593059934</v>
      </c>
      <c r="K62" s="256">
        <f t="shared" si="13"/>
        <v>2.9607366226546215</v>
      </c>
      <c r="L62" s="205">
        <f t="shared" si="14"/>
        <v>0.58744498494324759</v>
      </c>
      <c r="O62" s="18" t="str">
        <f t="shared" si="20"/>
        <v>四條畷市</v>
      </c>
      <c r="P62" s="160">
        <f t="shared" si="21"/>
        <v>38975.468891475874</v>
      </c>
      <c r="Q62" s="18" t="str">
        <f t="shared" si="22"/>
        <v>吹田市</v>
      </c>
      <c r="R62" s="161">
        <f t="shared" si="23"/>
        <v>15227.609534885321</v>
      </c>
      <c r="S62" s="18" t="str">
        <f t="shared" si="24"/>
        <v>松原市</v>
      </c>
      <c r="T62" s="249">
        <f t="shared" si="25"/>
        <v>73166.293926750121</v>
      </c>
      <c r="U62" s="18" t="str">
        <f t="shared" si="26"/>
        <v>岬町</v>
      </c>
      <c r="V62" s="260">
        <f t="shared" si="27"/>
        <v>2.5067409144196953</v>
      </c>
      <c r="W62" s="19" t="str">
        <f t="shared" si="28"/>
        <v>熊取町</v>
      </c>
      <c r="X62" s="146">
        <f t="shared" si="29"/>
        <v>0.51553529213103677</v>
      </c>
      <c r="Y62" s="16"/>
      <c r="Z62" s="147">
        <f t="shared" si="15"/>
        <v>44117.617677020979</v>
      </c>
      <c r="AA62" s="147">
        <f t="shared" si="16"/>
        <v>15819.041030400513</v>
      </c>
      <c r="AB62" s="147">
        <f t="shared" si="17"/>
        <v>77922.713585235542</v>
      </c>
      <c r="AC62" s="261">
        <f t="shared" si="18"/>
        <v>2.7888933085284493</v>
      </c>
      <c r="AD62" s="110">
        <f t="shared" si="19"/>
        <v>0.56617147487764319</v>
      </c>
      <c r="AE62" s="147">
        <v>0</v>
      </c>
    </row>
    <row r="63" spans="2:31" s="15" customFormat="1" ht="12">
      <c r="B63" s="6">
        <v>58</v>
      </c>
      <c r="C63" s="26" t="s">
        <v>30</v>
      </c>
      <c r="D63" s="149">
        <v>9895</v>
      </c>
      <c r="E63" s="199">
        <v>25707</v>
      </c>
      <c r="F63" s="149">
        <v>420516390</v>
      </c>
      <c r="G63" s="149">
        <v>5312</v>
      </c>
      <c r="H63" s="162">
        <f t="shared" si="10"/>
        <v>42497.866599292574</v>
      </c>
      <c r="I63" s="162">
        <f t="shared" si="11"/>
        <v>16358.04994748512</v>
      </c>
      <c r="J63" s="162">
        <f t="shared" si="12"/>
        <v>79163.477033132527</v>
      </c>
      <c r="K63" s="256">
        <f t="shared" si="13"/>
        <v>2.5979787771601819</v>
      </c>
      <c r="L63" s="205">
        <f t="shared" si="14"/>
        <v>0.53683678625568465</v>
      </c>
      <c r="O63" s="18" t="str">
        <f t="shared" si="20"/>
        <v>西成区</v>
      </c>
      <c r="P63" s="160">
        <f t="shared" si="21"/>
        <v>38960.023289266392</v>
      </c>
      <c r="Q63" s="18" t="str">
        <f t="shared" si="22"/>
        <v>寝屋川市</v>
      </c>
      <c r="R63" s="161">
        <f t="shared" si="23"/>
        <v>15199.300449105012</v>
      </c>
      <c r="S63" s="18" t="str">
        <f t="shared" si="24"/>
        <v>柏原市</v>
      </c>
      <c r="T63" s="249">
        <f t="shared" si="25"/>
        <v>72669.927360774818</v>
      </c>
      <c r="U63" s="18" t="str">
        <f t="shared" si="26"/>
        <v>東淀川区</v>
      </c>
      <c r="V63" s="260">
        <f t="shared" si="27"/>
        <v>2.5011837552358402</v>
      </c>
      <c r="W63" s="19" t="str">
        <f t="shared" si="28"/>
        <v>生野区</v>
      </c>
      <c r="X63" s="146">
        <f t="shared" si="29"/>
        <v>0.51478235031941766</v>
      </c>
      <c r="Y63" s="16"/>
      <c r="Z63" s="147">
        <f t="shared" si="15"/>
        <v>44117.617677020979</v>
      </c>
      <c r="AA63" s="147">
        <f t="shared" si="16"/>
        <v>15819.041030400513</v>
      </c>
      <c r="AB63" s="147">
        <f t="shared" si="17"/>
        <v>77922.713585235542</v>
      </c>
      <c r="AC63" s="261">
        <f t="shared" si="18"/>
        <v>2.7888933085284493</v>
      </c>
      <c r="AD63" s="110">
        <f t="shared" si="19"/>
        <v>0.56617147487764319</v>
      </c>
      <c r="AE63" s="147">
        <v>0</v>
      </c>
    </row>
    <row r="64" spans="2:31" s="15" customFormat="1" ht="12">
      <c r="B64" s="6">
        <v>59</v>
      </c>
      <c r="C64" s="26" t="s">
        <v>24</v>
      </c>
      <c r="D64" s="149">
        <v>71104</v>
      </c>
      <c r="E64" s="199">
        <v>199096</v>
      </c>
      <c r="F64" s="149">
        <v>3156814290</v>
      </c>
      <c r="G64" s="149">
        <v>39367</v>
      </c>
      <c r="H64" s="162">
        <f t="shared" si="10"/>
        <v>44397.140667191721</v>
      </c>
      <c r="I64" s="162">
        <f t="shared" si="11"/>
        <v>15855.739392052075</v>
      </c>
      <c r="J64" s="162">
        <f t="shared" si="12"/>
        <v>80189.353773465089</v>
      </c>
      <c r="K64" s="256">
        <f t="shared" si="13"/>
        <v>2.8000675067506751</v>
      </c>
      <c r="L64" s="205">
        <f t="shared" si="14"/>
        <v>0.55365380288028798</v>
      </c>
      <c r="O64" s="18" t="str">
        <f t="shared" si="20"/>
        <v>高槻市</v>
      </c>
      <c r="P64" s="160">
        <f t="shared" si="21"/>
        <v>38948.598117332469</v>
      </c>
      <c r="Q64" s="18" t="str">
        <f t="shared" si="22"/>
        <v>富田林市</v>
      </c>
      <c r="R64" s="161">
        <f t="shared" si="23"/>
        <v>15042.535164857796</v>
      </c>
      <c r="S64" s="18" t="str">
        <f t="shared" si="24"/>
        <v>摂津市</v>
      </c>
      <c r="T64" s="249">
        <f t="shared" si="25"/>
        <v>72450.242996962537</v>
      </c>
      <c r="U64" s="18" t="str">
        <f t="shared" si="26"/>
        <v>西区</v>
      </c>
      <c r="V64" s="260">
        <f t="shared" si="27"/>
        <v>2.4956026260374085</v>
      </c>
      <c r="W64" s="19" t="str">
        <f t="shared" si="28"/>
        <v>泉南市</v>
      </c>
      <c r="X64" s="146">
        <f t="shared" si="29"/>
        <v>0.51242304309586628</v>
      </c>
      <c r="Y64" s="16"/>
      <c r="Z64" s="147">
        <f t="shared" si="15"/>
        <v>44117.617677020979</v>
      </c>
      <c r="AA64" s="147">
        <f t="shared" si="16"/>
        <v>15819.041030400513</v>
      </c>
      <c r="AB64" s="147">
        <f t="shared" si="17"/>
        <v>77922.713585235542</v>
      </c>
      <c r="AC64" s="261">
        <f t="shared" si="18"/>
        <v>2.7888933085284493</v>
      </c>
      <c r="AD64" s="110">
        <f t="shared" si="19"/>
        <v>0.56617147487764319</v>
      </c>
      <c r="AE64" s="147">
        <v>0</v>
      </c>
    </row>
    <row r="65" spans="2:31" s="15" customFormat="1" ht="12">
      <c r="B65" s="6">
        <v>60</v>
      </c>
      <c r="C65" s="26" t="s">
        <v>51</v>
      </c>
      <c r="D65" s="149">
        <v>9096</v>
      </c>
      <c r="E65" s="199">
        <v>20662</v>
      </c>
      <c r="F65" s="149">
        <v>343225020</v>
      </c>
      <c r="G65" s="149">
        <v>4661</v>
      </c>
      <c r="H65" s="162">
        <f t="shared" si="10"/>
        <v>37733.621372031659</v>
      </c>
      <c r="I65" s="162">
        <f t="shared" si="11"/>
        <v>16611.413222340529</v>
      </c>
      <c r="J65" s="162">
        <f t="shared" si="12"/>
        <v>73637.635700493454</v>
      </c>
      <c r="K65" s="256">
        <f t="shared" si="13"/>
        <v>2.2715479331574318</v>
      </c>
      <c r="L65" s="205">
        <f t="shared" si="14"/>
        <v>0.51242304309586628</v>
      </c>
      <c r="O65" s="18" t="str">
        <f t="shared" si="20"/>
        <v>忠岡町</v>
      </c>
      <c r="P65" s="160">
        <f t="shared" si="21"/>
        <v>38917.778181818183</v>
      </c>
      <c r="Q65" s="18" t="str">
        <f t="shared" si="22"/>
        <v>箕面市</v>
      </c>
      <c r="R65" s="161">
        <f t="shared" si="23"/>
        <v>15024.921573487236</v>
      </c>
      <c r="S65" s="18" t="str">
        <f t="shared" si="24"/>
        <v>富田林市</v>
      </c>
      <c r="T65" s="249">
        <f t="shared" si="25"/>
        <v>72404.875099127676</v>
      </c>
      <c r="U65" s="18" t="str">
        <f t="shared" si="26"/>
        <v>堺市中区</v>
      </c>
      <c r="V65" s="260">
        <f t="shared" si="27"/>
        <v>2.470786652210577</v>
      </c>
      <c r="W65" s="19" t="str">
        <f t="shared" si="28"/>
        <v>柏原市</v>
      </c>
      <c r="X65" s="146">
        <f t="shared" si="29"/>
        <v>0.5088617192683158</v>
      </c>
      <c r="Y65" s="16"/>
      <c r="Z65" s="147">
        <f t="shared" si="15"/>
        <v>44117.617677020979</v>
      </c>
      <c r="AA65" s="147">
        <f t="shared" si="16"/>
        <v>15819.041030400513</v>
      </c>
      <c r="AB65" s="147">
        <f t="shared" si="17"/>
        <v>77922.713585235542</v>
      </c>
      <c r="AC65" s="261">
        <f t="shared" si="18"/>
        <v>2.7888933085284493</v>
      </c>
      <c r="AD65" s="110">
        <f t="shared" si="19"/>
        <v>0.56617147487764319</v>
      </c>
      <c r="AE65" s="147">
        <v>0</v>
      </c>
    </row>
    <row r="66" spans="2:31" s="15" customFormat="1" ht="12">
      <c r="B66" s="6">
        <v>61</v>
      </c>
      <c r="C66" s="26" t="s">
        <v>19</v>
      </c>
      <c r="D66" s="149">
        <v>7731</v>
      </c>
      <c r="E66" s="199">
        <v>18574</v>
      </c>
      <c r="F66" s="149">
        <v>301319350</v>
      </c>
      <c r="G66" s="149">
        <v>4056</v>
      </c>
      <c r="H66" s="162">
        <f t="shared" si="10"/>
        <v>38975.468891475874</v>
      </c>
      <c r="I66" s="162">
        <f t="shared" si="11"/>
        <v>16222.641864972542</v>
      </c>
      <c r="J66" s="162">
        <f t="shared" si="12"/>
        <v>74289.780571992116</v>
      </c>
      <c r="K66" s="256">
        <f t="shared" si="13"/>
        <v>2.4025352477040487</v>
      </c>
      <c r="L66" s="205">
        <f t="shared" si="14"/>
        <v>0.52464105549088091</v>
      </c>
      <c r="O66" s="18" t="str">
        <f t="shared" si="20"/>
        <v>能勢町</v>
      </c>
      <c r="P66" s="160">
        <f t="shared" si="21"/>
        <v>38906.839784419404</v>
      </c>
      <c r="Q66" s="18" t="str">
        <f t="shared" si="22"/>
        <v>高石市</v>
      </c>
      <c r="R66" s="161">
        <f t="shared" si="23"/>
        <v>14846.33141650041</v>
      </c>
      <c r="S66" s="18" t="str">
        <f t="shared" si="24"/>
        <v>河内長野市</v>
      </c>
      <c r="T66" s="249">
        <f t="shared" si="25"/>
        <v>72207.068996740316</v>
      </c>
      <c r="U66" s="18" t="str">
        <f t="shared" si="26"/>
        <v>港区</v>
      </c>
      <c r="V66" s="260">
        <f t="shared" si="27"/>
        <v>2.4211142713735989</v>
      </c>
      <c r="W66" s="19" t="str">
        <f t="shared" si="28"/>
        <v>大正区</v>
      </c>
      <c r="X66" s="146">
        <f t="shared" si="29"/>
        <v>0.50873508353221952</v>
      </c>
      <c r="Y66" s="16"/>
      <c r="Z66" s="147">
        <f t="shared" si="15"/>
        <v>44117.617677020979</v>
      </c>
      <c r="AA66" s="147">
        <f t="shared" si="16"/>
        <v>15819.041030400513</v>
      </c>
      <c r="AB66" s="147">
        <f t="shared" si="17"/>
        <v>77922.713585235542</v>
      </c>
      <c r="AC66" s="261">
        <f t="shared" si="18"/>
        <v>2.7888933085284493</v>
      </c>
      <c r="AD66" s="110">
        <f t="shared" si="19"/>
        <v>0.56617147487764319</v>
      </c>
      <c r="AE66" s="147">
        <v>0</v>
      </c>
    </row>
    <row r="67" spans="2:31" s="15" customFormat="1" ht="12">
      <c r="B67" s="6">
        <v>62</v>
      </c>
      <c r="C67" s="26" t="s">
        <v>20</v>
      </c>
      <c r="D67" s="149">
        <v>11540</v>
      </c>
      <c r="E67" s="199">
        <v>32568</v>
      </c>
      <c r="F67" s="149">
        <v>474618810</v>
      </c>
      <c r="G67" s="149">
        <v>6952</v>
      </c>
      <c r="H67" s="162">
        <f t="shared" si="10"/>
        <v>41128.146447140381</v>
      </c>
      <c r="I67" s="162">
        <f t="shared" si="11"/>
        <v>14573.164148857775</v>
      </c>
      <c r="J67" s="162">
        <f t="shared" si="12"/>
        <v>68270.829976985042</v>
      </c>
      <c r="K67" s="256">
        <f t="shared" si="13"/>
        <v>2.8221837088388213</v>
      </c>
      <c r="L67" s="205">
        <f t="shared" si="14"/>
        <v>0.60242634315424615</v>
      </c>
      <c r="O67" s="18" t="str">
        <f t="shared" si="20"/>
        <v>大正区</v>
      </c>
      <c r="P67" s="160">
        <f t="shared" si="21"/>
        <v>38834.61288782816</v>
      </c>
      <c r="Q67" s="18" t="str">
        <f t="shared" si="22"/>
        <v>西淀川区</v>
      </c>
      <c r="R67" s="161">
        <f t="shared" si="23"/>
        <v>14840.184233076265</v>
      </c>
      <c r="S67" s="18" t="str">
        <f t="shared" si="24"/>
        <v>箕面市</v>
      </c>
      <c r="T67" s="249">
        <f t="shared" si="25"/>
        <v>72119.112848402452</v>
      </c>
      <c r="U67" s="18" t="str">
        <f t="shared" si="26"/>
        <v>能勢町</v>
      </c>
      <c r="V67" s="260">
        <f t="shared" si="27"/>
        <v>2.4130328270455661</v>
      </c>
      <c r="W67" s="19" t="str">
        <f t="shared" si="28"/>
        <v>住吉区</v>
      </c>
      <c r="X67" s="146">
        <f t="shared" si="29"/>
        <v>0.50564836219304754</v>
      </c>
      <c r="Y67" s="16"/>
      <c r="Z67" s="147">
        <f t="shared" si="15"/>
        <v>44117.617677020979</v>
      </c>
      <c r="AA67" s="147">
        <f t="shared" si="16"/>
        <v>15819.041030400513</v>
      </c>
      <c r="AB67" s="147">
        <f t="shared" si="17"/>
        <v>77922.713585235542</v>
      </c>
      <c r="AC67" s="261">
        <f t="shared" si="18"/>
        <v>2.7888933085284493</v>
      </c>
      <c r="AD67" s="110">
        <f t="shared" si="19"/>
        <v>0.56617147487764319</v>
      </c>
      <c r="AE67" s="147">
        <v>0</v>
      </c>
    </row>
    <row r="68" spans="2:31" s="15" customFormat="1" ht="12">
      <c r="B68" s="6">
        <v>63</v>
      </c>
      <c r="C68" s="26" t="s">
        <v>31</v>
      </c>
      <c r="D68" s="149">
        <v>8484</v>
      </c>
      <c r="E68" s="206">
        <v>24649</v>
      </c>
      <c r="F68" s="152">
        <v>383007900</v>
      </c>
      <c r="G68" s="152">
        <v>5067</v>
      </c>
      <c r="H68" s="162">
        <f t="shared" si="10"/>
        <v>45144.731258840169</v>
      </c>
      <c r="I68" s="162">
        <f t="shared" si="11"/>
        <v>15538.476205931274</v>
      </c>
      <c r="J68" s="162">
        <f t="shared" si="12"/>
        <v>75588.69153345174</v>
      </c>
      <c r="K68" s="256">
        <f t="shared" si="13"/>
        <v>2.9053512494106553</v>
      </c>
      <c r="L68" s="205">
        <f t="shared" si="14"/>
        <v>0.5972418670438473</v>
      </c>
      <c r="O68" s="18" t="str">
        <f t="shared" si="20"/>
        <v>摂津市</v>
      </c>
      <c r="P68" s="160">
        <f t="shared" si="21"/>
        <v>38221.324668387788</v>
      </c>
      <c r="Q68" s="18" t="str">
        <f t="shared" si="22"/>
        <v>豊中市</v>
      </c>
      <c r="R68" s="161">
        <f t="shared" si="23"/>
        <v>14839.01338958614</v>
      </c>
      <c r="S68" s="18" t="str">
        <f t="shared" si="24"/>
        <v>貝塚市</v>
      </c>
      <c r="T68" s="249">
        <f t="shared" si="25"/>
        <v>72022.95666949873</v>
      </c>
      <c r="U68" s="18" t="str">
        <f t="shared" si="26"/>
        <v>四條畷市</v>
      </c>
      <c r="V68" s="260">
        <f t="shared" si="27"/>
        <v>2.4025352477040487</v>
      </c>
      <c r="W68" s="19" t="str">
        <f t="shared" si="28"/>
        <v>泉佐野市</v>
      </c>
      <c r="X68" s="146">
        <f t="shared" si="29"/>
        <v>0.50181275325229258</v>
      </c>
      <c r="Y68" s="16"/>
      <c r="Z68" s="147">
        <f t="shared" si="15"/>
        <v>44117.617677020979</v>
      </c>
      <c r="AA68" s="147">
        <f t="shared" si="16"/>
        <v>15819.041030400513</v>
      </c>
      <c r="AB68" s="147">
        <f t="shared" si="17"/>
        <v>77922.713585235542</v>
      </c>
      <c r="AC68" s="261">
        <f t="shared" si="18"/>
        <v>2.7888933085284493</v>
      </c>
      <c r="AD68" s="110">
        <f t="shared" si="19"/>
        <v>0.56617147487764319</v>
      </c>
      <c r="AE68" s="147">
        <v>0</v>
      </c>
    </row>
    <row r="69" spans="2:31" s="15" customFormat="1" ht="12">
      <c r="B69" s="6">
        <v>64</v>
      </c>
      <c r="C69" s="26" t="s">
        <v>52</v>
      </c>
      <c r="D69" s="149">
        <v>8938</v>
      </c>
      <c r="E69" s="206">
        <v>24538</v>
      </c>
      <c r="F69" s="152">
        <v>377153370</v>
      </c>
      <c r="G69" s="152">
        <v>5049</v>
      </c>
      <c r="H69" s="162">
        <f t="shared" si="10"/>
        <v>42196.617811590957</v>
      </c>
      <c r="I69" s="162">
        <f t="shared" si="11"/>
        <v>15370.175645936913</v>
      </c>
      <c r="J69" s="162">
        <f t="shared" si="12"/>
        <v>74698.627450980392</v>
      </c>
      <c r="K69" s="256">
        <f t="shared" si="13"/>
        <v>2.7453569031103155</v>
      </c>
      <c r="L69" s="205">
        <f t="shared" si="14"/>
        <v>0.56489147460281941</v>
      </c>
      <c r="O69" s="18" t="str">
        <f t="shared" si="20"/>
        <v>泉佐野市</v>
      </c>
      <c r="P69" s="160">
        <f t="shared" si="21"/>
        <v>38012.182412739035</v>
      </c>
      <c r="Q69" s="18" t="str">
        <f t="shared" si="22"/>
        <v>中央区</v>
      </c>
      <c r="R69" s="161">
        <f t="shared" si="23"/>
        <v>14749.098311339296</v>
      </c>
      <c r="S69" s="18" t="str">
        <f t="shared" si="24"/>
        <v>池田市</v>
      </c>
      <c r="T69" s="249">
        <f t="shared" si="25"/>
        <v>71603.749738439001</v>
      </c>
      <c r="U69" s="18" t="str">
        <f t="shared" si="26"/>
        <v>柏原市</v>
      </c>
      <c r="V69" s="260">
        <f t="shared" si="27"/>
        <v>2.3904843142830066</v>
      </c>
      <c r="W69" s="19" t="str">
        <f t="shared" si="28"/>
        <v>港区</v>
      </c>
      <c r="X69" s="146">
        <f t="shared" si="29"/>
        <v>0.49815961184540741</v>
      </c>
      <c r="Y69" s="16"/>
      <c r="Z69" s="147">
        <f t="shared" si="15"/>
        <v>44117.617677020979</v>
      </c>
      <c r="AA69" s="147">
        <f t="shared" si="16"/>
        <v>15819.041030400513</v>
      </c>
      <c r="AB69" s="147">
        <f t="shared" si="17"/>
        <v>77922.713585235542</v>
      </c>
      <c r="AC69" s="261">
        <f t="shared" si="18"/>
        <v>2.7888933085284493</v>
      </c>
      <c r="AD69" s="110">
        <f t="shared" si="19"/>
        <v>0.56617147487764319</v>
      </c>
      <c r="AE69" s="147">
        <v>0</v>
      </c>
    </row>
    <row r="70" spans="2:31" s="15" customFormat="1" ht="12">
      <c r="B70" s="6">
        <v>65</v>
      </c>
      <c r="C70" s="26" t="s">
        <v>12</v>
      </c>
      <c r="D70" s="149">
        <v>4311</v>
      </c>
      <c r="E70" s="199">
        <v>10872</v>
      </c>
      <c r="F70" s="149">
        <v>157292480</v>
      </c>
      <c r="G70" s="149">
        <v>2488</v>
      </c>
      <c r="H70" s="162">
        <f t="shared" si="10"/>
        <v>36486.309440964971</v>
      </c>
      <c r="I70" s="162">
        <f t="shared" si="11"/>
        <v>14467.66740250184</v>
      </c>
      <c r="J70" s="162">
        <f t="shared" si="12"/>
        <v>63220.450160771703</v>
      </c>
      <c r="K70" s="256">
        <f t="shared" si="13"/>
        <v>2.5219206680584549</v>
      </c>
      <c r="L70" s="205">
        <f t="shared" si="14"/>
        <v>0.57712827650197174</v>
      </c>
      <c r="O70" s="18" t="str">
        <f t="shared" ref="O70:O79" si="30">INDEX($C$6:$C$79,MATCH(P70,H$6:H$79,0))</f>
        <v>泉南市</v>
      </c>
      <c r="P70" s="160">
        <f t="shared" ref="P70:P79" si="31">LARGE(H$6:H$79,ROW(A65))</f>
        <v>37733.621372031659</v>
      </c>
      <c r="Q70" s="18" t="str">
        <f t="shared" ref="Q70:Q79" si="32">INDEX($C$6:$C$79,MATCH(R70,I$6:I$79,0))</f>
        <v>岬町</v>
      </c>
      <c r="R70" s="161">
        <f t="shared" ref="R70:R79" si="33">LARGE(I$6:I$79,ROW(A65))</f>
        <v>14704.998246229394</v>
      </c>
      <c r="S70" s="18" t="str">
        <f t="shared" ref="S70:S79" si="34">INDEX($C$6:$C$79,MATCH(T70,J$6:J$79,0))</f>
        <v>寝屋川市</v>
      </c>
      <c r="T70" s="249">
        <f t="shared" ref="T70:T79" si="35">LARGE(J$6:J$79,ROW(A65))</f>
        <v>71425.814904574378</v>
      </c>
      <c r="U70" s="18" t="str">
        <f t="shared" ref="U70:U79" si="36">INDEX($C$6:$C$79,MATCH(V70,K$6:K$79,0))</f>
        <v>摂津市</v>
      </c>
      <c r="V70" s="260">
        <f t="shared" ref="V70:V79" si="37">LARGE(K$6:K$79,ROW(A65))</f>
        <v>2.3412267426333124</v>
      </c>
      <c r="W70" s="19" t="str">
        <f t="shared" ref="W70:W79" si="38">INDEX($C$6:$C$79,MATCH(X70,L$6:L$79,0))</f>
        <v>西区</v>
      </c>
      <c r="X70" s="146">
        <f t="shared" ref="X70:X79" si="39">LARGE(L$6:L$79,ROW(A65))</f>
        <v>0.49808001981915023</v>
      </c>
      <c r="Y70" s="16"/>
      <c r="Z70" s="147">
        <f t="shared" si="15"/>
        <v>44117.617677020979</v>
      </c>
      <c r="AA70" s="147">
        <f t="shared" si="16"/>
        <v>15819.041030400513</v>
      </c>
      <c r="AB70" s="147">
        <f t="shared" si="17"/>
        <v>77922.713585235542</v>
      </c>
      <c r="AC70" s="261">
        <f t="shared" si="18"/>
        <v>2.7888933085284493</v>
      </c>
      <c r="AD70" s="110">
        <f t="shared" si="19"/>
        <v>0.56617147487764319</v>
      </c>
      <c r="AE70" s="147">
        <v>0</v>
      </c>
    </row>
    <row r="71" spans="2:31" s="15" customFormat="1" ht="12">
      <c r="B71" s="6">
        <v>66</v>
      </c>
      <c r="C71" s="26" t="s">
        <v>6</v>
      </c>
      <c r="D71" s="149">
        <v>4324</v>
      </c>
      <c r="E71" s="199">
        <v>12890</v>
      </c>
      <c r="F71" s="149">
        <v>198514830</v>
      </c>
      <c r="G71" s="149">
        <v>2816</v>
      </c>
      <c r="H71" s="162">
        <f t="shared" ref="H71:H80" si="40">IFERROR(F71/D71,"-")</f>
        <v>45909.997687326548</v>
      </c>
      <c r="I71" s="162">
        <f t="shared" ref="I71:I80" si="41">IFERROR(F71/E71,"-")</f>
        <v>15400.685027152831</v>
      </c>
      <c r="J71" s="162">
        <f t="shared" ref="J71:J80" si="42">IFERROR(F71/G71,"-")</f>
        <v>70495.323153409088</v>
      </c>
      <c r="K71" s="256">
        <f t="shared" ref="K71:K80" si="43">IFERROR(E71/D71,"-")</f>
        <v>2.981036077705828</v>
      </c>
      <c r="L71" s="205">
        <f t="shared" ref="L71:L80" si="44">IFERROR(G71/D71,"-")</f>
        <v>0.65124884366327473</v>
      </c>
      <c r="O71" s="18" t="str">
        <f t="shared" si="30"/>
        <v>浪速区</v>
      </c>
      <c r="P71" s="160">
        <f t="shared" si="31"/>
        <v>37336.068219328808</v>
      </c>
      <c r="Q71" s="18" t="str">
        <f t="shared" si="32"/>
        <v>交野市</v>
      </c>
      <c r="R71" s="161">
        <f t="shared" si="33"/>
        <v>14573.164148857775</v>
      </c>
      <c r="S71" s="18" t="str">
        <f t="shared" si="34"/>
        <v>河南町</v>
      </c>
      <c r="T71" s="249">
        <f t="shared" si="35"/>
        <v>71117.639563106801</v>
      </c>
      <c r="U71" s="18" t="str">
        <f t="shared" si="36"/>
        <v>浪速区</v>
      </c>
      <c r="V71" s="260">
        <f t="shared" si="37"/>
        <v>2.2869979827617826</v>
      </c>
      <c r="W71" s="19" t="str">
        <f t="shared" si="38"/>
        <v>能勢町</v>
      </c>
      <c r="X71" s="146">
        <f t="shared" si="39"/>
        <v>0.49779519843214109</v>
      </c>
      <c r="Y71" s="16"/>
      <c r="Z71" s="147">
        <f t="shared" ref="Z71:Z79" si="45">$H$80</f>
        <v>44117.617677020979</v>
      </c>
      <c r="AA71" s="147">
        <f t="shared" ref="AA71:AA79" si="46">$I$80</f>
        <v>15819.041030400513</v>
      </c>
      <c r="AB71" s="147">
        <f t="shared" ref="AB71:AB79" si="47">$J$80</f>
        <v>77922.713585235542</v>
      </c>
      <c r="AC71" s="261">
        <f t="shared" ref="AC71:AC79" si="48">$K$80</f>
        <v>2.7888933085284493</v>
      </c>
      <c r="AD71" s="110">
        <f t="shared" ref="AD71:AD79" si="49">$L$80</f>
        <v>0.56617147487764319</v>
      </c>
      <c r="AE71" s="147">
        <v>0</v>
      </c>
    </row>
    <row r="72" spans="2:31" s="15" customFormat="1" ht="12">
      <c r="B72" s="6">
        <v>67</v>
      </c>
      <c r="C72" s="26" t="s">
        <v>7</v>
      </c>
      <c r="D72" s="149">
        <v>2041</v>
      </c>
      <c r="E72" s="199">
        <v>4925</v>
      </c>
      <c r="F72" s="149">
        <v>79408860</v>
      </c>
      <c r="G72" s="149">
        <v>1016</v>
      </c>
      <c r="H72" s="162">
        <f t="shared" si="40"/>
        <v>38906.839784419404</v>
      </c>
      <c r="I72" s="162">
        <f t="shared" si="41"/>
        <v>16123.626395939087</v>
      </c>
      <c r="J72" s="162">
        <f t="shared" si="42"/>
        <v>78158.326771653548</v>
      </c>
      <c r="K72" s="256">
        <f t="shared" si="43"/>
        <v>2.4130328270455661</v>
      </c>
      <c r="L72" s="205">
        <f t="shared" si="44"/>
        <v>0.49779519843214109</v>
      </c>
      <c r="O72" s="18" t="str">
        <f t="shared" si="30"/>
        <v>枚方市</v>
      </c>
      <c r="P72" s="160">
        <f t="shared" si="31"/>
        <v>37223.434025334274</v>
      </c>
      <c r="Q72" s="18" t="str">
        <f t="shared" si="32"/>
        <v>河南町</v>
      </c>
      <c r="R72" s="161">
        <f t="shared" si="33"/>
        <v>14542.979277826033</v>
      </c>
      <c r="S72" s="18" t="str">
        <f t="shared" si="34"/>
        <v>豊能町</v>
      </c>
      <c r="T72" s="249">
        <f t="shared" si="35"/>
        <v>70495.323153409088</v>
      </c>
      <c r="U72" s="18" t="str">
        <f t="shared" si="36"/>
        <v>泉南市</v>
      </c>
      <c r="V72" s="260">
        <f t="shared" si="37"/>
        <v>2.2715479331574318</v>
      </c>
      <c r="W72" s="19" t="str">
        <f t="shared" si="38"/>
        <v>旭区</v>
      </c>
      <c r="X72" s="146">
        <f t="shared" si="39"/>
        <v>0.49480579633428173</v>
      </c>
      <c r="Y72" s="16"/>
      <c r="Z72" s="147">
        <f t="shared" si="45"/>
        <v>44117.617677020979</v>
      </c>
      <c r="AA72" s="147">
        <f t="shared" si="46"/>
        <v>15819.041030400513</v>
      </c>
      <c r="AB72" s="147">
        <f t="shared" si="47"/>
        <v>77922.713585235542</v>
      </c>
      <c r="AC72" s="261">
        <f t="shared" si="48"/>
        <v>2.7888933085284493</v>
      </c>
      <c r="AD72" s="110">
        <f t="shared" si="49"/>
        <v>0.56617147487764319</v>
      </c>
      <c r="AE72" s="147">
        <v>0</v>
      </c>
    </row>
    <row r="73" spans="2:31" s="15" customFormat="1" ht="12">
      <c r="B73" s="6">
        <v>68</v>
      </c>
      <c r="C73" s="26" t="s">
        <v>53</v>
      </c>
      <c r="D73" s="149">
        <v>2750</v>
      </c>
      <c r="E73" s="199">
        <v>6162</v>
      </c>
      <c r="F73" s="149">
        <v>107023890</v>
      </c>
      <c r="G73" s="149">
        <v>1321</v>
      </c>
      <c r="H73" s="162">
        <f t="shared" si="40"/>
        <v>38917.778181818183</v>
      </c>
      <c r="I73" s="162">
        <f t="shared" si="41"/>
        <v>17368.369036027263</v>
      </c>
      <c r="J73" s="162">
        <f t="shared" si="42"/>
        <v>81017.327781983346</v>
      </c>
      <c r="K73" s="256">
        <f t="shared" si="43"/>
        <v>2.2407272727272729</v>
      </c>
      <c r="L73" s="205">
        <f t="shared" si="44"/>
        <v>0.48036363636363638</v>
      </c>
      <c r="O73" s="18" t="str">
        <f t="shared" si="30"/>
        <v>柏原市</v>
      </c>
      <c r="P73" s="160">
        <f t="shared" si="31"/>
        <v>36978.944175907498</v>
      </c>
      <c r="Q73" s="18" t="str">
        <f t="shared" si="32"/>
        <v>枚方市</v>
      </c>
      <c r="R73" s="161">
        <f t="shared" si="33"/>
        <v>14532.35426640383</v>
      </c>
      <c r="S73" s="18" t="str">
        <f t="shared" si="34"/>
        <v>岬町</v>
      </c>
      <c r="T73" s="249">
        <f t="shared" si="35"/>
        <v>69912.090050027793</v>
      </c>
      <c r="U73" s="18" t="str">
        <f t="shared" si="36"/>
        <v>忠岡町</v>
      </c>
      <c r="V73" s="260">
        <f t="shared" si="37"/>
        <v>2.2407272727272729</v>
      </c>
      <c r="W73" s="19" t="str">
        <f t="shared" si="38"/>
        <v>岸和田市</v>
      </c>
      <c r="X73" s="146">
        <f t="shared" si="39"/>
        <v>0.48945493409333807</v>
      </c>
      <c r="Y73" s="16"/>
      <c r="Z73" s="147">
        <f t="shared" si="45"/>
        <v>44117.617677020979</v>
      </c>
      <c r="AA73" s="147">
        <f t="shared" si="46"/>
        <v>15819.041030400513</v>
      </c>
      <c r="AB73" s="147">
        <f t="shared" si="47"/>
        <v>77922.713585235542</v>
      </c>
      <c r="AC73" s="261">
        <f t="shared" si="48"/>
        <v>2.7888933085284493</v>
      </c>
      <c r="AD73" s="110">
        <f t="shared" si="49"/>
        <v>0.56617147487764319</v>
      </c>
      <c r="AE73" s="147">
        <v>0</v>
      </c>
    </row>
    <row r="74" spans="2:31" s="15" customFormat="1" ht="12">
      <c r="B74" s="6">
        <v>69</v>
      </c>
      <c r="C74" s="26" t="s">
        <v>54</v>
      </c>
      <c r="D74" s="149">
        <v>5922</v>
      </c>
      <c r="E74" s="199">
        <v>12569</v>
      </c>
      <c r="F74" s="149">
        <v>208795000</v>
      </c>
      <c r="G74" s="149">
        <v>3053</v>
      </c>
      <c r="H74" s="162">
        <f t="shared" si="40"/>
        <v>35257.514353259037</v>
      </c>
      <c r="I74" s="162">
        <f t="shared" si="41"/>
        <v>16611.902299307822</v>
      </c>
      <c r="J74" s="162">
        <f t="shared" si="42"/>
        <v>68390.108090402879</v>
      </c>
      <c r="K74" s="256">
        <f t="shared" si="43"/>
        <v>2.1224248564674095</v>
      </c>
      <c r="L74" s="205">
        <f t="shared" si="44"/>
        <v>0.51553529213103677</v>
      </c>
      <c r="O74" s="18" t="str">
        <f t="shared" si="30"/>
        <v>岬町</v>
      </c>
      <c r="P74" s="160">
        <f t="shared" si="31"/>
        <v>36861.620750293085</v>
      </c>
      <c r="Q74" s="18" t="str">
        <f t="shared" si="32"/>
        <v>河内長野市</v>
      </c>
      <c r="R74" s="161">
        <f t="shared" si="33"/>
        <v>14470.238976592271</v>
      </c>
      <c r="S74" s="18" t="str">
        <f t="shared" si="34"/>
        <v>熊取町</v>
      </c>
      <c r="T74" s="249">
        <f t="shared" si="35"/>
        <v>68390.108090402879</v>
      </c>
      <c r="U74" s="18" t="str">
        <f t="shared" si="36"/>
        <v>西成区</v>
      </c>
      <c r="V74" s="260">
        <f t="shared" si="37"/>
        <v>2.2307692307692308</v>
      </c>
      <c r="W74" s="19" t="str">
        <f t="shared" si="38"/>
        <v>千早赤阪村</v>
      </c>
      <c r="X74" s="146">
        <f t="shared" si="39"/>
        <v>0.48674698795180721</v>
      </c>
      <c r="Y74" s="16"/>
      <c r="Z74" s="147">
        <f t="shared" si="45"/>
        <v>44117.617677020979</v>
      </c>
      <c r="AA74" s="147">
        <f t="shared" si="46"/>
        <v>15819.041030400513</v>
      </c>
      <c r="AB74" s="147">
        <f t="shared" si="47"/>
        <v>77922.713585235542</v>
      </c>
      <c r="AC74" s="261">
        <f t="shared" si="48"/>
        <v>2.7888933085284493</v>
      </c>
      <c r="AD74" s="110">
        <f t="shared" si="49"/>
        <v>0.56617147487764319</v>
      </c>
      <c r="AE74" s="147">
        <v>0</v>
      </c>
    </row>
    <row r="75" spans="2:31" s="15" customFormat="1" ht="12">
      <c r="B75" s="6">
        <v>70</v>
      </c>
      <c r="C75" s="26" t="s">
        <v>55</v>
      </c>
      <c r="D75" s="149">
        <v>1143</v>
      </c>
      <c r="E75" s="199">
        <v>2921</v>
      </c>
      <c r="F75" s="149">
        <v>49685910</v>
      </c>
      <c r="G75" s="149">
        <v>650</v>
      </c>
      <c r="H75" s="162">
        <f t="shared" si="40"/>
        <v>43469.737532808402</v>
      </c>
      <c r="I75" s="162">
        <f t="shared" si="41"/>
        <v>17009.897295446764</v>
      </c>
      <c r="J75" s="162">
        <f t="shared" si="42"/>
        <v>76439.86153846154</v>
      </c>
      <c r="K75" s="256">
        <f t="shared" si="43"/>
        <v>2.5555555555555554</v>
      </c>
      <c r="L75" s="205">
        <f t="shared" si="44"/>
        <v>0.56867891513560809</v>
      </c>
      <c r="O75" s="18" t="str">
        <f t="shared" si="30"/>
        <v>島本町</v>
      </c>
      <c r="P75" s="160">
        <f t="shared" si="31"/>
        <v>36486.309440964971</v>
      </c>
      <c r="Q75" s="18" t="str">
        <f t="shared" si="32"/>
        <v>島本町</v>
      </c>
      <c r="R75" s="161">
        <f t="shared" si="33"/>
        <v>14467.66740250184</v>
      </c>
      <c r="S75" s="18" t="str">
        <f t="shared" si="34"/>
        <v>交野市</v>
      </c>
      <c r="T75" s="249">
        <f t="shared" si="35"/>
        <v>68270.829976985042</v>
      </c>
      <c r="U75" s="18" t="str">
        <f t="shared" si="36"/>
        <v>千早赤阪村</v>
      </c>
      <c r="V75" s="260">
        <f t="shared" si="37"/>
        <v>2.221686746987952</v>
      </c>
      <c r="W75" s="19" t="str">
        <f t="shared" si="38"/>
        <v>忠岡町</v>
      </c>
      <c r="X75" s="146">
        <f t="shared" si="39"/>
        <v>0.48036363636363638</v>
      </c>
      <c r="Y75" s="16"/>
      <c r="Z75" s="147">
        <f t="shared" si="45"/>
        <v>44117.617677020979</v>
      </c>
      <c r="AA75" s="147">
        <f t="shared" si="46"/>
        <v>15819.041030400513</v>
      </c>
      <c r="AB75" s="147">
        <f t="shared" si="47"/>
        <v>77922.713585235542</v>
      </c>
      <c r="AC75" s="261">
        <f t="shared" si="48"/>
        <v>2.7888933085284493</v>
      </c>
      <c r="AD75" s="110">
        <f t="shared" si="49"/>
        <v>0.56617147487764319</v>
      </c>
      <c r="AE75" s="147">
        <v>0</v>
      </c>
    </row>
    <row r="76" spans="2:31" s="15" customFormat="1" ht="12">
      <c r="B76" s="6">
        <v>71</v>
      </c>
      <c r="C76" s="26" t="s">
        <v>56</v>
      </c>
      <c r="D76" s="149">
        <v>3412</v>
      </c>
      <c r="E76" s="206">
        <v>8553</v>
      </c>
      <c r="F76" s="152">
        <v>125771850</v>
      </c>
      <c r="G76" s="152">
        <v>1799</v>
      </c>
      <c r="H76" s="162">
        <f t="shared" si="40"/>
        <v>36861.620750293085</v>
      </c>
      <c r="I76" s="162">
        <f t="shared" si="41"/>
        <v>14704.998246229394</v>
      </c>
      <c r="J76" s="162">
        <f t="shared" si="42"/>
        <v>69912.090050027793</v>
      </c>
      <c r="K76" s="256">
        <f t="shared" si="43"/>
        <v>2.5067409144196953</v>
      </c>
      <c r="L76" s="205">
        <f t="shared" si="44"/>
        <v>0.52725674091441965</v>
      </c>
      <c r="O76" s="18" t="str">
        <f t="shared" si="30"/>
        <v>岸和田市</v>
      </c>
      <c r="P76" s="160">
        <f t="shared" si="31"/>
        <v>35834.636266476664</v>
      </c>
      <c r="Q76" s="18" t="str">
        <f t="shared" si="32"/>
        <v>高槻市</v>
      </c>
      <c r="R76" s="161">
        <f t="shared" si="33"/>
        <v>14452.670443498375</v>
      </c>
      <c r="S76" s="18" t="str">
        <f t="shared" si="34"/>
        <v>枚方市</v>
      </c>
      <c r="T76" s="249">
        <f t="shared" si="35"/>
        <v>68160.819239070901</v>
      </c>
      <c r="U76" s="18" t="str">
        <f t="shared" si="36"/>
        <v>岸和田市</v>
      </c>
      <c r="V76" s="260">
        <f t="shared" si="37"/>
        <v>2.1992874955468471</v>
      </c>
      <c r="W76" s="19" t="str">
        <f t="shared" si="38"/>
        <v>貝塚市</v>
      </c>
      <c r="X76" s="146">
        <f t="shared" si="39"/>
        <v>0.47810545129579984</v>
      </c>
      <c r="Y76" s="16"/>
      <c r="Z76" s="147">
        <f t="shared" si="45"/>
        <v>44117.617677020979</v>
      </c>
      <c r="AA76" s="147">
        <f t="shared" si="46"/>
        <v>15819.041030400513</v>
      </c>
      <c r="AB76" s="147">
        <f t="shared" si="47"/>
        <v>77922.713585235542</v>
      </c>
      <c r="AC76" s="261">
        <f t="shared" si="48"/>
        <v>2.7888933085284493</v>
      </c>
      <c r="AD76" s="110">
        <f t="shared" si="49"/>
        <v>0.56617147487764319</v>
      </c>
      <c r="AE76" s="147">
        <v>0</v>
      </c>
    </row>
    <row r="77" spans="2:31" s="15" customFormat="1" ht="12">
      <c r="B77" s="6">
        <v>72</v>
      </c>
      <c r="C77" s="26" t="s">
        <v>32</v>
      </c>
      <c r="D77" s="149">
        <v>1956</v>
      </c>
      <c r="E77" s="206">
        <v>4955</v>
      </c>
      <c r="F77" s="152">
        <v>83604310</v>
      </c>
      <c r="G77" s="152">
        <v>1066</v>
      </c>
      <c r="H77" s="162">
        <f t="shared" si="40"/>
        <v>42742.489775051123</v>
      </c>
      <c r="I77" s="162">
        <f t="shared" si="41"/>
        <v>16872.71644803229</v>
      </c>
      <c r="J77" s="162">
        <f t="shared" si="42"/>
        <v>78428.05816135084</v>
      </c>
      <c r="K77" s="256">
        <f t="shared" si="43"/>
        <v>2.5332310838445808</v>
      </c>
      <c r="L77" s="205">
        <f t="shared" si="44"/>
        <v>0.54498977505112478</v>
      </c>
      <c r="O77" s="18" t="str">
        <f t="shared" si="30"/>
        <v>熊取町</v>
      </c>
      <c r="P77" s="160">
        <f t="shared" si="31"/>
        <v>35257.514353259037</v>
      </c>
      <c r="Q77" s="18" t="str">
        <f t="shared" si="32"/>
        <v>千早赤阪村</v>
      </c>
      <c r="R77" s="161">
        <f t="shared" si="33"/>
        <v>14444.605929139552</v>
      </c>
      <c r="S77" s="18" t="str">
        <f t="shared" si="34"/>
        <v>高槻市</v>
      </c>
      <c r="T77" s="249">
        <f t="shared" si="35"/>
        <v>67599.73846781021</v>
      </c>
      <c r="U77" s="18" t="str">
        <f t="shared" si="36"/>
        <v>泉佐野市</v>
      </c>
      <c r="V77" s="260">
        <f t="shared" si="37"/>
        <v>2.1256842254922867</v>
      </c>
      <c r="W77" s="19" t="str">
        <f t="shared" si="38"/>
        <v>此花区</v>
      </c>
      <c r="X77" s="146">
        <f t="shared" si="39"/>
        <v>0.474838843834477</v>
      </c>
      <c r="Y77" s="16"/>
      <c r="Z77" s="147">
        <f t="shared" si="45"/>
        <v>44117.617677020979</v>
      </c>
      <c r="AA77" s="147">
        <f t="shared" si="46"/>
        <v>15819.041030400513</v>
      </c>
      <c r="AB77" s="147">
        <f t="shared" si="47"/>
        <v>77922.713585235542</v>
      </c>
      <c r="AC77" s="261">
        <f t="shared" si="48"/>
        <v>2.7888933085284493</v>
      </c>
      <c r="AD77" s="110">
        <f t="shared" si="49"/>
        <v>0.56617147487764319</v>
      </c>
      <c r="AE77" s="147">
        <v>0</v>
      </c>
    </row>
    <row r="78" spans="2:31" s="15" customFormat="1" ht="12">
      <c r="B78" s="6">
        <v>73</v>
      </c>
      <c r="C78" s="26" t="s">
        <v>33</v>
      </c>
      <c r="D78" s="149">
        <v>2784</v>
      </c>
      <c r="E78" s="206">
        <v>8059</v>
      </c>
      <c r="F78" s="152">
        <v>117201870</v>
      </c>
      <c r="G78" s="152">
        <v>1648</v>
      </c>
      <c r="H78" s="162">
        <f t="shared" si="40"/>
        <v>42098.372844827587</v>
      </c>
      <c r="I78" s="162">
        <f t="shared" si="41"/>
        <v>14542.979277826033</v>
      </c>
      <c r="J78" s="162">
        <f t="shared" si="42"/>
        <v>71117.639563106801</v>
      </c>
      <c r="K78" s="256">
        <f t="shared" si="43"/>
        <v>2.8947557471264367</v>
      </c>
      <c r="L78" s="205">
        <f t="shared" si="44"/>
        <v>0.59195402298850575</v>
      </c>
      <c r="O78" s="18" t="str">
        <f t="shared" si="30"/>
        <v>貝塚市</v>
      </c>
      <c r="P78" s="160">
        <f t="shared" si="31"/>
        <v>34434.568202128525</v>
      </c>
      <c r="Q78" s="18" t="str">
        <f t="shared" si="32"/>
        <v>天王寺区</v>
      </c>
      <c r="R78" s="161">
        <f t="shared" si="33"/>
        <v>14242.233210044773</v>
      </c>
      <c r="S78" s="18" t="str">
        <f t="shared" si="34"/>
        <v>千早赤阪村</v>
      </c>
      <c r="T78" s="249">
        <f t="shared" si="35"/>
        <v>65930.330033003294</v>
      </c>
      <c r="U78" s="18" t="str">
        <f t="shared" si="36"/>
        <v>熊取町</v>
      </c>
      <c r="V78" s="260">
        <f t="shared" si="37"/>
        <v>2.1224248564674095</v>
      </c>
      <c r="W78" s="19" t="str">
        <f t="shared" si="38"/>
        <v>浪速区</v>
      </c>
      <c r="X78" s="146">
        <f t="shared" si="39"/>
        <v>0.45607922244635979</v>
      </c>
      <c r="Y78" s="16"/>
      <c r="Z78" s="147">
        <f t="shared" si="45"/>
        <v>44117.617677020979</v>
      </c>
      <c r="AA78" s="147">
        <f t="shared" si="46"/>
        <v>15819.041030400513</v>
      </c>
      <c r="AB78" s="147">
        <f t="shared" si="47"/>
        <v>77922.713585235542</v>
      </c>
      <c r="AC78" s="261">
        <f t="shared" si="48"/>
        <v>2.7888933085284493</v>
      </c>
      <c r="AD78" s="110">
        <f t="shared" si="49"/>
        <v>0.56617147487764319</v>
      </c>
      <c r="AE78" s="147">
        <v>0</v>
      </c>
    </row>
    <row r="79" spans="2:31" s="15" customFormat="1" ht="12.6" thickBot="1">
      <c r="B79" s="6">
        <v>74</v>
      </c>
      <c r="C79" s="26" t="s">
        <v>34</v>
      </c>
      <c r="D79" s="149">
        <v>1245</v>
      </c>
      <c r="E79" s="206">
        <v>2766</v>
      </c>
      <c r="F79" s="152">
        <v>39953780</v>
      </c>
      <c r="G79" s="152">
        <v>606</v>
      </c>
      <c r="H79" s="162">
        <f t="shared" si="40"/>
        <v>32091.389558232931</v>
      </c>
      <c r="I79" s="162">
        <f t="shared" si="41"/>
        <v>14444.605929139552</v>
      </c>
      <c r="J79" s="162">
        <f t="shared" si="42"/>
        <v>65930.330033003294</v>
      </c>
      <c r="K79" s="256">
        <f t="shared" si="43"/>
        <v>2.221686746987952</v>
      </c>
      <c r="L79" s="205">
        <f t="shared" si="44"/>
        <v>0.48674698795180721</v>
      </c>
      <c r="O79" s="18" t="str">
        <f t="shared" si="30"/>
        <v>千早赤阪村</v>
      </c>
      <c r="P79" s="160">
        <f t="shared" si="31"/>
        <v>32091.389558232931</v>
      </c>
      <c r="Q79" s="18" t="str">
        <f t="shared" si="32"/>
        <v>池田市</v>
      </c>
      <c r="R79" s="161">
        <f t="shared" si="33"/>
        <v>14092.799868212425</v>
      </c>
      <c r="S79" s="18" t="str">
        <f t="shared" si="34"/>
        <v>島本町</v>
      </c>
      <c r="T79" s="249">
        <f t="shared" si="35"/>
        <v>63220.450160771703</v>
      </c>
      <c r="U79" s="18" t="str">
        <f t="shared" si="36"/>
        <v>貝塚市</v>
      </c>
      <c r="V79" s="260">
        <f t="shared" si="37"/>
        <v>2.0283532374685191</v>
      </c>
      <c r="W79" s="19" t="str">
        <f t="shared" si="38"/>
        <v>西成区</v>
      </c>
      <c r="X79" s="146">
        <f t="shared" si="39"/>
        <v>0.43502979656140833</v>
      </c>
      <c r="Y79" s="16"/>
      <c r="Z79" s="147">
        <f t="shared" si="45"/>
        <v>44117.617677020979</v>
      </c>
      <c r="AA79" s="147">
        <f t="shared" si="46"/>
        <v>15819.041030400513</v>
      </c>
      <c r="AB79" s="147">
        <f t="shared" si="47"/>
        <v>77922.713585235542</v>
      </c>
      <c r="AC79" s="261">
        <f t="shared" si="48"/>
        <v>2.7888933085284493</v>
      </c>
      <c r="AD79" s="110">
        <f t="shared" si="49"/>
        <v>0.56617147487764319</v>
      </c>
      <c r="AE79" s="147">
        <v>999</v>
      </c>
    </row>
    <row r="80" spans="2:31" s="15" customFormat="1" ht="12.6" thickTop="1">
      <c r="B80" s="306" t="s">
        <v>0</v>
      </c>
      <c r="C80" s="307"/>
      <c r="D80" s="158">
        <v>1214277</v>
      </c>
      <c r="E80" s="159">
        <f>歯科医療費!D13</f>
        <v>3386489</v>
      </c>
      <c r="F80" s="159">
        <f>歯科医療費!E13</f>
        <v>53571008440</v>
      </c>
      <c r="G80" s="159">
        <f>歯科医療費!F13</f>
        <v>687489</v>
      </c>
      <c r="H80" s="163">
        <f t="shared" si="40"/>
        <v>44117.617677020979</v>
      </c>
      <c r="I80" s="163">
        <f t="shared" si="41"/>
        <v>15819.041030400513</v>
      </c>
      <c r="J80" s="163">
        <f t="shared" si="42"/>
        <v>77922.713585235542</v>
      </c>
      <c r="K80" s="257">
        <f t="shared" si="43"/>
        <v>2.7888933085284493</v>
      </c>
      <c r="L80" s="207">
        <f t="shared" si="44"/>
        <v>0.56617147487764319</v>
      </c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20"/>
      <c r="AA80" s="20"/>
      <c r="AB80" s="20"/>
      <c r="AC80" s="21"/>
      <c r="AD80" s="22"/>
      <c r="AE80" s="23"/>
    </row>
    <row r="88" spans="6:6">
      <c r="F88" s="24"/>
    </row>
  </sheetData>
  <mergeCells count="23">
    <mergeCell ref="AE4:AE5"/>
    <mergeCell ref="AB4:AB5"/>
    <mergeCell ref="AC4:AC5"/>
    <mergeCell ref="AD4:AD5"/>
    <mergeCell ref="Z4:Z5"/>
    <mergeCell ref="AA4:AA5"/>
    <mergeCell ref="J4:J5"/>
    <mergeCell ref="K4:K5"/>
    <mergeCell ref="L4:L5"/>
    <mergeCell ref="B80:C80"/>
    <mergeCell ref="B3:B5"/>
    <mergeCell ref="C3:C5"/>
    <mergeCell ref="D4:D5"/>
    <mergeCell ref="F4:F5"/>
    <mergeCell ref="G4:G5"/>
    <mergeCell ref="H4:H5"/>
    <mergeCell ref="I4:I5"/>
    <mergeCell ref="E4:E5"/>
    <mergeCell ref="O4:P5"/>
    <mergeCell ref="Q4:R5"/>
    <mergeCell ref="S4:T5"/>
    <mergeCell ref="W4:X5"/>
    <mergeCell ref="U4:V5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rowBreaks count="1" manualBreakCount="1">
    <brk id="81" max="16383" man="1"/>
  </rowBreaks>
  <ignoredErrors>
    <ignoredError sqref="P8:P79 R8:R79 T8:T79 V8:V79 X8:X79" emptyCellReferenc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"/>
  <sheetViews>
    <sheetView showGridLines="0" zoomScaleNormal="100" zoomScaleSheetLayoutView="55" workbookViewId="0"/>
  </sheetViews>
  <sheetFormatPr defaultColWidth="9" defaultRowHeight="13.2"/>
  <cols>
    <col min="1" max="1" width="4.6640625" style="2" customWidth="1"/>
    <col min="2" max="2" width="3.6640625" style="2" customWidth="1"/>
    <col min="3" max="3" width="9.6640625" style="2" customWidth="1"/>
    <col min="4" max="8" width="13.109375" style="2" customWidth="1"/>
    <col min="9" max="9" width="12.44140625" style="2" customWidth="1"/>
    <col min="10" max="12" width="20.6640625" style="2" customWidth="1"/>
    <col min="13" max="13" width="6.6640625" style="2" customWidth="1"/>
    <col min="14" max="16384" width="9" style="2"/>
  </cols>
  <sheetData>
    <row r="1" spans="1:1" ht="16.5" customHeight="1">
      <c r="A1" s="2" t="s">
        <v>139</v>
      </c>
    </row>
    <row r="2" spans="1:1" ht="16.5" customHeight="1">
      <c r="A2" s="2" t="s">
        <v>110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48" t="s">
        <v>140</v>
      </c>
    </row>
    <row r="2" spans="1:16">
      <c r="A2" s="48" t="s">
        <v>123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47680</v>
      </c>
      <c r="E5" s="41" t="s">
        <v>121</v>
      </c>
      <c r="F5" s="67">
        <v>51600</v>
      </c>
      <c r="G5" s="54" t="s">
        <v>125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43760</v>
      </c>
      <c r="E7" s="41" t="s">
        <v>121</v>
      </c>
      <c r="F7" s="67">
        <v>47680</v>
      </c>
      <c r="G7" s="54" t="s">
        <v>122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39840</v>
      </c>
      <c r="E9" s="41" t="s">
        <v>121</v>
      </c>
      <c r="F9" s="67">
        <v>43760</v>
      </c>
      <c r="G9" s="54" t="s">
        <v>122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35920</v>
      </c>
      <c r="E11" s="41" t="s">
        <v>121</v>
      </c>
      <c r="F11" s="67">
        <v>39840</v>
      </c>
      <c r="G11" s="54" t="s">
        <v>122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32000</v>
      </c>
      <c r="E13" s="41" t="s">
        <v>121</v>
      </c>
      <c r="F13" s="67">
        <v>35920</v>
      </c>
      <c r="G13" s="54" t="s">
        <v>122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"/>
  <sheetViews>
    <sheetView showGridLines="0" zoomScaleNormal="100" zoomScaleSheetLayoutView="55" workbookViewId="0"/>
  </sheetViews>
  <sheetFormatPr defaultColWidth="9" defaultRowHeight="13.2"/>
  <cols>
    <col min="1" max="1" width="4.6640625" style="3" customWidth="1"/>
    <col min="2" max="2" width="3.6640625" style="3" customWidth="1"/>
    <col min="3" max="3" width="9.6640625" style="3" customWidth="1"/>
    <col min="4" max="8" width="13.109375" style="3" customWidth="1"/>
    <col min="9" max="9" width="12.44140625" style="3" customWidth="1"/>
    <col min="10" max="12" width="20.6640625" style="3" customWidth="1"/>
    <col min="13" max="13" width="5.6640625" style="2" customWidth="1"/>
    <col min="14" max="16384" width="9" style="3"/>
  </cols>
  <sheetData>
    <row r="1" spans="1:12" ht="16.5" customHeight="1">
      <c r="A1" s="2" t="s">
        <v>141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6.5" customHeight="1">
      <c r="A2" s="2" t="s">
        <v>109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48" t="s">
        <v>131</v>
      </c>
    </row>
    <row r="2" spans="1:16">
      <c r="A2" s="48" t="s">
        <v>123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17120</v>
      </c>
      <c r="E5" s="41" t="s">
        <v>121</v>
      </c>
      <c r="F5" s="67">
        <v>17900</v>
      </c>
      <c r="G5" s="54" t="s">
        <v>125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16340</v>
      </c>
      <c r="E7" s="41" t="s">
        <v>121</v>
      </c>
      <c r="F7" s="67">
        <v>17120</v>
      </c>
      <c r="G7" s="54" t="s">
        <v>122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15560</v>
      </c>
      <c r="E9" s="41" t="s">
        <v>121</v>
      </c>
      <c r="F9" s="67">
        <v>16340</v>
      </c>
      <c r="G9" s="54" t="s">
        <v>122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14780</v>
      </c>
      <c r="E11" s="41" t="s">
        <v>121</v>
      </c>
      <c r="F11" s="67">
        <v>15560</v>
      </c>
      <c r="G11" s="54" t="s">
        <v>122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14000</v>
      </c>
      <c r="E13" s="41" t="s">
        <v>121</v>
      </c>
      <c r="F13" s="67">
        <v>14780</v>
      </c>
      <c r="G13" s="54" t="s">
        <v>122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05B16-0DA8-4CC4-9DA4-EA62B9CDA03F}">
  <dimension ref="A1:G14"/>
  <sheetViews>
    <sheetView showGridLines="0" zoomScaleNormal="100" zoomScaleSheetLayoutView="100" workbookViewId="0"/>
  </sheetViews>
  <sheetFormatPr defaultColWidth="9" defaultRowHeight="18.75" customHeight="1"/>
  <cols>
    <col min="1" max="1" width="4.33203125" style="266" customWidth="1"/>
    <col min="2" max="2" width="4.109375" style="266" customWidth="1"/>
    <col min="3" max="4" width="4.109375" style="272" customWidth="1"/>
    <col min="5" max="5" width="74" style="266" customWidth="1"/>
    <col min="6" max="6" width="5.6640625" style="273" customWidth="1"/>
    <col min="7" max="7" width="9" style="266"/>
    <col min="8" max="8" width="19.77734375" style="266" customWidth="1"/>
    <col min="9" max="16384" width="9" style="266"/>
  </cols>
  <sheetData>
    <row r="1" spans="1:7" ht="18.75" customHeight="1">
      <c r="B1" s="291" t="s">
        <v>270</v>
      </c>
      <c r="C1" s="291"/>
      <c r="D1" s="291"/>
      <c r="E1" s="291"/>
      <c r="F1" s="291"/>
    </row>
    <row r="2" spans="1:7" ht="18.75" customHeight="1">
      <c r="B2" s="292"/>
      <c r="C2" s="292"/>
      <c r="D2" s="292"/>
      <c r="E2" s="292"/>
      <c r="F2" s="267"/>
      <c r="G2" s="267"/>
    </row>
    <row r="3" spans="1:7" ht="18.75" customHeight="1">
      <c r="A3" s="278"/>
      <c r="B3" s="293" t="s">
        <v>271</v>
      </c>
      <c r="C3" s="293"/>
      <c r="D3" s="293"/>
      <c r="E3" s="294"/>
      <c r="F3" s="268"/>
    </row>
    <row r="4" spans="1:7" ht="18.75" customHeight="1">
      <c r="A4" s="278"/>
      <c r="B4" s="277"/>
      <c r="C4" s="295" t="s">
        <v>272</v>
      </c>
      <c r="D4" s="296"/>
      <c r="E4" s="296"/>
      <c r="F4" s="269">
        <v>1</v>
      </c>
    </row>
    <row r="5" spans="1:7" ht="18.75" customHeight="1">
      <c r="A5" s="278"/>
      <c r="B5" s="275"/>
      <c r="C5" s="289" t="s">
        <v>273</v>
      </c>
      <c r="D5" s="290"/>
      <c r="E5" s="290"/>
      <c r="F5" s="270">
        <v>2</v>
      </c>
    </row>
    <row r="6" spans="1:7" ht="18.75" customHeight="1">
      <c r="A6" s="278"/>
      <c r="B6" s="275"/>
      <c r="C6" s="289" t="s">
        <v>274</v>
      </c>
      <c r="D6" s="290"/>
      <c r="E6" s="290"/>
      <c r="F6" s="270">
        <v>13</v>
      </c>
    </row>
    <row r="7" spans="1:7" ht="18.75" customHeight="1">
      <c r="A7" s="278"/>
      <c r="B7" s="275"/>
      <c r="C7" s="289" t="s">
        <v>275</v>
      </c>
      <c r="D7" s="290"/>
      <c r="E7" s="290"/>
      <c r="F7" s="270">
        <v>24</v>
      </c>
    </row>
    <row r="8" spans="1:7" ht="18.75" customHeight="1">
      <c r="A8" s="278"/>
      <c r="B8" s="275"/>
      <c r="C8" s="289" t="s">
        <v>276</v>
      </c>
      <c r="D8" s="290"/>
      <c r="E8" s="290"/>
      <c r="F8" s="270">
        <v>26</v>
      </c>
    </row>
    <row r="9" spans="1:7" ht="18.75" customHeight="1">
      <c r="A9" s="278"/>
      <c r="B9" s="275"/>
      <c r="C9" s="289" t="s">
        <v>277</v>
      </c>
      <c r="D9" s="290"/>
      <c r="E9" s="290"/>
      <c r="F9" s="270">
        <v>28</v>
      </c>
    </row>
    <row r="10" spans="1:7" ht="18.75" customHeight="1">
      <c r="A10" s="278"/>
      <c r="B10" s="275"/>
      <c r="C10" s="289" t="s">
        <v>278</v>
      </c>
      <c r="D10" s="290"/>
      <c r="E10" s="290"/>
      <c r="F10" s="270">
        <v>29</v>
      </c>
    </row>
    <row r="11" spans="1:7" ht="18.75" customHeight="1">
      <c r="A11" s="278"/>
      <c r="B11" s="276"/>
      <c r="C11" s="289" t="s">
        <v>279</v>
      </c>
      <c r="D11" s="290"/>
      <c r="E11" s="290"/>
      <c r="F11" s="270">
        <v>31</v>
      </c>
    </row>
    <row r="12" spans="1:7" ht="18.75" customHeight="1">
      <c r="A12" s="278"/>
      <c r="B12" s="275"/>
      <c r="C12" s="289" t="s">
        <v>280</v>
      </c>
      <c r="D12" s="290"/>
      <c r="E12" s="290"/>
      <c r="F12" s="270">
        <v>42</v>
      </c>
    </row>
    <row r="13" spans="1:7" ht="18.75" customHeight="1">
      <c r="A13" s="278"/>
      <c r="B13" s="275"/>
      <c r="C13" s="289" t="s">
        <v>281</v>
      </c>
      <c r="D13" s="290"/>
      <c r="E13" s="290"/>
      <c r="F13" s="270">
        <v>43</v>
      </c>
    </row>
    <row r="14" spans="1:7" ht="18.75" customHeight="1">
      <c r="A14" s="278"/>
      <c r="B14" s="274"/>
      <c r="C14" s="297" t="s">
        <v>282</v>
      </c>
      <c r="D14" s="298"/>
      <c r="E14" s="298"/>
      <c r="F14" s="271">
        <v>49</v>
      </c>
    </row>
  </sheetData>
  <mergeCells count="14">
    <mergeCell ref="C13:E13"/>
    <mergeCell ref="C14:E14"/>
    <mergeCell ref="C7:E7"/>
    <mergeCell ref="C8:E8"/>
    <mergeCell ref="C9:E9"/>
    <mergeCell ref="C10:E10"/>
    <mergeCell ref="C11:E11"/>
    <mergeCell ref="C12:E12"/>
    <mergeCell ref="C6:E6"/>
    <mergeCell ref="B1:F1"/>
    <mergeCell ref="B2:E2"/>
    <mergeCell ref="B3:E3"/>
    <mergeCell ref="C4:E4"/>
    <mergeCell ref="C5:E5"/>
  </mergeCells>
  <phoneticPr fontId="4"/>
  <pageMargins left="0.70866141732283472" right="0.70866141732283472" top="0.74803149606299213" bottom="0.74803149606299213" header="0.31496062992125984" footer="0.31496062992125984"/>
  <pageSetup paperSize="9" scale="91" fitToHeight="0" orientation="portrait" r:id="rId1"/>
  <rowBreaks count="1" manualBreakCount="1">
    <brk id="14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2"/>
  <sheetViews>
    <sheetView showGridLines="0" zoomScaleNormal="100" zoomScaleSheetLayoutView="55" workbookViewId="0"/>
  </sheetViews>
  <sheetFormatPr defaultColWidth="9" defaultRowHeight="13.2"/>
  <cols>
    <col min="1" max="1" width="4.6640625" style="2" customWidth="1"/>
    <col min="2" max="2" width="3.6640625" style="2" customWidth="1"/>
    <col min="3" max="3" width="9.6640625" style="2" customWidth="1"/>
    <col min="4" max="8" width="13.109375" style="2" customWidth="1"/>
    <col min="9" max="9" width="12.44140625" style="2" customWidth="1"/>
    <col min="10" max="12" width="20.6640625" style="2" customWidth="1"/>
    <col min="13" max="13" width="6.6640625" style="2" customWidth="1"/>
    <col min="14" max="16384" width="9" style="2"/>
  </cols>
  <sheetData>
    <row r="1" spans="1:1" ht="16.5" customHeight="1">
      <c r="A1" s="2" t="s">
        <v>142</v>
      </c>
    </row>
    <row r="2" spans="1:1" ht="16.5" customHeight="1">
      <c r="A2" s="2" t="s">
        <v>98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48" t="s">
        <v>133</v>
      </c>
    </row>
    <row r="2" spans="1:16">
      <c r="A2" s="48" t="s">
        <v>123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84520</v>
      </c>
      <c r="E5" s="41" t="s">
        <v>121</v>
      </c>
      <c r="F5" s="70">
        <v>89900</v>
      </c>
      <c r="G5" s="54" t="s">
        <v>125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79140</v>
      </c>
      <c r="E7" s="41" t="s">
        <v>121</v>
      </c>
      <c r="F7" s="67">
        <v>84520</v>
      </c>
      <c r="G7" s="54" t="s">
        <v>122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73760</v>
      </c>
      <c r="E9" s="41" t="s">
        <v>121</v>
      </c>
      <c r="F9" s="67">
        <v>79140</v>
      </c>
      <c r="G9" s="54" t="s">
        <v>122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68380</v>
      </c>
      <c r="E11" s="41" t="s">
        <v>121</v>
      </c>
      <c r="F11" s="67">
        <v>73760</v>
      </c>
      <c r="G11" s="54" t="s">
        <v>122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63000</v>
      </c>
      <c r="E13" s="41" t="s">
        <v>121</v>
      </c>
      <c r="F13" s="67">
        <v>68380</v>
      </c>
      <c r="G13" s="54" t="s">
        <v>122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2"/>
  <sheetViews>
    <sheetView showGridLines="0" zoomScaleNormal="100" zoomScaleSheetLayoutView="55" workbookViewId="0"/>
  </sheetViews>
  <sheetFormatPr defaultColWidth="9" defaultRowHeight="13.2"/>
  <cols>
    <col min="1" max="1" width="4.6640625" style="2" customWidth="1"/>
    <col min="2" max="2" width="3.6640625" style="2" customWidth="1"/>
    <col min="3" max="3" width="9.6640625" style="2" customWidth="1"/>
    <col min="4" max="8" width="13.109375" style="2" customWidth="1"/>
    <col min="9" max="9" width="12.44140625" style="2" customWidth="1"/>
    <col min="10" max="12" width="20.6640625" style="2" customWidth="1"/>
    <col min="13" max="13" width="6.6640625" style="2" customWidth="1"/>
    <col min="14" max="16384" width="9" style="2"/>
  </cols>
  <sheetData>
    <row r="1" spans="1:1" ht="16.5" customHeight="1">
      <c r="A1" s="2" t="s">
        <v>143</v>
      </c>
    </row>
    <row r="2" spans="1:1" ht="16.5" customHeight="1">
      <c r="A2" s="2" t="s">
        <v>110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48" t="s">
        <v>135</v>
      </c>
      <c r="K1" s="66"/>
    </row>
    <row r="2" spans="1:16">
      <c r="A2" s="48" t="s">
        <v>123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265">
        <v>2.9600000000000009</v>
      </c>
      <c r="E5" s="41" t="s">
        <v>121</v>
      </c>
      <c r="F5" s="265">
        <v>3.2</v>
      </c>
      <c r="G5" s="54" t="s">
        <v>124</v>
      </c>
    </row>
    <row r="6" spans="1:16">
      <c r="B6" s="52"/>
      <c r="D6" s="68"/>
      <c r="E6" s="41"/>
      <c r="F6" s="68"/>
      <c r="G6" s="54"/>
    </row>
    <row r="7" spans="1:16">
      <c r="B7" s="52"/>
      <c r="C7" s="55"/>
      <c r="D7" s="265">
        <v>2.7200000000000006</v>
      </c>
      <c r="E7" s="41" t="s">
        <v>121</v>
      </c>
      <c r="F7" s="265">
        <v>2.9600000000000009</v>
      </c>
      <c r="G7" s="54" t="s">
        <v>122</v>
      </c>
    </row>
    <row r="8" spans="1:16">
      <c r="B8" s="52"/>
      <c r="D8" s="68"/>
      <c r="E8" s="41"/>
      <c r="F8" s="68"/>
      <c r="G8" s="54"/>
    </row>
    <row r="9" spans="1:16">
      <c r="B9" s="52"/>
      <c r="C9" s="56"/>
      <c r="D9" s="265">
        <v>2.4800000000000004</v>
      </c>
      <c r="E9" s="41" t="s">
        <v>121</v>
      </c>
      <c r="F9" s="265">
        <v>2.7200000000000006</v>
      </c>
      <c r="G9" s="54" t="s">
        <v>122</v>
      </c>
    </row>
    <row r="10" spans="1:16">
      <c r="B10" s="52"/>
      <c r="D10" s="68"/>
      <c r="E10" s="41"/>
      <c r="F10" s="68"/>
      <c r="G10" s="54"/>
    </row>
    <row r="11" spans="1:16">
      <c r="B11" s="52"/>
      <c r="C11" s="57"/>
      <c r="D11" s="265">
        <v>2.2400000000000002</v>
      </c>
      <c r="E11" s="41" t="s">
        <v>121</v>
      </c>
      <c r="F11" s="265">
        <v>2.4800000000000004</v>
      </c>
      <c r="G11" s="54" t="s">
        <v>122</v>
      </c>
    </row>
    <row r="12" spans="1:16">
      <c r="B12" s="52"/>
      <c r="D12" s="68"/>
      <c r="E12" s="41"/>
      <c r="F12" s="68"/>
      <c r="G12" s="54"/>
    </row>
    <row r="13" spans="1:16">
      <c r="B13" s="52"/>
      <c r="C13" s="58"/>
      <c r="D13" s="265">
        <v>2</v>
      </c>
      <c r="E13" s="41" t="s">
        <v>121</v>
      </c>
      <c r="F13" s="265">
        <v>2.2400000000000002</v>
      </c>
      <c r="G13" s="54" t="s">
        <v>122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2"/>
  <sheetViews>
    <sheetView showGridLines="0" zoomScaleNormal="100" zoomScaleSheetLayoutView="55" workbookViewId="0"/>
  </sheetViews>
  <sheetFormatPr defaultColWidth="9" defaultRowHeight="13.2"/>
  <cols>
    <col min="1" max="1" width="4.6640625" style="1" customWidth="1"/>
    <col min="2" max="2" width="3.6640625" style="1" customWidth="1"/>
    <col min="3" max="3" width="9.6640625" style="1" customWidth="1"/>
    <col min="4" max="8" width="13.109375" style="1" customWidth="1"/>
    <col min="9" max="9" width="12.44140625" style="1" customWidth="1"/>
    <col min="10" max="12" width="20.6640625" style="1" customWidth="1"/>
    <col min="13" max="13" width="6.6640625" style="1" customWidth="1"/>
    <col min="14" max="16384" width="9" style="1"/>
  </cols>
  <sheetData>
    <row r="1" spans="1:1" ht="16.5" customHeight="1">
      <c r="A1" s="2" t="s">
        <v>138</v>
      </c>
    </row>
    <row r="2" spans="1:1" ht="16.5" customHeight="1">
      <c r="A2" s="2" t="s">
        <v>114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48" t="s">
        <v>216</v>
      </c>
    </row>
    <row r="2" spans="1:16">
      <c r="A2" s="48" t="s">
        <v>123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3">
        <v>0.6140000000000001</v>
      </c>
      <c r="E5" s="41" t="s">
        <v>121</v>
      </c>
      <c r="F5" s="64">
        <v>0.66</v>
      </c>
      <c r="G5" s="54" t="s">
        <v>125</v>
      </c>
    </row>
    <row r="6" spans="1:16">
      <c r="B6" s="52"/>
      <c r="D6" s="63"/>
      <c r="E6" s="41"/>
      <c r="F6" s="64"/>
      <c r="G6" s="54"/>
    </row>
    <row r="7" spans="1:16">
      <c r="B7" s="52"/>
      <c r="C7" s="55"/>
      <c r="D7" s="63">
        <v>0.56800000000000006</v>
      </c>
      <c r="E7" s="41" t="s">
        <v>121</v>
      </c>
      <c r="F7" s="64">
        <v>0.6140000000000001</v>
      </c>
      <c r="G7" s="54" t="s">
        <v>122</v>
      </c>
    </row>
    <row r="8" spans="1:16">
      <c r="B8" s="52"/>
      <c r="D8" s="63"/>
      <c r="E8" s="41"/>
      <c r="F8" s="64"/>
      <c r="G8" s="54"/>
    </row>
    <row r="9" spans="1:16">
      <c r="B9" s="52"/>
      <c r="C9" s="56"/>
      <c r="D9" s="63">
        <v>0.52200000000000002</v>
      </c>
      <c r="E9" s="41" t="s">
        <v>121</v>
      </c>
      <c r="F9" s="64">
        <v>0.56800000000000006</v>
      </c>
      <c r="G9" s="54" t="s">
        <v>122</v>
      </c>
    </row>
    <row r="10" spans="1:16">
      <c r="B10" s="52"/>
      <c r="D10" s="63"/>
      <c r="E10" s="41"/>
      <c r="F10" s="64"/>
      <c r="G10" s="54"/>
    </row>
    <row r="11" spans="1:16">
      <c r="B11" s="52"/>
      <c r="C11" s="57"/>
      <c r="D11" s="63">
        <v>0.47599999999999998</v>
      </c>
      <c r="E11" s="41" t="s">
        <v>121</v>
      </c>
      <c r="F11" s="64">
        <v>0.52200000000000002</v>
      </c>
      <c r="G11" s="54" t="s">
        <v>122</v>
      </c>
    </row>
    <row r="12" spans="1:16">
      <c r="B12" s="52"/>
      <c r="D12" s="63"/>
      <c r="E12" s="41"/>
      <c r="F12" s="64"/>
      <c r="G12" s="54"/>
    </row>
    <row r="13" spans="1:16">
      <c r="B13" s="52"/>
      <c r="C13" s="58"/>
      <c r="D13" s="63">
        <v>0.43</v>
      </c>
      <c r="E13" s="41" t="s">
        <v>121</v>
      </c>
      <c r="F13" s="64">
        <v>0.47599999999999998</v>
      </c>
      <c r="G13" s="54" t="s">
        <v>122</v>
      </c>
    </row>
    <row r="14" spans="1:16">
      <c r="B14" s="59"/>
      <c r="C14" s="60"/>
      <c r="D14" s="60"/>
      <c r="E14" s="60"/>
      <c r="F14" s="60"/>
      <c r="G14" s="65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18"/>
  <sheetViews>
    <sheetView showGridLines="0" zoomScaleNormal="100" zoomScaleSheetLayoutView="55" workbookViewId="0"/>
  </sheetViews>
  <sheetFormatPr defaultColWidth="9" defaultRowHeight="13.2"/>
  <cols>
    <col min="1" max="1" width="4.6640625" style="2" customWidth="1"/>
    <col min="2" max="2" width="3.21875" style="2" customWidth="1"/>
    <col min="3" max="3" width="18.77734375" style="2" customWidth="1"/>
    <col min="4" max="7" width="20.6640625" style="2" customWidth="1"/>
    <col min="8" max="8" width="20.21875" style="27" customWidth="1"/>
    <col min="9" max="9" width="20.109375" style="27" customWidth="1"/>
    <col min="10" max="10" width="10.33203125" style="27" customWidth="1"/>
    <col min="11" max="16384" width="9" style="2"/>
  </cols>
  <sheetData>
    <row r="1" spans="1:10" ht="16.5" customHeight="1">
      <c r="A1" s="2" t="s">
        <v>144</v>
      </c>
      <c r="F1" s="27"/>
      <c r="G1" s="27"/>
      <c r="H1" s="2"/>
    </row>
    <row r="2" spans="1:10" ht="16.5" customHeight="1">
      <c r="A2" s="2" t="s">
        <v>107</v>
      </c>
      <c r="F2" s="27"/>
      <c r="G2" s="28"/>
      <c r="H2" s="29" t="s">
        <v>115</v>
      </c>
      <c r="I2" s="30"/>
      <c r="J2" s="28"/>
    </row>
    <row r="3" spans="1:10" ht="16.5" customHeight="1">
      <c r="B3" s="332"/>
      <c r="C3" s="334" t="s">
        <v>97</v>
      </c>
      <c r="D3" s="336" t="s">
        <v>145</v>
      </c>
      <c r="E3" s="336" t="s">
        <v>146</v>
      </c>
      <c r="F3" s="31"/>
      <c r="G3" s="32"/>
      <c r="H3" s="330" t="s">
        <v>147</v>
      </c>
      <c r="I3" s="330" t="s">
        <v>148</v>
      </c>
      <c r="J3" s="33"/>
    </row>
    <row r="4" spans="1:10" ht="23.25" customHeight="1">
      <c r="B4" s="333"/>
      <c r="C4" s="335"/>
      <c r="D4" s="337"/>
      <c r="E4" s="337"/>
      <c r="F4" s="31"/>
      <c r="G4" s="32"/>
      <c r="H4" s="331"/>
      <c r="I4" s="331"/>
      <c r="J4" s="34"/>
    </row>
    <row r="5" spans="1:10" ht="13.5" customHeight="1">
      <c r="B5" s="35">
        <v>1</v>
      </c>
      <c r="C5" s="36" t="s">
        <v>1</v>
      </c>
      <c r="D5" s="162">
        <f>地区別_歯科医療費!H6</f>
        <v>46093.385644056681</v>
      </c>
      <c r="E5" s="162">
        <v>43997.925531000001</v>
      </c>
      <c r="F5" s="37"/>
      <c r="G5" s="38"/>
      <c r="H5" s="152">
        <f t="shared" ref="H5:H12" si="0">$D$13</f>
        <v>44117.617677020979</v>
      </c>
      <c r="I5" s="152">
        <f>$E$13</f>
        <v>44117.617677020979</v>
      </c>
      <c r="J5" s="164">
        <v>0</v>
      </c>
    </row>
    <row r="6" spans="1:10" ht="13.5" customHeight="1">
      <c r="B6" s="6">
        <v>2</v>
      </c>
      <c r="C6" s="36" t="s">
        <v>8</v>
      </c>
      <c r="D6" s="162">
        <f>地区別_歯科医療費!H7</f>
        <v>40986.789030097789</v>
      </c>
      <c r="E6" s="162">
        <v>43826.570808999997</v>
      </c>
      <c r="F6" s="37"/>
      <c r="G6" s="38"/>
      <c r="H6" s="152">
        <f t="shared" si="0"/>
        <v>44117.617677020979</v>
      </c>
      <c r="I6" s="152">
        <f t="shared" ref="I6:I12" si="1">$E$13</f>
        <v>44117.617677020979</v>
      </c>
      <c r="J6" s="164">
        <v>0</v>
      </c>
    </row>
    <row r="7" spans="1:10" ht="13.5" customHeight="1">
      <c r="B7" s="6">
        <v>3</v>
      </c>
      <c r="C7" s="39" t="s">
        <v>13</v>
      </c>
      <c r="D7" s="162">
        <f>地区別_歯科医療費!H8</f>
        <v>40561.325829574504</v>
      </c>
      <c r="E7" s="162">
        <v>43750.403113</v>
      </c>
      <c r="F7" s="37"/>
      <c r="G7" s="38"/>
      <c r="H7" s="152">
        <f t="shared" si="0"/>
        <v>44117.617677020979</v>
      </c>
      <c r="I7" s="152">
        <f t="shared" si="1"/>
        <v>44117.617677020979</v>
      </c>
      <c r="J7" s="164">
        <v>0</v>
      </c>
    </row>
    <row r="8" spans="1:10" ht="13.5" customHeight="1">
      <c r="B8" s="6">
        <v>4</v>
      </c>
      <c r="C8" s="39" t="s">
        <v>21</v>
      </c>
      <c r="D8" s="162">
        <f>地区別_歯科医療費!H9</f>
        <v>44865.253536811717</v>
      </c>
      <c r="E8" s="162">
        <v>43805.375302</v>
      </c>
      <c r="F8" s="37"/>
      <c r="G8" s="38"/>
      <c r="H8" s="152">
        <f t="shared" si="0"/>
        <v>44117.617677020979</v>
      </c>
      <c r="I8" s="152">
        <f t="shared" si="1"/>
        <v>44117.617677020979</v>
      </c>
      <c r="J8" s="164">
        <v>0</v>
      </c>
    </row>
    <row r="9" spans="1:10" ht="13.5" customHeight="1">
      <c r="B9" s="6">
        <v>5</v>
      </c>
      <c r="C9" s="39" t="s">
        <v>25</v>
      </c>
      <c r="D9" s="162">
        <f>地区別_歯科医療費!H10</f>
        <v>42775.813036991305</v>
      </c>
      <c r="E9" s="162">
        <v>43919.128396</v>
      </c>
      <c r="F9" s="37"/>
      <c r="G9" s="38"/>
      <c r="H9" s="152">
        <f t="shared" si="0"/>
        <v>44117.617677020979</v>
      </c>
      <c r="I9" s="152">
        <f t="shared" si="1"/>
        <v>44117.617677020979</v>
      </c>
      <c r="J9" s="164">
        <v>0</v>
      </c>
    </row>
    <row r="10" spans="1:10" ht="13.5" customHeight="1">
      <c r="B10" s="6">
        <v>6</v>
      </c>
      <c r="C10" s="39" t="s">
        <v>35</v>
      </c>
      <c r="D10" s="162">
        <f>地区別_歯科医療費!H11</f>
        <v>44671.524940422387</v>
      </c>
      <c r="E10" s="162">
        <v>43949.871361999998</v>
      </c>
      <c r="F10" s="37"/>
      <c r="G10" s="38"/>
      <c r="H10" s="152">
        <f t="shared" si="0"/>
        <v>44117.617677020979</v>
      </c>
      <c r="I10" s="152">
        <f t="shared" si="1"/>
        <v>44117.617677020979</v>
      </c>
      <c r="J10" s="164">
        <v>0</v>
      </c>
    </row>
    <row r="11" spans="1:10" ht="13.5" customHeight="1">
      <c r="B11" s="6">
        <v>7</v>
      </c>
      <c r="C11" s="39" t="s">
        <v>44</v>
      </c>
      <c r="D11" s="162">
        <f>地区別_歯科医療費!H12</f>
        <v>39665.104504821451</v>
      </c>
      <c r="E11" s="162">
        <v>43997.698397</v>
      </c>
      <c r="F11" s="37"/>
      <c r="G11" s="38"/>
      <c r="H11" s="152">
        <f t="shared" si="0"/>
        <v>44117.617677020979</v>
      </c>
      <c r="I11" s="152">
        <f t="shared" si="1"/>
        <v>44117.617677020979</v>
      </c>
      <c r="J11" s="164">
        <v>0</v>
      </c>
    </row>
    <row r="12" spans="1:10" ht="13.5" customHeight="1" thickBot="1">
      <c r="B12" s="6">
        <v>8</v>
      </c>
      <c r="C12" s="39" t="s">
        <v>57</v>
      </c>
      <c r="D12" s="162">
        <f>地区別_歯科医療費!H13</f>
        <v>45417.673405954149</v>
      </c>
      <c r="E12" s="162">
        <v>44187.804921000003</v>
      </c>
      <c r="F12" s="37"/>
      <c r="G12" s="38"/>
      <c r="H12" s="152">
        <f t="shared" si="0"/>
        <v>44117.617677020979</v>
      </c>
      <c r="I12" s="152">
        <f t="shared" si="1"/>
        <v>44117.617677020979</v>
      </c>
      <c r="J12" s="164">
        <v>999</v>
      </c>
    </row>
    <row r="13" spans="1:10" ht="13.5" customHeight="1" thickTop="1">
      <c r="B13" s="306" t="s">
        <v>0</v>
      </c>
      <c r="C13" s="307"/>
      <c r="D13" s="163">
        <f>地区別_歯科医療費!H14</f>
        <v>44117.617677020979</v>
      </c>
      <c r="E13" s="163">
        <f>D13</f>
        <v>44117.617677020979</v>
      </c>
      <c r="F13" s="37"/>
      <c r="G13" s="38"/>
      <c r="H13" s="28"/>
    </row>
    <row r="14" spans="1:10" ht="13.5" customHeight="1">
      <c r="B14" s="25" t="s">
        <v>213</v>
      </c>
    </row>
    <row r="15" spans="1:10" ht="13.5" customHeight="1">
      <c r="B15" s="25" t="s">
        <v>209</v>
      </c>
    </row>
    <row r="16" spans="1:10" ht="13.5" customHeight="1">
      <c r="B16" s="25" t="s">
        <v>116</v>
      </c>
    </row>
    <row r="17" spans="2:2">
      <c r="B17" s="40"/>
    </row>
    <row r="18" spans="2:2">
      <c r="B18" s="40"/>
    </row>
  </sheetData>
  <mergeCells count="7">
    <mergeCell ref="H3:H4"/>
    <mergeCell ref="I3:I4"/>
    <mergeCell ref="B13:C13"/>
    <mergeCell ref="B3:B4"/>
    <mergeCell ref="C3:C4"/>
    <mergeCell ref="D3:D4"/>
    <mergeCell ref="E3:E4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3"/>
  <sheetViews>
    <sheetView showGridLines="0" zoomScaleNormal="100" zoomScaleSheetLayoutView="55" zoomScalePageLayoutView="55" workbookViewId="0"/>
  </sheetViews>
  <sheetFormatPr defaultColWidth="9" defaultRowHeight="13.2"/>
  <cols>
    <col min="1" max="1" width="4.6640625" style="2" customWidth="1"/>
    <col min="2" max="2" width="3.21875" style="2" customWidth="1"/>
    <col min="3" max="3" width="18.77734375" style="2" customWidth="1"/>
    <col min="4" max="5" width="20.6640625" style="2" customWidth="1"/>
    <col min="6" max="6" width="12.33203125" style="41" customWidth="1"/>
    <col min="7" max="7" width="6.21875" style="2" customWidth="1"/>
    <col min="8" max="8" width="20.6640625" style="2" customWidth="1"/>
    <col min="9" max="9" width="12.44140625" style="2" customWidth="1"/>
    <col min="10" max="10" width="20.6640625" style="2" customWidth="1"/>
    <col min="11" max="16384" width="9" style="2"/>
  </cols>
  <sheetData>
    <row r="1" spans="1:10" ht="16.5" customHeight="1">
      <c r="A1" s="2" t="s">
        <v>149</v>
      </c>
    </row>
    <row r="2" spans="1:10" ht="16.5" customHeight="1">
      <c r="A2" s="2" t="s">
        <v>107</v>
      </c>
    </row>
    <row r="3" spans="1:10" ht="16.5" customHeight="1">
      <c r="A3" s="2" t="s">
        <v>117</v>
      </c>
      <c r="J3" s="2" t="s">
        <v>118</v>
      </c>
    </row>
  </sheetData>
  <phoneticPr fontId="4"/>
  <pageMargins left="0.70866141732283461" right="0.70866141732283461" top="0.74803149606299213" bottom="0.74803149606299213" header="0.31496062992125984" footer="0.31496062992125984"/>
  <pageSetup paperSize="8" scale="75" fitToHeight="0" orientation="landscape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82"/>
  <sheetViews>
    <sheetView showGridLines="0" zoomScaleNormal="100" zoomScaleSheetLayoutView="55" zoomScalePageLayoutView="85" workbookViewId="0"/>
  </sheetViews>
  <sheetFormatPr defaultColWidth="9" defaultRowHeight="13.2"/>
  <cols>
    <col min="1" max="1" width="4.6640625" style="2" customWidth="1"/>
    <col min="2" max="2" width="3.21875" style="2" customWidth="1"/>
    <col min="3" max="3" width="18.77734375" style="2" customWidth="1"/>
    <col min="4" max="5" width="20.6640625" style="2" customWidth="1"/>
    <col min="6" max="6" width="20.6640625" style="28" customWidth="1"/>
    <col min="7" max="7" width="20.6640625" style="42" customWidth="1"/>
    <col min="8" max="9" width="21.77734375" style="29" customWidth="1"/>
    <col min="10" max="10" width="10.77734375" style="29" customWidth="1"/>
    <col min="11" max="11" width="9" style="43"/>
    <col min="12" max="16384" width="9" style="2"/>
  </cols>
  <sheetData>
    <row r="1" spans="1:10" ht="16.5" customHeight="1">
      <c r="A1" s="2" t="s">
        <v>144</v>
      </c>
    </row>
    <row r="2" spans="1:10" ht="16.5" customHeight="1">
      <c r="A2" s="2" t="s">
        <v>114</v>
      </c>
      <c r="H2" s="29" t="s">
        <v>115</v>
      </c>
      <c r="I2" s="30"/>
      <c r="J2" s="28"/>
    </row>
    <row r="3" spans="1:10" s="43" customFormat="1" ht="16.5" customHeight="1">
      <c r="B3" s="332"/>
      <c r="C3" s="334" t="s">
        <v>119</v>
      </c>
      <c r="D3" s="336" t="s">
        <v>145</v>
      </c>
      <c r="E3" s="336" t="s">
        <v>146</v>
      </c>
      <c r="F3" s="31"/>
      <c r="G3" s="32"/>
      <c r="H3" s="330" t="s">
        <v>147</v>
      </c>
      <c r="I3" s="330" t="s">
        <v>148</v>
      </c>
      <c r="J3" s="44"/>
    </row>
    <row r="4" spans="1:10" s="43" customFormat="1" ht="23.25" customHeight="1">
      <c r="B4" s="333"/>
      <c r="C4" s="335"/>
      <c r="D4" s="337"/>
      <c r="E4" s="337"/>
      <c r="F4" s="31"/>
      <c r="G4" s="32"/>
      <c r="H4" s="331"/>
      <c r="I4" s="331"/>
      <c r="J4" s="45"/>
    </row>
    <row r="5" spans="1:10" s="43" customFormat="1" ht="13.5" customHeight="1">
      <c r="B5" s="35">
        <v>1</v>
      </c>
      <c r="C5" s="12" t="s">
        <v>58</v>
      </c>
      <c r="D5" s="162">
        <f>市区町村別_歯科医療費!H6</f>
        <v>45417.673405954149</v>
      </c>
      <c r="E5" s="208">
        <v>44187.804921000003</v>
      </c>
      <c r="F5" s="46"/>
      <c r="G5" s="47"/>
      <c r="H5" s="152">
        <f t="shared" ref="H5:H68" si="0">$D$79</f>
        <v>44117.617677020979</v>
      </c>
      <c r="I5" s="152">
        <f t="shared" ref="I5:I68" si="1">$E$79</f>
        <v>44117.617677020979</v>
      </c>
      <c r="J5" s="164">
        <v>0</v>
      </c>
    </row>
    <row r="6" spans="1:10" s="43" customFormat="1" ht="13.5" customHeight="1">
      <c r="B6" s="6">
        <v>2</v>
      </c>
      <c r="C6" s="12" t="s">
        <v>78</v>
      </c>
      <c r="D6" s="162">
        <f>市区町村別_歯科医療費!H7</f>
        <v>47522.763738773028</v>
      </c>
      <c r="E6" s="208">
        <v>44250.241318</v>
      </c>
      <c r="F6" s="46"/>
      <c r="G6" s="47"/>
      <c r="H6" s="152">
        <f t="shared" si="0"/>
        <v>44117.617677020979</v>
      </c>
      <c r="I6" s="152">
        <f t="shared" si="1"/>
        <v>44117.617677020979</v>
      </c>
      <c r="J6" s="164">
        <v>0</v>
      </c>
    </row>
    <row r="7" spans="1:10" s="43" customFormat="1" ht="13.5" customHeight="1">
      <c r="B7" s="6">
        <v>3</v>
      </c>
      <c r="C7" s="13" t="s">
        <v>79</v>
      </c>
      <c r="D7" s="162">
        <f>市区町村別_歯科医療費!H8</f>
        <v>48576.484261501209</v>
      </c>
      <c r="E7" s="208">
        <v>44316.047572000003</v>
      </c>
      <c r="F7" s="46"/>
      <c r="G7" s="47"/>
      <c r="H7" s="152">
        <f t="shared" si="0"/>
        <v>44117.617677020979</v>
      </c>
      <c r="I7" s="152">
        <f t="shared" si="1"/>
        <v>44117.617677020979</v>
      </c>
      <c r="J7" s="164">
        <v>0</v>
      </c>
    </row>
    <row r="8" spans="1:10" s="43" customFormat="1" ht="13.5" customHeight="1">
      <c r="B8" s="6">
        <v>4</v>
      </c>
      <c r="C8" s="13" t="s">
        <v>80</v>
      </c>
      <c r="D8" s="162">
        <f>市区町村別_歯科医療費!H9</f>
        <v>42286.771678103556</v>
      </c>
      <c r="E8" s="208">
        <v>44182.148622000001</v>
      </c>
      <c r="F8" s="46"/>
      <c r="G8" s="47"/>
      <c r="H8" s="152">
        <f t="shared" si="0"/>
        <v>44117.617677020979</v>
      </c>
      <c r="I8" s="152">
        <f t="shared" si="1"/>
        <v>44117.617677020979</v>
      </c>
      <c r="J8" s="164">
        <v>0</v>
      </c>
    </row>
    <row r="9" spans="1:10" s="43" customFormat="1" ht="13.5" customHeight="1">
      <c r="B9" s="6">
        <v>5</v>
      </c>
      <c r="C9" s="13" t="s">
        <v>81</v>
      </c>
      <c r="D9" s="162">
        <f>市区町村別_歯科医療費!H10</f>
        <v>40482.352285395762</v>
      </c>
      <c r="E9" s="208">
        <v>44212.854854999998</v>
      </c>
      <c r="F9" s="46"/>
      <c r="G9" s="47"/>
      <c r="H9" s="152">
        <f t="shared" si="0"/>
        <v>44117.617677020979</v>
      </c>
      <c r="I9" s="152">
        <f t="shared" si="1"/>
        <v>44117.617677020979</v>
      </c>
      <c r="J9" s="164">
        <v>0</v>
      </c>
    </row>
    <row r="10" spans="1:10" s="43" customFormat="1" ht="13.5" customHeight="1">
      <c r="B10" s="6">
        <v>6</v>
      </c>
      <c r="C10" s="13" t="s">
        <v>82</v>
      </c>
      <c r="D10" s="162">
        <f>市区町村別_歯科医療費!H11</f>
        <v>39937.113100217503</v>
      </c>
      <c r="E10" s="208">
        <v>44152.531901000002</v>
      </c>
      <c r="F10" s="46"/>
      <c r="G10" s="47"/>
      <c r="H10" s="152">
        <f t="shared" si="0"/>
        <v>44117.617677020979</v>
      </c>
      <c r="I10" s="152">
        <f t="shared" si="1"/>
        <v>44117.617677020979</v>
      </c>
      <c r="J10" s="164">
        <v>0</v>
      </c>
    </row>
    <row r="11" spans="1:10" s="43" customFormat="1" ht="13.5" customHeight="1">
      <c r="B11" s="6">
        <v>7</v>
      </c>
      <c r="C11" s="13" t="s">
        <v>83</v>
      </c>
      <c r="D11" s="162">
        <f>市区町村別_歯科医療費!H12</f>
        <v>38834.61288782816</v>
      </c>
      <c r="E11" s="208">
        <v>44107.877516</v>
      </c>
      <c r="F11" s="46"/>
      <c r="G11" s="47"/>
      <c r="H11" s="152">
        <f t="shared" si="0"/>
        <v>44117.617677020979</v>
      </c>
      <c r="I11" s="152">
        <f t="shared" si="1"/>
        <v>44117.617677020979</v>
      </c>
      <c r="J11" s="164">
        <v>0</v>
      </c>
    </row>
    <row r="12" spans="1:10" s="43" customFormat="1" ht="13.5" customHeight="1">
      <c r="B12" s="6">
        <v>8</v>
      </c>
      <c r="C12" s="13" t="s">
        <v>59</v>
      </c>
      <c r="D12" s="162">
        <f>市区町村別_歯科医療費!H13</f>
        <v>43543.835257707418</v>
      </c>
      <c r="E12" s="208">
        <v>44441.761179000001</v>
      </c>
      <c r="F12" s="46"/>
      <c r="G12" s="47"/>
      <c r="H12" s="152">
        <f t="shared" si="0"/>
        <v>44117.617677020979</v>
      </c>
      <c r="I12" s="152">
        <f t="shared" si="1"/>
        <v>44117.617677020979</v>
      </c>
      <c r="J12" s="164">
        <v>0</v>
      </c>
    </row>
    <row r="13" spans="1:10" s="43" customFormat="1" ht="13.5" customHeight="1">
      <c r="B13" s="6">
        <v>9</v>
      </c>
      <c r="C13" s="13" t="s">
        <v>84</v>
      </c>
      <c r="D13" s="162">
        <f>市区町村別_歯科医療費!H14</f>
        <v>37336.068219328808</v>
      </c>
      <c r="E13" s="208">
        <v>44246.610553999999</v>
      </c>
      <c r="F13" s="46"/>
      <c r="G13" s="47"/>
      <c r="H13" s="152">
        <f t="shared" si="0"/>
        <v>44117.617677020979</v>
      </c>
      <c r="I13" s="152">
        <f t="shared" si="1"/>
        <v>44117.617677020979</v>
      </c>
      <c r="J13" s="164">
        <v>0</v>
      </c>
    </row>
    <row r="14" spans="1:10" s="43" customFormat="1" ht="13.5" customHeight="1">
      <c r="B14" s="6">
        <v>10</v>
      </c>
      <c r="C14" s="13" t="s">
        <v>60</v>
      </c>
      <c r="D14" s="162">
        <f>市区町村別_歯科医療費!H15</f>
        <v>41136.567695961996</v>
      </c>
      <c r="E14" s="208">
        <v>44116.316184000003</v>
      </c>
      <c r="F14" s="46"/>
      <c r="G14" s="47"/>
      <c r="H14" s="152">
        <f t="shared" si="0"/>
        <v>44117.617677020979</v>
      </c>
      <c r="I14" s="152">
        <f t="shared" si="1"/>
        <v>44117.617677020979</v>
      </c>
      <c r="J14" s="164">
        <v>0</v>
      </c>
    </row>
    <row r="15" spans="1:10" s="43" customFormat="1" ht="13.5" customHeight="1">
      <c r="B15" s="6">
        <v>11</v>
      </c>
      <c r="C15" s="13" t="s">
        <v>61</v>
      </c>
      <c r="D15" s="162">
        <f>市区町村別_歯科医療費!H16</f>
        <v>42288.816244764159</v>
      </c>
      <c r="E15" s="208">
        <v>44095.770731999997</v>
      </c>
      <c r="F15" s="46"/>
      <c r="G15" s="47"/>
      <c r="H15" s="152">
        <f t="shared" si="0"/>
        <v>44117.617677020979</v>
      </c>
      <c r="I15" s="152">
        <f t="shared" si="1"/>
        <v>44117.617677020979</v>
      </c>
      <c r="J15" s="164">
        <v>0</v>
      </c>
    </row>
    <row r="16" spans="1:10" s="43" customFormat="1" ht="13.5" customHeight="1">
      <c r="B16" s="6">
        <v>12</v>
      </c>
      <c r="C16" s="13" t="s">
        <v>85</v>
      </c>
      <c r="D16" s="162">
        <f>市区町村別_歯科医療費!H17</f>
        <v>45700.914305579696</v>
      </c>
      <c r="E16" s="208">
        <v>44332.660622000003</v>
      </c>
      <c r="F16" s="46"/>
      <c r="G16" s="47"/>
      <c r="H16" s="152">
        <f t="shared" si="0"/>
        <v>44117.617677020979</v>
      </c>
      <c r="I16" s="152">
        <f t="shared" si="1"/>
        <v>44117.617677020979</v>
      </c>
      <c r="J16" s="164">
        <v>0</v>
      </c>
    </row>
    <row r="17" spans="2:10" s="43" customFormat="1" ht="13.5" customHeight="1">
      <c r="B17" s="6">
        <v>13</v>
      </c>
      <c r="C17" s="13" t="s">
        <v>86</v>
      </c>
      <c r="D17" s="162">
        <f>市区町村別_歯科医療費!H18</f>
        <v>45747.171296984103</v>
      </c>
      <c r="E17" s="208">
        <v>44257.410492000003</v>
      </c>
      <c r="F17" s="46"/>
      <c r="G17" s="47"/>
      <c r="H17" s="152">
        <f t="shared" si="0"/>
        <v>44117.617677020979</v>
      </c>
      <c r="I17" s="152">
        <f t="shared" si="1"/>
        <v>44117.617677020979</v>
      </c>
      <c r="J17" s="164">
        <v>0</v>
      </c>
    </row>
    <row r="18" spans="2:10" s="43" customFormat="1" ht="13.5" customHeight="1">
      <c r="B18" s="6">
        <v>14</v>
      </c>
      <c r="C18" s="13" t="s">
        <v>87</v>
      </c>
      <c r="D18" s="162">
        <f>市区町村別_歯科医療費!H19</f>
        <v>43335.006285978961</v>
      </c>
      <c r="E18" s="208">
        <v>44335.778045999999</v>
      </c>
      <c r="F18" s="46"/>
      <c r="G18" s="47"/>
      <c r="H18" s="152">
        <f t="shared" si="0"/>
        <v>44117.617677020979</v>
      </c>
      <c r="I18" s="152">
        <f t="shared" si="1"/>
        <v>44117.617677020979</v>
      </c>
      <c r="J18" s="164">
        <v>0</v>
      </c>
    </row>
    <row r="19" spans="2:10" s="43" customFormat="1" ht="13.5" customHeight="1">
      <c r="B19" s="6">
        <v>15</v>
      </c>
      <c r="C19" s="13" t="s">
        <v>88</v>
      </c>
      <c r="D19" s="162">
        <f>市区町村別_歯科医療費!H20</f>
        <v>41813.676062263359</v>
      </c>
      <c r="E19" s="208">
        <v>44188.048595</v>
      </c>
      <c r="F19" s="46"/>
      <c r="G19" s="47"/>
      <c r="H19" s="152">
        <f t="shared" si="0"/>
        <v>44117.617677020979</v>
      </c>
      <c r="I19" s="152">
        <f t="shared" si="1"/>
        <v>44117.617677020979</v>
      </c>
      <c r="J19" s="164">
        <v>0</v>
      </c>
    </row>
    <row r="20" spans="2:10" s="43" customFormat="1" ht="13.5" customHeight="1">
      <c r="B20" s="6">
        <v>16</v>
      </c>
      <c r="C20" s="13" t="s">
        <v>62</v>
      </c>
      <c r="D20" s="162">
        <f>市区町村別_歯科医療費!H21</f>
        <v>45220.103296839239</v>
      </c>
      <c r="E20" s="208">
        <v>44427.293139000001</v>
      </c>
      <c r="F20" s="46"/>
      <c r="G20" s="47"/>
      <c r="H20" s="152">
        <f t="shared" si="0"/>
        <v>44117.617677020979</v>
      </c>
      <c r="I20" s="152">
        <f t="shared" si="1"/>
        <v>44117.617677020979</v>
      </c>
      <c r="J20" s="164">
        <v>0</v>
      </c>
    </row>
    <row r="21" spans="2:10" s="43" customFormat="1" ht="13.5" customHeight="1">
      <c r="B21" s="6">
        <v>17</v>
      </c>
      <c r="C21" s="13" t="s">
        <v>89</v>
      </c>
      <c r="D21" s="162">
        <f>市区町村別_歯科医療費!H22</f>
        <v>44157.011383957783</v>
      </c>
      <c r="E21" s="208">
        <v>44337.423069999997</v>
      </c>
      <c r="F21" s="46"/>
      <c r="G21" s="47"/>
      <c r="H21" s="152">
        <f t="shared" si="0"/>
        <v>44117.617677020979</v>
      </c>
      <c r="I21" s="152">
        <f t="shared" si="1"/>
        <v>44117.617677020979</v>
      </c>
      <c r="J21" s="164">
        <v>0</v>
      </c>
    </row>
    <row r="22" spans="2:10" s="43" customFormat="1" ht="13.5" customHeight="1">
      <c r="B22" s="6">
        <v>18</v>
      </c>
      <c r="C22" s="13" t="s">
        <v>63</v>
      </c>
      <c r="D22" s="162">
        <f>市区町村別_歯科医療費!H23</f>
        <v>49379.998554913298</v>
      </c>
      <c r="E22" s="208">
        <v>44333.440126000001</v>
      </c>
      <c r="F22" s="46"/>
      <c r="G22" s="47"/>
      <c r="H22" s="152">
        <f t="shared" si="0"/>
        <v>44117.617677020979</v>
      </c>
      <c r="I22" s="152">
        <f t="shared" si="1"/>
        <v>44117.617677020979</v>
      </c>
      <c r="J22" s="164">
        <v>0</v>
      </c>
    </row>
    <row r="23" spans="2:10" s="43" customFormat="1" ht="13.5" customHeight="1">
      <c r="B23" s="6">
        <v>19</v>
      </c>
      <c r="C23" s="13" t="s">
        <v>90</v>
      </c>
      <c r="D23" s="162">
        <f>市区町村別_歯科医療費!H24</f>
        <v>38960.023289266392</v>
      </c>
      <c r="E23" s="208">
        <v>44269.109410999998</v>
      </c>
      <c r="F23" s="46"/>
      <c r="G23" s="47"/>
      <c r="H23" s="152">
        <f t="shared" si="0"/>
        <v>44117.617677020979</v>
      </c>
      <c r="I23" s="152">
        <f t="shared" si="1"/>
        <v>44117.617677020979</v>
      </c>
      <c r="J23" s="164">
        <v>0</v>
      </c>
    </row>
    <row r="24" spans="2:10" s="43" customFormat="1" ht="13.5" customHeight="1">
      <c r="B24" s="6">
        <v>20</v>
      </c>
      <c r="C24" s="13" t="s">
        <v>91</v>
      </c>
      <c r="D24" s="162">
        <f>市区町村別_歯科医療費!H25</f>
        <v>45915.190965673333</v>
      </c>
      <c r="E24" s="208">
        <v>44154.953079999999</v>
      </c>
      <c r="F24" s="46"/>
      <c r="G24" s="47"/>
      <c r="H24" s="152">
        <f t="shared" si="0"/>
        <v>44117.617677020979</v>
      </c>
      <c r="I24" s="152">
        <f t="shared" si="1"/>
        <v>44117.617677020979</v>
      </c>
      <c r="J24" s="164">
        <v>0</v>
      </c>
    </row>
    <row r="25" spans="2:10" s="43" customFormat="1" ht="13.5" customHeight="1">
      <c r="B25" s="6">
        <v>21</v>
      </c>
      <c r="C25" s="13" t="s">
        <v>92</v>
      </c>
      <c r="D25" s="162">
        <f>市区町村別_歯科医療費!H26</f>
        <v>45337.29768068657</v>
      </c>
      <c r="E25" s="208">
        <v>44079.295418000002</v>
      </c>
      <c r="F25" s="46"/>
      <c r="G25" s="47"/>
      <c r="H25" s="152">
        <f t="shared" si="0"/>
        <v>44117.617677020979</v>
      </c>
      <c r="I25" s="152">
        <f t="shared" si="1"/>
        <v>44117.617677020979</v>
      </c>
      <c r="J25" s="164">
        <v>0</v>
      </c>
    </row>
    <row r="26" spans="2:10" s="43" customFormat="1" ht="13.5" customHeight="1">
      <c r="B26" s="6">
        <v>22</v>
      </c>
      <c r="C26" s="13" t="s">
        <v>64</v>
      </c>
      <c r="D26" s="162">
        <f>市区町村別_歯科医療費!H27</f>
        <v>44730.835140394774</v>
      </c>
      <c r="E26" s="208">
        <v>44096.567885999997</v>
      </c>
      <c r="F26" s="46"/>
      <c r="G26" s="47"/>
      <c r="H26" s="152">
        <f t="shared" si="0"/>
        <v>44117.617677020979</v>
      </c>
      <c r="I26" s="152">
        <f t="shared" si="1"/>
        <v>44117.617677020979</v>
      </c>
      <c r="J26" s="164">
        <v>0</v>
      </c>
    </row>
    <row r="27" spans="2:10" s="43" customFormat="1" ht="13.5" customHeight="1">
      <c r="B27" s="6">
        <v>23</v>
      </c>
      <c r="C27" s="13" t="s">
        <v>93</v>
      </c>
      <c r="D27" s="162">
        <f>市区町村別_歯科医療費!H28</f>
        <v>46260.61210225003</v>
      </c>
      <c r="E27" s="208">
        <v>44059.264035</v>
      </c>
      <c r="F27" s="46"/>
      <c r="G27" s="47"/>
      <c r="H27" s="152">
        <f t="shared" si="0"/>
        <v>44117.617677020979</v>
      </c>
      <c r="I27" s="152">
        <f t="shared" si="1"/>
        <v>44117.617677020979</v>
      </c>
      <c r="J27" s="164">
        <v>0</v>
      </c>
    </row>
    <row r="28" spans="2:10" s="43" customFormat="1" ht="13.5" customHeight="1">
      <c r="B28" s="6">
        <v>24</v>
      </c>
      <c r="C28" s="13" t="s">
        <v>94</v>
      </c>
      <c r="D28" s="162">
        <f>市区町村別_歯科医療費!H29</f>
        <v>51527.274657857481</v>
      </c>
      <c r="E28" s="208">
        <v>44269.854120000004</v>
      </c>
      <c r="F28" s="46"/>
      <c r="G28" s="47"/>
      <c r="H28" s="152">
        <f t="shared" si="0"/>
        <v>44117.617677020979</v>
      </c>
      <c r="I28" s="152">
        <f t="shared" si="1"/>
        <v>44117.617677020979</v>
      </c>
      <c r="J28" s="164">
        <v>0</v>
      </c>
    </row>
    <row r="29" spans="2:10" s="43" customFormat="1" ht="13.5" customHeight="1">
      <c r="B29" s="6">
        <v>25</v>
      </c>
      <c r="C29" s="13" t="s">
        <v>95</v>
      </c>
      <c r="D29" s="162">
        <f>市区町村別_歯科医療費!H30</f>
        <v>41789.94999431754</v>
      </c>
      <c r="E29" s="208">
        <v>44245.668590000001</v>
      </c>
      <c r="F29" s="46"/>
      <c r="G29" s="47"/>
      <c r="H29" s="152">
        <f t="shared" si="0"/>
        <v>44117.617677020979</v>
      </c>
      <c r="I29" s="152">
        <f t="shared" si="1"/>
        <v>44117.617677020979</v>
      </c>
      <c r="J29" s="164">
        <v>0</v>
      </c>
    </row>
    <row r="30" spans="2:10" s="43" customFormat="1" ht="13.5" customHeight="1">
      <c r="B30" s="6">
        <v>26</v>
      </c>
      <c r="C30" s="13" t="s">
        <v>36</v>
      </c>
      <c r="D30" s="162">
        <f>市区町村別_歯科医療費!H31</f>
        <v>44671.524940422387</v>
      </c>
      <c r="E30" s="208">
        <v>43949.871361999998</v>
      </c>
      <c r="F30" s="46"/>
      <c r="G30" s="47"/>
      <c r="H30" s="152">
        <f t="shared" si="0"/>
        <v>44117.617677020979</v>
      </c>
      <c r="I30" s="152">
        <f t="shared" si="1"/>
        <v>44117.617677020979</v>
      </c>
      <c r="J30" s="164">
        <v>0</v>
      </c>
    </row>
    <row r="31" spans="2:10" s="43" customFormat="1" ht="13.5" customHeight="1">
      <c r="B31" s="6">
        <v>27</v>
      </c>
      <c r="C31" s="13" t="s">
        <v>37</v>
      </c>
      <c r="D31" s="162">
        <f>市区町村別_歯科医療費!H32</f>
        <v>43853.796698929254</v>
      </c>
      <c r="E31" s="208">
        <v>44196.411464999997</v>
      </c>
      <c r="F31" s="46"/>
      <c r="G31" s="47"/>
      <c r="H31" s="152">
        <f t="shared" si="0"/>
        <v>44117.617677020979</v>
      </c>
      <c r="I31" s="152">
        <f t="shared" si="1"/>
        <v>44117.617677020979</v>
      </c>
      <c r="J31" s="164">
        <v>0</v>
      </c>
    </row>
    <row r="32" spans="2:10" s="43" customFormat="1" ht="13.5" customHeight="1">
      <c r="B32" s="6">
        <v>28</v>
      </c>
      <c r="C32" s="13" t="s">
        <v>38</v>
      </c>
      <c r="D32" s="162">
        <f>市区町村別_歯科医療費!H33</f>
        <v>41681.958197807493</v>
      </c>
      <c r="E32" s="208">
        <v>43814.627913999997</v>
      </c>
      <c r="F32" s="46"/>
      <c r="G32" s="47"/>
      <c r="H32" s="152">
        <f t="shared" si="0"/>
        <v>44117.617677020979</v>
      </c>
      <c r="I32" s="152">
        <f t="shared" si="1"/>
        <v>44117.617677020979</v>
      </c>
      <c r="J32" s="164">
        <v>0</v>
      </c>
    </row>
    <row r="33" spans="2:10" s="43" customFormat="1" ht="13.5" customHeight="1">
      <c r="B33" s="6">
        <v>29</v>
      </c>
      <c r="C33" s="13" t="s">
        <v>39</v>
      </c>
      <c r="D33" s="162">
        <f>市区町村別_歯科医療費!H34</f>
        <v>44728.905631553367</v>
      </c>
      <c r="E33" s="208">
        <v>44003.386892000002</v>
      </c>
      <c r="F33" s="46"/>
      <c r="G33" s="47"/>
      <c r="H33" s="152">
        <f t="shared" si="0"/>
        <v>44117.617677020979</v>
      </c>
      <c r="I33" s="152">
        <f t="shared" si="1"/>
        <v>44117.617677020979</v>
      </c>
      <c r="J33" s="164">
        <v>0</v>
      </c>
    </row>
    <row r="34" spans="2:10" s="43" customFormat="1" ht="13.5" customHeight="1">
      <c r="B34" s="6">
        <v>30</v>
      </c>
      <c r="C34" s="13" t="s">
        <v>40</v>
      </c>
      <c r="D34" s="162">
        <f>市区町村別_歯科医療費!H35</f>
        <v>45473.705430327871</v>
      </c>
      <c r="E34" s="208">
        <v>44051.123964999999</v>
      </c>
      <c r="F34" s="46"/>
      <c r="G34" s="47"/>
      <c r="H34" s="152">
        <f t="shared" si="0"/>
        <v>44117.617677020979</v>
      </c>
      <c r="I34" s="152">
        <f t="shared" si="1"/>
        <v>44117.617677020979</v>
      </c>
      <c r="J34" s="164">
        <v>0</v>
      </c>
    </row>
    <row r="35" spans="2:10" s="43" customFormat="1" ht="13.5" customHeight="1">
      <c r="B35" s="6">
        <v>31</v>
      </c>
      <c r="C35" s="13" t="s">
        <v>41</v>
      </c>
      <c r="D35" s="162">
        <f>市区町村別_歯科医療費!H36</f>
        <v>44195.786853808808</v>
      </c>
      <c r="E35" s="208">
        <v>43830.235223000003</v>
      </c>
      <c r="F35" s="46"/>
      <c r="G35" s="47"/>
      <c r="H35" s="152">
        <f t="shared" si="0"/>
        <v>44117.617677020979</v>
      </c>
      <c r="I35" s="152">
        <f t="shared" si="1"/>
        <v>44117.617677020979</v>
      </c>
      <c r="J35" s="164">
        <v>0</v>
      </c>
    </row>
    <row r="36" spans="2:10" s="43" customFormat="1" ht="13.5" customHeight="1">
      <c r="B36" s="6">
        <v>32</v>
      </c>
      <c r="C36" s="13" t="s">
        <v>42</v>
      </c>
      <c r="D36" s="162">
        <f>市区町村別_歯科医療費!H37</f>
        <v>43277.771059312254</v>
      </c>
      <c r="E36" s="208">
        <v>44001.400437999997</v>
      </c>
      <c r="F36" s="46"/>
      <c r="G36" s="47"/>
      <c r="H36" s="152">
        <f t="shared" si="0"/>
        <v>44117.617677020979</v>
      </c>
      <c r="I36" s="152">
        <f t="shared" si="1"/>
        <v>44117.617677020979</v>
      </c>
      <c r="J36" s="164">
        <v>0</v>
      </c>
    </row>
    <row r="37" spans="2:10" s="43" customFormat="1" ht="13.5" customHeight="1">
      <c r="B37" s="6">
        <v>33</v>
      </c>
      <c r="C37" s="13" t="s">
        <v>43</v>
      </c>
      <c r="D37" s="162">
        <f>市区町村別_歯科医療費!H38</f>
        <v>42805.148548278194</v>
      </c>
      <c r="E37" s="208">
        <v>43906.548727000001</v>
      </c>
      <c r="F37" s="46"/>
      <c r="G37" s="47"/>
      <c r="H37" s="152">
        <f t="shared" si="0"/>
        <v>44117.617677020979</v>
      </c>
      <c r="I37" s="152">
        <f t="shared" si="1"/>
        <v>44117.617677020979</v>
      </c>
      <c r="J37" s="164">
        <v>0</v>
      </c>
    </row>
    <row r="38" spans="2:10" s="43" customFormat="1" ht="13.5" customHeight="1">
      <c r="B38" s="6">
        <v>34</v>
      </c>
      <c r="C38" s="13" t="s">
        <v>45</v>
      </c>
      <c r="D38" s="162">
        <f>市区町村別_歯科医療費!H39</f>
        <v>35834.636266476664</v>
      </c>
      <c r="E38" s="208">
        <v>44084.750530999998</v>
      </c>
      <c r="F38" s="46"/>
      <c r="G38" s="47"/>
      <c r="H38" s="152">
        <f t="shared" si="0"/>
        <v>44117.617677020979</v>
      </c>
      <c r="I38" s="152">
        <f t="shared" si="1"/>
        <v>44117.617677020979</v>
      </c>
      <c r="J38" s="164">
        <v>0</v>
      </c>
    </row>
    <row r="39" spans="2:10" s="43" customFormat="1" ht="13.5" customHeight="1">
      <c r="B39" s="6">
        <v>35</v>
      </c>
      <c r="C39" s="13" t="s">
        <v>2</v>
      </c>
      <c r="D39" s="162">
        <f>市区町村別_歯科医療費!H40</f>
        <v>44854.170000714439</v>
      </c>
      <c r="E39" s="208">
        <v>43992.842108999997</v>
      </c>
      <c r="F39" s="46"/>
      <c r="G39" s="47"/>
      <c r="H39" s="152">
        <f t="shared" si="0"/>
        <v>44117.617677020979</v>
      </c>
      <c r="I39" s="152">
        <f t="shared" si="1"/>
        <v>44117.617677020979</v>
      </c>
      <c r="J39" s="164">
        <v>0</v>
      </c>
    </row>
    <row r="40" spans="2:10" s="43" customFormat="1" ht="13.5" customHeight="1">
      <c r="B40" s="6">
        <v>36</v>
      </c>
      <c r="C40" s="13" t="s">
        <v>3</v>
      </c>
      <c r="D40" s="162">
        <f>市区町村別_歯科医療費!H41</f>
        <v>43995.155566983798</v>
      </c>
      <c r="E40" s="208">
        <v>44142.367766000003</v>
      </c>
      <c r="F40" s="46"/>
      <c r="G40" s="47"/>
      <c r="H40" s="152">
        <f t="shared" si="0"/>
        <v>44117.617677020979</v>
      </c>
      <c r="I40" s="152">
        <f t="shared" si="1"/>
        <v>44117.617677020979</v>
      </c>
      <c r="J40" s="164">
        <v>0</v>
      </c>
    </row>
    <row r="41" spans="2:10" s="43" customFormat="1" ht="13.5" customHeight="1">
      <c r="B41" s="6">
        <v>37</v>
      </c>
      <c r="C41" s="13" t="s">
        <v>4</v>
      </c>
      <c r="D41" s="162">
        <f>市区町村別_歯科医療費!H42</f>
        <v>47328.863009303815</v>
      </c>
      <c r="E41" s="208">
        <v>44024.417888000004</v>
      </c>
      <c r="F41" s="46"/>
      <c r="G41" s="47"/>
      <c r="H41" s="152">
        <f t="shared" si="0"/>
        <v>44117.617677020979</v>
      </c>
      <c r="I41" s="152">
        <f t="shared" si="1"/>
        <v>44117.617677020979</v>
      </c>
      <c r="J41" s="164">
        <v>0</v>
      </c>
    </row>
    <row r="42" spans="2:10" s="43" customFormat="1" ht="13.5" customHeight="1">
      <c r="B42" s="6">
        <v>38</v>
      </c>
      <c r="C42" s="26" t="s">
        <v>46</v>
      </c>
      <c r="D42" s="162">
        <f>市区町村別_歯科医療費!H43</f>
        <v>43865.040407063752</v>
      </c>
      <c r="E42" s="208">
        <v>44002.522265</v>
      </c>
      <c r="F42" s="46"/>
      <c r="G42" s="47"/>
      <c r="H42" s="152">
        <f t="shared" si="0"/>
        <v>44117.617677020979</v>
      </c>
      <c r="I42" s="152">
        <f t="shared" si="1"/>
        <v>44117.617677020979</v>
      </c>
      <c r="J42" s="164">
        <v>0</v>
      </c>
    </row>
    <row r="43" spans="2:10" s="43" customFormat="1" ht="13.5" customHeight="1">
      <c r="B43" s="6">
        <v>39</v>
      </c>
      <c r="C43" s="26" t="s">
        <v>9</v>
      </c>
      <c r="D43" s="162">
        <f>市区町村別_歯科医療費!H44</f>
        <v>38948.598117332469</v>
      </c>
      <c r="E43" s="208">
        <v>43822.524016000003</v>
      </c>
      <c r="F43" s="46"/>
      <c r="G43" s="47"/>
      <c r="H43" s="152">
        <f t="shared" si="0"/>
        <v>44117.617677020979</v>
      </c>
      <c r="I43" s="152">
        <f t="shared" si="1"/>
        <v>44117.617677020979</v>
      </c>
      <c r="J43" s="164">
        <v>0</v>
      </c>
    </row>
    <row r="44" spans="2:10" s="43" customFormat="1" ht="13.5" customHeight="1">
      <c r="B44" s="6">
        <v>40</v>
      </c>
      <c r="C44" s="26" t="s">
        <v>47</v>
      </c>
      <c r="D44" s="162">
        <f>市区町村別_歯科医療費!H45</f>
        <v>34434.568202128525</v>
      </c>
      <c r="E44" s="208">
        <v>44116.989432000002</v>
      </c>
      <c r="F44" s="46"/>
      <c r="G44" s="47"/>
      <c r="H44" s="152">
        <f t="shared" si="0"/>
        <v>44117.617677020979</v>
      </c>
      <c r="I44" s="152">
        <f t="shared" si="1"/>
        <v>44117.617677020979</v>
      </c>
      <c r="J44" s="164">
        <v>0</v>
      </c>
    </row>
    <row r="45" spans="2:10" s="43" customFormat="1" ht="13.5" customHeight="1">
      <c r="B45" s="6">
        <v>41</v>
      </c>
      <c r="C45" s="26" t="s">
        <v>14</v>
      </c>
      <c r="D45" s="162">
        <f>市区町村別_歯科医療費!H46</f>
        <v>43194.330558753209</v>
      </c>
      <c r="E45" s="208">
        <v>43872.899740000001</v>
      </c>
      <c r="F45" s="46"/>
      <c r="G45" s="47"/>
      <c r="H45" s="152">
        <f t="shared" si="0"/>
        <v>44117.617677020979</v>
      </c>
      <c r="I45" s="152">
        <f t="shared" si="1"/>
        <v>44117.617677020979</v>
      </c>
      <c r="J45" s="164">
        <v>0</v>
      </c>
    </row>
    <row r="46" spans="2:10" s="43" customFormat="1" ht="13.5" customHeight="1">
      <c r="B46" s="6">
        <v>42</v>
      </c>
      <c r="C46" s="26" t="s">
        <v>15</v>
      </c>
      <c r="D46" s="162">
        <f>市区町村別_歯科医療費!H47</f>
        <v>37223.434025334274</v>
      </c>
      <c r="E46" s="208">
        <v>43829.506391000003</v>
      </c>
      <c r="F46" s="46"/>
      <c r="G46" s="47"/>
      <c r="H46" s="152">
        <f t="shared" si="0"/>
        <v>44117.617677020979</v>
      </c>
      <c r="I46" s="152">
        <f t="shared" si="1"/>
        <v>44117.617677020979</v>
      </c>
      <c r="J46" s="164">
        <v>0</v>
      </c>
    </row>
    <row r="47" spans="2:10" s="43" customFormat="1" ht="13.5" customHeight="1">
      <c r="B47" s="6">
        <v>43</v>
      </c>
      <c r="C47" s="26" t="s">
        <v>10</v>
      </c>
      <c r="D47" s="162">
        <f>市区町村別_歯科医療費!H48</f>
        <v>44919.117031344096</v>
      </c>
      <c r="E47" s="208">
        <v>43904.493762999999</v>
      </c>
      <c r="F47" s="46"/>
      <c r="G47" s="47"/>
      <c r="H47" s="152">
        <f t="shared" si="0"/>
        <v>44117.617677020979</v>
      </c>
      <c r="I47" s="152">
        <f t="shared" si="1"/>
        <v>44117.617677020979</v>
      </c>
      <c r="J47" s="164">
        <v>0</v>
      </c>
    </row>
    <row r="48" spans="2:10" s="43" customFormat="1" ht="13.5" customHeight="1">
      <c r="B48" s="6">
        <v>44</v>
      </c>
      <c r="C48" s="26" t="s">
        <v>22</v>
      </c>
      <c r="D48" s="162">
        <f>市区町村別_歯科医療費!H49</f>
        <v>47153.819292123626</v>
      </c>
      <c r="E48" s="208">
        <v>43810.720025000002</v>
      </c>
      <c r="F48" s="46"/>
      <c r="G48" s="47"/>
      <c r="H48" s="152">
        <f t="shared" si="0"/>
        <v>44117.617677020979</v>
      </c>
      <c r="I48" s="152">
        <f t="shared" si="1"/>
        <v>44117.617677020979</v>
      </c>
      <c r="J48" s="164">
        <v>0</v>
      </c>
    </row>
    <row r="49" spans="2:10" s="43" customFormat="1" ht="13.5" customHeight="1">
      <c r="B49" s="6">
        <v>45</v>
      </c>
      <c r="C49" s="26" t="s">
        <v>48</v>
      </c>
      <c r="D49" s="162">
        <f>市区町村別_歯科医療費!H50</f>
        <v>38012.182412739035</v>
      </c>
      <c r="E49" s="208">
        <v>44141.575234000004</v>
      </c>
      <c r="F49" s="46"/>
      <c r="G49" s="47"/>
      <c r="H49" s="152">
        <f t="shared" si="0"/>
        <v>44117.617677020979</v>
      </c>
      <c r="I49" s="152">
        <f t="shared" si="1"/>
        <v>44117.617677020979</v>
      </c>
      <c r="J49" s="164">
        <v>0</v>
      </c>
    </row>
    <row r="50" spans="2:10" s="43" customFormat="1" ht="13.5" customHeight="1">
      <c r="B50" s="6">
        <v>46</v>
      </c>
      <c r="C50" s="26" t="s">
        <v>26</v>
      </c>
      <c r="D50" s="162">
        <f>市区町村別_歯科医療費!H51</f>
        <v>41418.791040544369</v>
      </c>
      <c r="E50" s="208">
        <v>44083.200715999999</v>
      </c>
      <c r="F50" s="46"/>
      <c r="G50" s="47"/>
      <c r="H50" s="152">
        <f t="shared" si="0"/>
        <v>44117.617677020979</v>
      </c>
      <c r="I50" s="152">
        <f t="shared" si="1"/>
        <v>44117.617677020979</v>
      </c>
      <c r="J50" s="164">
        <v>0</v>
      </c>
    </row>
    <row r="51" spans="2:10" s="43" customFormat="1" ht="13.5" customHeight="1">
      <c r="B51" s="6">
        <v>47</v>
      </c>
      <c r="C51" s="26" t="s">
        <v>16</v>
      </c>
      <c r="D51" s="162">
        <f>市区町村別_歯科医療費!H52</f>
        <v>40109.432662319254</v>
      </c>
      <c r="E51" s="208">
        <v>43704.249401000001</v>
      </c>
      <c r="F51" s="46"/>
      <c r="G51" s="47"/>
      <c r="H51" s="152">
        <f t="shared" si="0"/>
        <v>44117.617677020979</v>
      </c>
      <c r="I51" s="152">
        <f t="shared" si="1"/>
        <v>44117.617677020979</v>
      </c>
      <c r="J51" s="164">
        <v>0</v>
      </c>
    </row>
    <row r="52" spans="2:10" s="43" customFormat="1" ht="13.5" customHeight="1">
      <c r="B52" s="6">
        <v>48</v>
      </c>
      <c r="C52" s="26" t="s">
        <v>27</v>
      </c>
      <c r="D52" s="162">
        <f>市区町村別_歯科医療費!H53</f>
        <v>42204.544588515477</v>
      </c>
      <c r="E52" s="208">
        <v>43954.99063</v>
      </c>
      <c r="F52" s="46"/>
      <c r="G52" s="47"/>
      <c r="H52" s="152">
        <f t="shared" si="0"/>
        <v>44117.617677020979</v>
      </c>
      <c r="I52" s="152">
        <f t="shared" si="1"/>
        <v>44117.617677020979</v>
      </c>
      <c r="J52" s="164">
        <v>0</v>
      </c>
    </row>
    <row r="53" spans="2:10" s="43" customFormat="1" ht="13.5" customHeight="1">
      <c r="B53" s="6">
        <v>49</v>
      </c>
      <c r="C53" s="26" t="s">
        <v>28</v>
      </c>
      <c r="D53" s="162">
        <f>市区町村別_歯科医療費!H54</f>
        <v>40784.498656191856</v>
      </c>
      <c r="E53" s="208">
        <v>43720.708226000002</v>
      </c>
      <c r="F53" s="46"/>
      <c r="G53" s="47"/>
      <c r="H53" s="152">
        <f t="shared" si="0"/>
        <v>44117.617677020979</v>
      </c>
      <c r="I53" s="152">
        <f t="shared" si="1"/>
        <v>44117.617677020979</v>
      </c>
      <c r="J53" s="164">
        <v>0</v>
      </c>
    </row>
    <row r="54" spans="2:10" s="43" customFormat="1" ht="13.5" customHeight="1">
      <c r="B54" s="6">
        <v>50</v>
      </c>
      <c r="C54" s="26" t="s">
        <v>17</v>
      </c>
      <c r="D54" s="162">
        <f>市区町村別_歯科医療費!H55</f>
        <v>42579.48762838469</v>
      </c>
      <c r="E54" s="208">
        <v>43722.776138000001</v>
      </c>
      <c r="F54" s="46"/>
      <c r="G54" s="47"/>
      <c r="H54" s="152">
        <f t="shared" si="0"/>
        <v>44117.617677020979</v>
      </c>
      <c r="I54" s="152">
        <f t="shared" si="1"/>
        <v>44117.617677020979</v>
      </c>
      <c r="J54" s="164">
        <v>0</v>
      </c>
    </row>
    <row r="55" spans="2:10" s="43" customFormat="1" ht="13.5" customHeight="1">
      <c r="B55" s="6">
        <v>51</v>
      </c>
      <c r="C55" s="26" t="s">
        <v>49</v>
      </c>
      <c r="D55" s="162">
        <f>市区町村別_歯科医療費!H56</f>
        <v>43068.837935495379</v>
      </c>
      <c r="E55" s="208">
        <v>43898.679451999997</v>
      </c>
      <c r="F55" s="46"/>
      <c r="G55" s="47"/>
      <c r="H55" s="152">
        <f t="shared" si="0"/>
        <v>44117.617677020979</v>
      </c>
      <c r="I55" s="152">
        <f t="shared" si="1"/>
        <v>44117.617677020979</v>
      </c>
      <c r="J55" s="164">
        <v>0</v>
      </c>
    </row>
    <row r="56" spans="2:10" s="43" customFormat="1" ht="13.5" customHeight="1">
      <c r="B56" s="6">
        <v>52</v>
      </c>
      <c r="C56" s="26" t="s">
        <v>5</v>
      </c>
      <c r="D56" s="162">
        <f>市区町村別_歯科医療費!H57</f>
        <v>46042.30022242717</v>
      </c>
      <c r="E56" s="208">
        <v>43914.898475000002</v>
      </c>
      <c r="F56" s="46"/>
      <c r="G56" s="47"/>
      <c r="H56" s="152">
        <f t="shared" si="0"/>
        <v>44117.617677020979</v>
      </c>
      <c r="I56" s="152">
        <f t="shared" si="1"/>
        <v>44117.617677020979</v>
      </c>
      <c r="J56" s="164">
        <v>0</v>
      </c>
    </row>
    <row r="57" spans="2:10" s="43" customFormat="1" ht="13.5" customHeight="1">
      <c r="B57" s="6">
        <v>53</v>
      </c>
      <c r="C57" s="26" t="s">
        <v>23</v>
      </c>
      <c r="D57" s="162">
        <f>市区町村別_歯科医療費!H58</f>
        <v>36978.944175907498</v>
      </c>
      <c r="E57" s="208">
        <v>43872.521390000002</v>
      </c>
      <c r="F57" s="46"/>
      <c r="G57" s="47"/>
      <c r="H57" s="152">
        <f t="shared" si="0"/>
        <v>44117.617677020979</v>
      </c>
      <c r="I57" s="152">
        <f t="shared" si="1"/>
        <v>44117.617677020979</v>
      </c>
      <c r="J57" s="164">
        <v>0</v>
      </c>
    </row>
    <row r="58" spans="2:10" s="43" customFormat="1" ht="13.5" customHeight="1">
      <c r="B58" s="6">
        <v>54</v>
      </c>
      <c r="C58" s="26" t="s">
        <v>29</v>
      </c>
      <c r="D58" s="162">
        <f>市区町村別_歯科医療費!H59</f>
        <v>44731.602877536112</v>
      </c>
      <c r="E58" s="208">
        <v>43955.607322000003</v>
      </c>
      <c r="F58" s="46"/>
      <c r="G58" s="47"/>
      <c r="H58" s="152">
        <f t="shared" si="0"/>
        <v>44117.617677020979</v>
      </c>
      <c r="I58" s="152">
        <f t="shared" si="1"/>
        <v>44117.617677020979</v>
      </c>
      <c r="J58" s="164">
        <v>0</v>
      </c>
    </row>
    <row r="59" spans="2:10" s="43" customFormat="1" ht="13.5" customHeight="1">
      <c r="B59" s="6">
        <v>55</v>
      </c>
      <c r="C59" s="26" t="s">
        <v>18</v>
      </c>
      <c r="D59" s="162">
        <f>市区町村別_歯科医療費!H60</f>
        <v>43051.538794502761</v>
      </c>
      <c r="E59" s="208">
        <v>43679.793834999997</v>
      </c>
      <c r="F59" s="46"/>
      <c r="G59" s="47"/>
      <c r="H59" s="152">
        <f t="shared" si="0"/>
        <v>44117.617677020979</v>
      </c>
      <c r="I59" s="152">
        <f t="shared" si="1"/>
        <v>44117.617677020979</v>
      </c>
      <c r="J59" s="164">
        <v>0</v>
      </c>
    </row>
    <row r="60" spans="2:10" s="43" customFormat="1" ht="13.5" customHeight="1">
      <c r="B60" s="6">
        <v>56</v>
      </c>
      <c r="C60" s="26" t="s">
        <v>11</v>
      </c>
      <c r="D60" s="162">
        <f>市区町村別_歯科医療費!H61</f>
        <v>38221.324668387788</v>
      </c>
      <c r="E60" s="208">
        <v>43641.137949999997</v>
      </c>
      <c r="F60" s="46"/>
      <c r="G60" s="47"/>
      <c r="H60" s="152">
        <f t="shared" si="0"/>
        <v>44117.617677020979</v>
      </c>
      <c r="I60" s="152">
        <f t="shared" si="1"/>
        <v>44117.617677020979</v>
      </c>
      <c r="J60" s="164">
        <v>0</v>
      </c>
    </row>
    <row r="61" spans="2:10" s="43" customFormat="1" ht="13.5" customHeight="1">
      <c r="B61" s="6">
        <v>57</v>
      </c>
      <c r="C61" s="26" t="s">
        <v>50</v>
      </c>
      <c r="D61" s="162">
        <f>市区町村別_歯科医療費!H62</f>
        <v>43956.077136900625</v>
      </c>
      <c r="E61" s="208">
        <v>44070.970734000002</v>
      </c>
      <c r="F61" s="46"/>
      <c r="G61" s="47"/>
      <c r="H61" s="152">
        <f t="shared" si="0"/>
        <v>44117.617677020979</v>
      </c>
      <c r="I61" s="152">
        <f t="shared" si="1"/>
        <v>44117.617677020979</v>
      </c>
      <c r="J61" s="164">
        <v>0</v>
      </c>
    </row>
    <row r="62" spans="2:10" s="43" customFormat="1" ht="13.5" customHeight="1">
      <c r="B62" s="6">
        <v>58</v>
      </c>
      <c r="C62" s="26" t="s">
        <v>30</v>
      </c>
      <c r="D62" s="162">
        <f>市区町村別_歯科医療費!H63</f>
        <v>42497.866599292574</v>
      </c>
      <c r="E62" s="208">
        <v>43978.550407000002</v>
      </c>
      <c r="F62" s="46"/>
      <c r="G62" s="47"/>
      <c r="H62" s="152">
        <f t="shared" si="0"/>
        <v>44117.617677020979</v>
      </c>
      <c r="I62" s="152">
        <f t="shared" si="1"/>
        <v>44117.617677020979</v>
      </c>
      <c r="J62" s="164">
        <v>0</v>
      </c>
    </row>
    <row r="63" spans="2:10" s="43" customFormat="1" ht="13.5" customHeight="1">
      <c r="B63" s="6">
        <v>59</v>
      </c>
      <c r="C63" s="26" t="s">
        <v>24</v>
      </c>
      <c r="D63" s="162">
        <f>市区町村別_歯科医療費!H64</f>
        <v>44397.140667191721</v>
      </c>
      <c r="E63" s="208">
        <v>43803.337060999998</v>
      </c>
      <c r="F63" s="46"/>
      <c r="G63" s="47"/>
      <c r="H63" s="152">
        <f t="shared" si="0"/>
        <v>44117.617677020979</v>
      </c>
      <c r="I63" s="152">
        <f t="shared" si="1"/>
        <v>44117.617677020979</v>
      </c>
      <c r="J63" s="164">
        <v>0</v>
      </c>
    </row>
    <row r="64" spans="2:10" s="43" customFormat="1" ht="13.5" customHeight="1">
      <c r="B64" s="6">
        <v>60</v>
      </c>
      <c r="C64" s="26" t="s">
        <v>51</v>
      </c>
      <c r="D64" s="162">
        <f>市区町村別_歯科医療費!H65</f>
        <v>37733.621372031659</v>
      </c>
      <c r="E64" s="208">
        <v>43865.172542</v>
      </c>
      <c r="F64" s="46"/>
      <c r="G64" s="47"/>
      <c r="H64" s="152">
        <f t="shared" si="0"/>
        <v>44117.617677020979</v>
      </c>
      <c r="I64" s="152">
        <f t="shared" si="1"/>
        <v>44117.617677020979</v>
      </c>
      <c r="J64" s="164">
        <v>0</v>
      </c>
    </row>
    <row r="65" spans="2:10" s="43" customFormat="1" ht="13.5" customHeight="1">
      <c r="B65" s="6">
        <v>61</v>
      </c>
      <c r="C65" s="26" t="s">
        <v>19</v>
      </c>
      <c r="D65" s="162">
        <f>市区町村別_歯科医療費!H66</f>
        <v>38975.468891475874</v>
      </c>
      <c r="E65" s="208">
        <v>43616.411742999997</v>
      </c>
      <c r="F65" s="46"/>
      <c r="G65" s="47"/>
      <c r="H65" s="152">
        <f t="shared" si="0"/>
        <v>44117.617677020979</v>
      </c>
      <c r="I65" s="152">
        <f t="shared" si="1"/>
        <v>44117.617677020979</v>
      </c>
      <c r="J65" s="164">
        <v>0</v>
      </c>
    </row>
    <row r="66" spans="2:10" s="43" customFormat="1" ht="13.5" customHeight="1">
      <c r="B66" s="6">
        <v>62</v>
      </c>
      <c r="C66" s="26" t="s">
        <v>20</v>
      </c>
      <c r="D66" s="162">
        <f>市区町村別_歯科医療費!H67</f>
        <v>41128.146447140381</v>
      </c>
      <c r="E66" s="208">
        <v>43718.642062999999</v>
      </c>
      <c r="F66" s="46"/>
      <c r="G66" s="47"/>
      <c r="H66" s="152">
        <f t="shared" si="0"/>
        <v>44117.617677020979</v>
      </c>
      <c r="I66" s="152">
        <f t="shared" si="1"/>
        <v>44117.617677020979</v>
      </c>
      <c r="J66" s="164">
        <v>0</v>
      </c>
    </row>
    <row r="67" spans="2:10" s="43" customFormat="1" ht="13.5" customHeight="1">
      <c r="B67" s="6">
        <v>63</v>
      </c>
      <c r="C67" s="26" t="s">
        <v>31</v>
      </c>
      <c r="D67" s="162">
        <f>市区町村別_歯科医療費!H68</f>
        <v>45144.731258840169</v>
      </c>
      <c r="E67" s="208">
        <v>43888.265605000001</v>
      </c>
      <c r="F67" s="46"/>
      <c r="G67" s="47"/>
      <c r="H67" s="152">
        <f t="shared" si="0"/>
        <v>44117.617677020979</v>
      </c>
      <c r="I67" s="152">
        <f t="shared" si="1"/>
        <v>44117.617677020979</v>
      </c>
      <c r="J67" s="164">
        <v>0</v>
      </c>
    </row>
    <row r="68" spans="2:10" s="43" customFormat="1" ht="13.5" customHeight="1">
      <c r="B68" s="6">
        <v>64</v>
      </c>
      <c r="C68" s="26" t="s">
        <v>52</v>
      </c>
      <c r="D68" s="162">
        <f>市区町村別_歯科医療費!H69</f>
        <v>42196.617811590957</v>
      </c>
      <c r="E68" s="208">
        <v>43928.719855000003</v>
      </c>
      <c r="F68" s="46"/>
      <c r="G68" s="47"/>
      <c r="H68" s="152">
        <f t="shared" si="0"/>
        <v>44117.617677020979</v>
      </c>
      <c r="I68" s="152">
        <f t="shared" si="1"/>
        <v>44117.617677020979</v>
      </c>
      <c r="J68" s="164">
        <v>0</v>
      </c>
    </row>
    <row r="69" spans="2:10" s="43" customFormat="1" ht="13.5" customHeight="1">
      <c r="B69" s="6">
        <v>65</v>
      </c>
      <c r="C69" s="26" t="s">
        <v>12</v>
      </c>
      <c r="D69" s="162">
        <f>市区町村別_歯科医療費!H70</f>
        <v>36486.309440964971</v>
      </c>
      <c r="E69" s="208">
        <v>43923.822847000003</v>
      </c>
      <c r="F69" s="46"/>
      <c r="G69" s="47"/>
      <c r="H69" s="152">
        <f t="shared" ref="H69:H78" si="2">$D$79</f>
        <v>44117.617677020979</v>
      </c>
      <c r="I69" s="152">
        <f t="shared" ref="I69:I78" si="3">$E$79</f>
        <v>44117.617677020979</v>
      </c>
      <c r="J69" s="164">
        <v>0</v>
      </c>
    </row>
    <row r="70" spans="2:10" s="43" customFormat="1" ht="13.5" customHeight="1">
      <c r="B70" s="6">
        <v>66</v>
      </c>
      <c r="C70" s="26" t="s">
        <v>6</v>
      </c>
      <c r="D70" s="162">
        <f>市区町村別_歯科医療費!H71</f>
        <v>45909.997687326548</v>
      </c>
      <c r="E70" s="208">
        <v>43806.01468</v>
      </c>
      <c r="F70" s="46"/>
      <c r="G70" s="47"/>
      <c r="H70" s="152">
        <f t="shared" si="2"/>
        <v>44117.617677020979</v>
      </c>
      <c r="I70" s="152">
        <f t="shared" si="3"/>
        <v>44117.617677020979</v>
      </c>
      <c r="J70" s="164">
        <v>0</v>
      </c>
    </row>
    <row r="71" spans="2:10" s="43" customFormat="1" ht="13.5" customHeight="1">
      <c r="B71" s="6">
        <v>67</v>
      </c>
      <c r="C71" s="26" t="s">
        <v>7</v>
      </c>
      <c r="D71" s="162">
        <f>市区町村別_歯科医療費!H72</f>
        <v>38906.839784419404</v>
      </c>
      <c r="E71" s="208">
        <v>44514.515192999999</v>
      </c>
      <c r="F71" s="46"/>
      <c r="G71" s="47"/>
      <c r="H71" s="152">
        <f t="shared" si="2"/>
        <v>44117.617677020979</v>
      </c>
      <c r="I71" s="152">
        <f t="shared" si="3"/>
        <v>44117.617677020979</v>
      </c>
      <c r="J71" s="164">
        <v>0</v>
      </c>
    </row>
    <row r="72" spans="2:10" s="43" customFormat="1" ht="13.5" customHeight="1">
      <c r="B72" s="6">
        <v>68</v>
      </c>
      <c r="C72" s="26" t="s">
        <v>53</v>
      </c>
      <c r="D72" s="162">
        <f>市区町村別_歯科医療費!H73</f>
        <v>38917.778181818183</v>
      </c>
      <c r="E72" s="208">
        <v>44289.672122999997</v>
      </c>
      <c r="F72" s="46"/>
      <c r="G72" s="47"/>
      <c r="H72" s="152">
        <f t="shared" si="2"/>
        <v>44117.617677020979</v>
      </c>
      <c r="I72" s="152">
        <f t="shared" si="3"/>
        <v>44117.617677020979</v>
      </c>
      <c r="J72" s="164">
        <v>0</v>
      </c>
    </row>
    <row r="73" spans="2:10" s="43" customFormat="1" ht="13.5" customHeight="1">
      <c r="B73" s="6">
        <v>69</v>
      </c>
      <c r="C73" s="26" t="s">
        <v>54</v>
      </c>
      <c r="D73" s="162">
        <f>市区町村別_歯科医療費!H74</f>
        <v>35257.514353259037</v>
      </c>
      <c r="E73" s="208">
        <v>43779.135617</v>
      </c>
      <c r="F73" s="46"/>
      <c r="G73" s="47"/>
      <c r="H73" s="152">
        <f t="shared" si="2"/>
        <v>44117.617677020979</v>
      </c>
      <c r="I73" s="152">
        <f t="shared" si="3"/>
        <v>44117.617677020979</v>
      </c>
      <c r="J73" s="164">
        <v>0</v>
      </c>
    </row>
    <row r="74" spans="2:10" s="43" customFormat="1" ht="13.5" customHeight="1">
      <c r="B74" s="6">
        <v>70</v>
      </c>
      <c r="C74" s="26" t="s">
        <v>55</v>
      </c>
      <c r="D74" s="162">
        <f>市区町村別_歯科医療費!H75</f>
        <v>43469.737532808402</v>
      </c>
      <c r="E74" s="208">
        <v>44053.048659</v>
      </c>
      <c r="F74" s="46"/>
      <c r="G74" s="47"/>
      <c r="H74" s="152">
        <f t="shared" si="2"/>
        <v>44117.617677020979</v>
      </c>
      <c r="I74" s="152">
        <f t="shared" si="3"/>
        <v>44117.617677020979</v>
      </c>
      <c r="J74" s="164">
        <v>0</v>
      </c>
    </row>
    <row r="75" spans="2:10" s="43" customFormat="1" ht="13.5" customHeight="1">
      <c r="B75" s="6">
        <v>71</v>
      </c>
      <c r="C75" s="26" t="s">
        <v>56</v>
      </c>
      <c r="D75" s="162">
        <f>市区町村別_歯科医療費!H76</f>
        <v>36861.620750293085</v>
      </c>
      <c r="E75" s="208">
        <v>44021.363988999998</v>
      </c>
      <c r="F75" s="46"/>
      <c r="G75" s="47"/>
      <c r="H75" s="152">
        <f t="shared" si="2"/>
        <v>44117.617677020979</v>
      </c>
      <c r="I75" s="152">
        <f t="shared" si="3"/>
        <v>44117.617677020979</v>
      </c>
      <c r="J75" s="164">
        <v>0</v>
      </c>
    </row>
    <row r="76" spans="2:10" s="43" customFormat="1" ht="13.5" customHeight="1">
      <c r="B76" s="6">
        <v>72</v>
      </c>
      <c r="C76" s="26" t="s">
        <v>32</v>
      </c>
      <c r="D76" s="162">
        <f>市区町村別_歯科医療費!H77</f>
        <v>42742.489775051123</v>
      </c>
      <c r="E76" s="208">
        <v>43944.405900999998</v>
      </c>
      <c r="F76" s="46"/>
      <c r="G76" s="47"/>
      <c r="H76" s="152">
        <f t="shared" si="2"/>
        <v>44117.617677020979</v>
      </c>
      <c r="I76" s="152">
        <f t="shared" si="3"/>
        <v>44117.617677020979</v>
      </c>
      <c r="J76" s="164">
        <v>0</v>
      </c>
    </row>
    <row r="77" spans="2:10" s="43" customFormat="1" ht="13.5" customHeight="1">
      <c r="B77" s="6">
        <v>73</v>
      </c>
      <c r="C77" s="26" t="s">
        <v>33</v>
      </c>
      <c r="D77" s="162">
        <f>市区町村別_歯科医療費!H78</f>
        <v>42098.372844827587</v>
      </c>
      <c r="E77" s="208">
        <v>44051.563806999999</v>
      </c>
      <c r="F77" s="46"/>
      <c r="G77" s="47"/>
      <c r="H77" s="152">
        <f t="shared" si="2"/>
        <v>44117.617677020979</v>
      </c>
      <c r="I77" s="152">
        <f t="shared" si="3"/>
        <v>44117.617677020979</v>
      </c>
      <c r="J77" s="164">
        <v>0</v>
      </c>
    </row>
    <row r="78" spans="2:10" s="43" customFormat="1" ht="13.5" customHeight="1" thickBot="1">
      <c r="B78" s="6">
        <v>74</v>
      </c>
      <c r="C78" s="26" t="s">
        <v>34</v>
      </c>
      <c r="D78" s="162">
        <f>市区町村別_歯科医療費!H79</f>
        <v>32091.389558232931</v>
      </c>
      <c r="E78" s="162">
        <v>43978.849494000002</v>
      </c>
      <c r="F78" s="46"/>
      <c r="G78" s="47"/>
      <c r="H78" s="152">
        <f t="shared" si="2"/>
        <v>44117.617677020979</v>
      </c>
      <c r="I78" s="152">
        <f t="shared" si="3"/>
        <v>44117.617677020979</v>
      </c>
      <c r="J78" s="164">
        <v>9999</v>
      </c>
    </row>
    <row r="79" spans="2:10" s="43" customFormat="1" ht="13.5" customHeight="1" thickTop="1">
      <c r="B79" s="306" t="s">
        <v>0</v>
      </c>
      <c r="C79" s="307"/>
      <c r="D79" s="163">
        <f>市区町村別_歯科医療費!H80</f>
        <v>44117.617677020979</v>
      </c>
      <c r="E79" s="163">
        <f>D79</f>
        <v>44117.617677020979</v>
      </c>
      <c r="F79" s="46"/>
      <c r="G79" s="47"/>
      <c r="H79" s="29"/>
      <c r="I79" s="29"/>
      <c r="J79" s="29"/>
    </row>
    <row r="80" spans="2:10" ht="13.5" customHeight="1">
      <c r="B80" s="25" t="s">
        <v>213</v>
      </c>
    </row>
    <row r="81" spans="2:2" ht="13.5" customHeight="1">
      <c r="B81" s="25" t="s">
        <v>209</v>
      </c>
    </row>
    <row r="82" spans="2:2" ht="13.5" customHeight="1">
      <c r="B82" s="25" t="s">
        <v>116</v>
      </c>
    </row>
  </sheetData>
  <mergeCells count="7">
    <mergeCell ref="H3:H4"/>
    <mergeCell ref="I3:I4"/>
    <mergeCell ref="B79:C79"/>
    <mergeCell ref="B3:B4"/>
    <mergeCell ref="C3:C4"/>
    <mergeCell ref="D3:D4"/>
    <mergeCell ref="E3:E4"/>
  </mergeCells>
  <phoneticPr fontId="4"/>
  <pageMargins left="0.70866141732283472" right="0.43307086614173229" top="0.74803149606299213" bottom="0.74803149606299213" header="0.31496062992125984" footer="0.31496062992125984"/>
  <pageSetup paperSize="9" scale="69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3"/>
  <sheetViews>
    <sheetView showGridLines="0" zoomScaleNormal="100" zoomScaleSheetLayoutView="55" zoomScalePageLayoutView="55" workbookViewId="0"/>
  </sheetViews>
  <sheetFormatPr defaultColWidth="9" defaultRowHeight="13.2"/>
  <cols>
    <col min="1" max="1" width="4.6640625" style="2" customWidth="1"/>
    <col min="2" max="2" width="3.21875" style="2" customWidth="1"/>
    <col min="3" max="3" width="18.77734375" style="2" customWidth="1"/>
    <col min="4" max="5" width="20.6640625" style="2" customWidth="1"/>
    <col min="6" max="6" width="12.33203125" style="41" customWidth="1"/>
    <col min="7" max="7" width="6.21875" style="2" customWidth="1"/>
    <col min="8" max="8" width="20.6640625" style="2" customWidth="1"/>
    <col min="9" max="9" width="12.44140625" style="2" customWidth="1"/>
    <col min="10" max="10" width="20.6640625" style="2" customWidth="1"/>
    <col min="11" max="16384" width="9" style="2"/>
  </cols>
  <sheetData>
    <row r="1" spans="1:10" ht="16.5" customHeight="1">
      <c r="A1" s="2" t="s">
        <v>149</v>
      </c>
    </row>
    <row r="2" spans="1:10" ht="16.5" customHeight="1">
      <c r="A2" s="2" t="s">
        <v>114</v>
      </c>
    </row>
    <row r="3" spans="1:10" ht="16.5" customHeight="1">
      <c r="A3" s="2" t="s">
        <v>117</v>
      </c>
      <c r="J3" s="2" t="s">
        <v>118</v>
      </c>
    </row>
  </sheetData>
  <phoneticPr fontId="4"/>
  <pageMargins left="0.70866141732283461" right="0.70866141732283461" top="0.74803149606299213" bottom="0.74803149606299213" header="0.31496062992125984" footer="0.31496062992125984"/>
  <pageSetup paperSize="8" scale="75" fitToHeight="0" orientation="landscape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2"/>
  <sheetViews>
    <sheetView showGridLines="0" zoomScaleNormal="100" zoomScaleSheetLayoutView="100" zoomScalePageLayoutView="85" workbookViewId="0"/>
  </sheetViews>
  <sheetFormatPr defaultColWidth="9" defaultRowHeight="13.2"/>
  <cols>
    <col min="1" max="1" width="4.44140625" style="3" customWidth="1"/>
    <col min="2" max="2" width="11.21875" style="3" customWidth="1"/>
    <col min="3" max="8" width="10.77734375" style="3" customWidth="1"/>
    <col min="9" max="9" width="12.44140625" style="3" customWidth="1"/>
    <col min="10" max="11" width="10.77734375" style="3" customWidth="1"/>
    <col min="12" max="14" width="8.6640625" style="3" customWidth="1"/>
    <col min="15" max="16384" width="9" style="3"/>
  </cols>
  <sheetData>
    <row r="1" spans="1:11" ht="16.5" customHeight="1">
      <c r="A1" s="4" t="s">
        <v>126</v>
      </c>
      <c r="C1" s="2"/>
      <c r="D1" s="2"/>
      <c r="E1" s="2"/>
      <c r="F1" s="2"/>
      <c r="G1" s="2"/>
      <c r="H1" s="2"/>
      <c r="I1" s="2"/>
    </row>
    <row r="2" spans="1:11" ht="16.2" customHeight="1">
      <c r="A2" s="2" t="s">
        <v>111</v>
      </c>
      <c r="C2" s="2"/>
      <c r="D2" s="2"/>
      <c r="E2" s="2"/>
      <c r="F2" s="2"/>
      <c r="G2" s="2"/>
      <c r="H2" s="2"/>
      <c r="I2" s="2"/>
    </row>
    <row r="3" spans="1:11" ht="18" customHeight="1">
      <c r="B3" s="303" t="s">
        <v>65</v>
      </c>
      <c r="C3" s="5" t="s">
        <v>66</v>
      </c>
      <c r="D3" s="69" t="s">
        <v>67</v>
      </c>
      <c r="E3" s="5" t="s">
        <v>68</v>
      </c>
      <c r="F3" s="5" t="s">
        <v>69</v>
      </c>
      <c r="G3" s="5" t="s">
        <v>70</v>
      </c>
      <c r="H3" s="5" t="s">
        <v>71</v>
      </c>
      <c r="I3" s="5" t="s">
        <v>72</v>
      </c>
      <c r="J3" s="5" t="s">
        <v>73</v>
      </c>
      <c r="K3" s="5" t="s">
        <v>74</v>
      </c>
    </row>
    <row r="4" spans="1:11" ht="26.25" customHeight="1">
      <c r="B4" s="304"/>
      <c r="C4" s="301" t="s">
        <v>75</v>
      </c>
      <c r="D4" s="301" t="s">
        <v>233</v>
      </c>
      <c r="E4" s="301" t="s">
        <v>234</v>
      </c>
      <c r="F4" s="301" t="s">
        <v>235</v>
      </c>
      <c r="G4" s="299" t="s">
        <v>286</v>
      </c>
      <c r="H4" s="299" t="s">
        <v>287</v>
      </c>
      <c r="I4" s="299" t="s">
        <v>236</v>
      </c>
      <c r="J4" s="299" t="s">
        <v>288</v>
      </c>
      <c r="K4" s="299" t="s">
        <v>237</v>
      </c>
    </row>
    <row r="5" spans="1:11" ht="26.25" customHeight="1">
      <c r="B5" s="305"/>
      <c r="C5" s="302"/>
      <c r="D5" s="302"/>
      <c r="E5" s="302"/>
      <c r="F5" s="302"/>
      <c r="G5" s="300"/>
      <c r="H5" s="300"/>
      <c r="I5" s="300"/>
      <c r="J5" s="300"/>
      <c r="K5" s="300"/>
    </row>
    <row r="6" spans="1:11" ht="26.7" customHeight="1">
      <c r="B6" s="10" t="s">
        <v>99</v>
      </c>
      <c r="C6" s="149">
        <v>5027</v>
      </c>
      <c r="D6" s="199">
        <v>14205</v>
      </c>
      <c r="E6" s="149">
        <v>251568760</v>
      </c>
      <c r="F6" s="149">
        <v>2739</v>
      </c>
      <c r="G6" s="162">
        <f>IFERROR(E6/C6,"-")</f>
        <v>50043.517008155955</v>
      </c>
      <c r="H6" s="162">
        <f t="shared" ref="H6:H13" si="0">IFERROR(E6/D6,"-")</f>
        <v>17709.873988032385</v>
      </c>
      <c r="I6" s="162">
        <f t="shared" ref="I6:I13" si="1">IFERROR(E6/F6,"-")</f>
        <v>91846.936838262132</v>
      </c>
      <c r="J6" s="256">
        <f t="shared" ref="J6:J13" si="2">IFERROR(D6/C6,"-")</f>
        <v>2.8257409986075195</v>
      </c>
      <c r="K6" s="7">
        <f t="shared" ref="K6:K13" si="3">IFERROR(F6/C6,"-")</f>
        <v>0.5448577680525164</v>
      </c>
    </row>
    <row r="7" spans="1:11" ht="26.7" customHeight="1">
      <c r="B7" s="10" t="s">
        <v>100</v>
      </c>
      <c r="C7" s="149">
        <v>8258</v>
      </c>
      <c r="D7" s="199">
        <v>25065</v>
      </c>
      <c r="E7" s="149">
        <v>450508990</v>
      </c>
      <c r="F7" s="149">
        <v>4766</v>
      </c>
      <c r="G7" s="162">
        <f t="shared" ref="G7:G13" si="4">IFERROR(E7/C7,"-")</f>
        <v>54554.249212884475</v>
      </c>
      <c r="H7" s="162">
        <f t="shared" si="0"/>
        <v>17973.628166766408</v>
      </c>
      <c r="I7" s="162">
        <f t="shared" si="1"/>
        <v>94525.595887536721</v>
      </c>
      <c r="J7" s="256">
        <f t="shared" si="2"/>
        <v>3.035238556551223</v>
      </c>
      <c r="K7" s="7">
        <f t="shared" si="3"/>
        <v>0.57713732138532337</v>
      </c>
    </row>
    <row r="8" spans="1:11" ht="26.7" customHeight="1">
      <c r="B8" s="10" t="s">
        <v>101</v>
      </c>
      <c r="C8" s="149">
        <v>498106</v>
      </c>
      <c r="D8" s="199">
        <v>1349287</v>
      </c>
      <c r="E8" s="149">
        <v>20200857020</v>
      </c>
      <c r="F8" s="149">
        <v>294149</v>
      </c>
      <c r="G8" s="162">
        <f t="shared" si="4"/>
        <v>40555.337659052493</v>
      </c>
      <c r="H8" s="162">
        <f t="shared" si="0"/>
        <v>14971.504965214961</v>
      </c>
      <c r="I8" s="162">
        <f t="shared" si="1"/>
        <v>68675.593049780888</v>
      </c>
      <c r="J8" s="256">
        <f t="shared" si="2"/>
        <v>2.708835067234685</v>
      </c>
      <c r="K8" s="7">
        <f t="shared" si="3"/>
        <v>0.59053494637687565</v>
      </c>
    </row>
    <row r="9" spans="1:11" ht="26.7" customHeight="1">
      <c r="B9" s="10" t="s">
        <v>102</v>
      </c>
      <c r="C9" s="149">
        <v>353419</v>
      </c>
      <c r="D9" s="199">
        <v>1036488</v>
      </c>
      <c r="E9" s="149">
        <v>16337587500</v>
      </c>
      <c r="F9" s="149">
        <v>207389</v>
      </c>
      <c r="G9" s="162">
        <f t="shared" si="4"/>
        <v>46227.247261748802</v>
      </c>
      <c r="H9" s="162">
        <f t="shared" si="0"/>
        <v>15762.44732211082</v>
      </c>
      <c r="I9" s="162">
        <f t="shared" si="1"/>
        <v>78777.502664075728</v>
      </c>
      <c r="J9" s="256">
        <f t="shared" si="2"/>
        <v>2.9327455513144454</v>
      </c>
      <c r="K9" s="7">
        <f t="shared" si="3"/>
        <v>0.58680772680585935</v>
      </c>
    </row>
    <row r="10" spans="1:11" ht="26.7" customHeight="1">
      <c r="B10" s="10" t="s">
        <v>103</v>
      </c>
      <c r="C10" s="149">
        <v>215577</v>
      </c>
      <c r="D10" s="199">
        <v>598976</v>
      </c>
      <c r="E10" s="149">
        <v>10010267460</v>
      </c>
      <c r="F10" s="149">
        <v>115451</v>
      </c>
      <c r="G10" s="162">
        <f t="shared" si="4"/>
        <v>46434.765582599255</v>
      </c>
      <c r="H10" s="162">
        <f t="shared" si="0"/>
        <v>16712.30142777006</v>
      </c>
      <c r="I10" s="162">
        <f t="shared" si="1"/>
        <v>86705.766602281481</v>
      </c>
      <c r="J10" s="256">
        <f t="shared" si="2"/>
        <v>2.7784782235581718</v>
      </c>
      <c r="K10" s="7">
        <f t="shared" si="3"/>
        <v>0.53554414431966302</v>
      </c>
    </row>
    <row r="11" spans="1:11" ht="26.7" customHeight="1">
      <c r="B11" s="10" t="s">
        <v>104</v>
      </c>
      <c r="C11" s="149">
        <v>98735</v>
      </c>
      <c r="D11" s="199">
        <v>265493</v>
      </c>
      <c r="E11" s="149">
        <v>4599734260</v>
      </c>
      <c r="F11" s="149">
        <v>47608</v>
      </c>
      <c r="G11" s="162">
        <f t="shared" si="4"/>
        <v>46586.663898313665</v>
      </c>
      <c r="H11" s="162">
        <f t="shared" si="0"/>
        <v>17325.256259110411</v>
      </c>
      <c r="I11" s="162">
        <f t="shared" si="1"/>
        <v>96616.834565619225</v>
      </c>
      <c r="J11" s="256">
        <f t="shared" si="2"/>
        <v>2.6889451562262621</v>
      </c>
      <c r="K11" s="7">
        <f t="shared" si="3"/>
        <v>0.48217957158049324</v>
      </c>
    </row>
    <row r="12" spans="1:11" ht="26.7" customHeight="1" thickBot="1">
      <c r="B12" s="10" t="s">
        <v>105</v>
      </c>
      <c r="C12" s="149">
        <v>35155</v>
      </c>
      <c r="D12" s="199">
        <v>96975</v>
      </c>
      <c r="E12" s="149">
        <v>1720484450</v>
      </c>
      <c r="F12" s="149">
        <v>15387</v>
      </c>
      <c r="G12" s="162">
        <f t="shared" si="4"/>
        <v>48939.964443180201</v>
      </c>
      <c r="H12" s="162">
        <f t="shared" si="0"/>
        <v>17741.525650940963</v>
      </c>
      <c r="I12" s="162">
        <f t="shared" si="1"/>
        <v>111814.15805550139</v>
      </c>
      <c r="J12" s="256">
        <f t="shared" si="2"/>
        <v>2.7584980799317309</v>
      </c>
      <c r="K12" s="7">
        <f t="shared" si="3"/>
        <v>0.43769022898591947</v>
      </c>
    </row>
    <row r="13" spans="1:11" ht="26.7" customHeight="1" thickTop="1">
      <c r="B13" s="11" t="s">
        <v>76</v>
      </c>
      <c r="C13" s="154">
        <v>1214277</v>
      </c>
      <c r="D13" s="200">
        <f>SUM(D6:D12)</f>
        <v>3386489</v>
      </c>
      <c r="E13" s="154">
        <f>SUM(E6:E12)</f>
        <v>53571008440</v>
      </c>
      <c r="F13" s="154">
        <f>SUM(F6:F12)</f>
        <v>687489</v>
      </c>
      <c r="G13" s="163">
        <f t="shared" si="4"/>
        <v>44117.617677020979</v>
      </c>
      <c r="H13" s="163">
        <f t="shared" si="0"/>
        <v>15819.041030400513</v>
      </c>
      <c r="I13" s="163">
        <f t="shared" si="1"/>
        <v>77922.713585235542</v>
      </c>
      <c r="J13" s="257">
        <f t="shared" si="2"/>
        <v>2.7888933085284493</v>
      </c>
      <c r="K13" s="9">
        <f t="shared" si="3"/>
        <v>0.56617147487764319</v>
      </c>
    </row>
    <row r="14" spans="1:11">
      <c r="B14" s="25" t="s">
        <v>208</v>
      </c>
    </row>
    <row r="15" spans="1:11">
      <c r="B15" s="25" t="s">
        <v>113</v>
      </c>
    </row>
    <row r="16" spans="1:11">
      <c r="B16" s="25" t="s">
        <v>210</v>
      </c>
    </row>
    <row r="17" spans="1:2" ht="16.5" customHeight="1">
      <c r="B17" s="2"/>
    </row>
    <row r="18" spans="1:2" ht="16.5" customHeight="1">
      <c r="A18" s="2" t="s">
        <v>126</v>
      </c>
      <c r="B18" s="2"/>
    </row>
    <row r="19" spans="1:2" ht="16.5" customHeight="1">
      <c r="A19" s="2" t="s">
        <v>111</v>
      </c>
      <c r="B19" s="2"/>
    </row>
    <row r="50" spans="2:2">
      <c r="B50" s="25" t="s">
        <v>127</v>
      </c>
    </row>
    <row r="51" spans="2:2">
      <c r="B51" s="25" t="s">
        <v>113</v>
      </c>
    </row>
    <row r="52" spans="2:2">
      <c r="B52" s="25" t="s">
        <v>210</v>
      </c>
    </row>
  </sheetData>
  <mergeCells count="10">
    <mergeCell ref="F4:F5"/>
    <mergeCell ref="B3:B5"/>
    <mergeCell ref="C4:C5"/>
    <mergeCell ref="E4:E5"/>
    <mergeCell ref="D4:D5"/>
    <mergeCell ref="G4:G5"/>
    <mergeCell ref="H4:H5"/>
    <mergeCell ref="I4:I5"/>
    <mergeCell ref="J4:J5"/>
    <mergeCell ref="K4:K5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 1</oddFooter>
  </headerFooter>
  <rowBreaks count="1" manualBreakCount="1">
    <brk id="53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5C503-8525-4CD4-986A-F85D58DE32FB}">
  <dimension ref="A1:M34"/>
  <sheetViews>
    <sheetView showGridLines="0" zoomScaleNormal="100" zoomScaleSheetLayoutView="55" workbookViewId="0"/>
  </sheetViews>
  <sheetFormatPr defaultColWidth="9" defaultRowHeight="13.2"/>
  <cols>
    <col min="1" max="1" width="4.21875" style="3" customWidth="1"/>
    <col min="2" max="2" width="4.109375" style="3" customWidth="1"/>
    <col min="3" max="3" width="21.109375" style="3" customWidth="1"/>
    <col min="4" max="8" width="12.77734375" style="3" customWidth="1"/>
    <col min="9" max="9" width="12.44140625" style="14" customWidth="1"/>
    <col min="10" max="10" width="9" style="3"/>
    <col min="11" max="12" width="9" style="3" customWidth="1"/>
    <col min="13" max="13" width="30.33203125" style="3" customWidth="1"/>
    <col min="14" max="16384" width="9" style="3"/>
  </cols>
  <sheetData>
    <row r="1" spans="1:13">
      <c r="A1" s="14" t="s">
        <v>211</v>
      </c>
      <c r="K1" s="74"/>
      <c r="L1" s="75"/>
      <c r="M1" s="75"/>
    </row>
    <row r="2" spans="1:13">
      <c r="A2" s="14" t="s">
        <v>191</v>
      </c>
      <c r="K2" s="74"/>
      <c r="L2" s="75"/>
      <c r="M2" s="75"/>
    </row>
    <row r="3" spans="1:13" ht="46.5" customHeight="1">
      <c r="B3" s="340" t="s">
        <v>162</v>
      </c>
      <c r="C3" s="341"/>
      <c r="D3" s="141" t="s">
        <v>247</v>
      </c>
      <c r="E3" s="83" t="s">
        <v>248</v>
      </c>
      <c r="F3" s="83" t="s">
        <v>249</v>
      </c>
      <c r="G3" s="72" t="s">
        <v>250</v>
      </c>
      <c r="H3" s="72" t="s">
        <v>253</v>
      </c>
      <c r="I3" s="239" t="s">
        <v>254</v>
      </c>
      <c r="J3" s="76"/>
    </row>
    <row r="4" spans="1:13" ht="24" customHeight="1">
      <c r="B4" s="112">
        <v>1101</v>
      </c>
      <c r="C4" s="84" t="s">
        <v>163</v>
      </c>
      <c r="D4" s="152">
        <v>714300</v>
      </c>
      <c r="E4" s="152">
        <v>5571906338.7822905</v>
      </c>
      <c r="F4" s="152">
        <v>335078</v>
      </c>
      <c r="G4" s="152">
        <f t="shared" ref="G4:G10" si="0">IFERROR(E4/D4,"-")</f>
        <v>7800.5128640379262</v>
      </c>
      <c r="H4" s="152">
        <f t="shared" ref="H4:H10" si="1">IFERROR(E4/F4,"-")</f>
        <v>16628.684481769291</v>
      </c>
      <c r="I4" s="110">
        <f t="shared" ref="I4:I10" si="2">IFERROR(F4/$M$10,"-")</f>
        <v>0.27594856857208033</v>
      </c>
      <c r="J4" s="75"/>
    </row>
    <row r="5" spans="1:13" ht="24" customHeight="1">
      <c r="B5" s="112">
        <v>1102</v>
      </c>
      <c r="C5" s="84" t="s">
        <v>164</v>
      </c>
      <c r="D5" s="152">
        <v>2898750</v>
      </c>
      <c r="E5" s="152">
        <v>22092424498.229301</v>
      </c>
      <c r="F5" s="152">
        <v>600887</v>
      </c>
      <c r="G5" s="152">
        <f t="shared" si="0"/>
        <v>7621.3624832183878</v>
      </c>
      <c r="H5" s="152">
        <f t="shared" si="1"/>
        <v>36766.354569543524</v>
      </c>
      <c r="I5" s="110">
        <f t="shared" si="2"/>
        <v>0.49485166893550647</v>
      </c>
      <c r="J5" s="75"/>
    </row>
    <row r="6" spans="1:13" ht="26.25" customHeight="1">
      <c r="B6" s="112">
        <v>1103</v>
      </c>
      <c r="C6" s="85" t="s">
        <v>165</v>
      </c>
      <c r="D6" s="152">
        <v>1337931</v>
      </c>
      <c r="E6" s="152">
        <v>13374381634.6476</v>
      </c>
      <c r="F6" s="152">
        <v>424699</v>
      </c>
      <c r="G6" s="152">
        <f t="shared" si="0"/>
        <v>9996.3164278633212</v>
      </c>
      <c r="H6" s="152">
        <f t="shared" si="1"/>
        <v>31491.436604860384</v>
      </c>
      <c r="I6" s="110">
        <f t="shared" si="2"/>
        <v>0.34975462765085724</v>
      </c>
      <c r="J6" s="75"/>
    </row>
    <row r="7" spans="1:13" ht="26.25" customHeight="1">
      <c r="B7" s="112">
        <v>1113</v>
      </c>
      <c r="C7" s="85" t="s">
        <v>166</v>
      </c>
      <c r="D7" s="152">
        <v>521700</v>
      </c>
      <c r="E7" s="152">
        <v>2620119307.6478801</v>
      </c>
      <c r="F7" s="152">
        <v>159659</v>
      </c>
      <c r="G7" s="152">
        <f t="shared" si="0"/>
        <v>5022.2720100591914</v>
      </c>
      <c r="H7" s="152">
        <f t="shared" si="1"/>
        <v>16410.721021977341</v>
      </c>
      <c r="I7" s="111">
        <f t="shared" si="2"/>
        <v>0.13148482594992741</v>
      </c>
    </row>
    <row r="8" spans="1:13" ht="27" customHeight="1">
      <c r="B8" s="112">
        <v>1905</v>
      </c>
      <c r="C8" s="85" t="s">
        <v>167</v>
      </c>
      <c r="D8" s="152">
        <v>1240337</v>
      </c>
      <c r="E8" s="152">
        <v>7505466557.4042997</v>
      </c>
      <c r="F8" s="152">
        <v>370955</v>
      </c>
      <c r="G8" s="152">
        <f t="shared" si="0"/>
        <v>6051.151064109431</v>
      </c>
      <c r="H8" s="152">
        <f t="shared" si="1"/>
        <v>20232.822195156554</v>
      </c>
      <c r="I8" s="110">
        <f t="shared" si="2"/>
        <v>0.30549454531379577</v>
      </c>
    </row>
    <row r="9" spans="1:13" ht="24" customHeight="1" thickBot="1">
      <c r="B9" s="339" t="s">
        <v>168</v>
      </c>
      <c r="C9" s="339"/>
      <c r="D9" s="162">
        <v>279728</v>
      </c>
      <c r="E9" s="162">
        <v>2406710103.2884402</v>
      </c>
      <c r="F9" s="162">
        <v>106577</v>
      </c>
      <c r="G9" s="149">
        <f t="shared" si="0"/>
        <v>8603.751155724276</v>
      </c>
      <c r="H9" s="149">
        <f t="shared" si="1"/>
        <v>22581.89011971101</v>
      </c>
      <c r="I9" s="209">
        <f t="shared" si="2"/>
        <v>8.7769923995925148E-2</v>
      </c>
      <c r="M9" s="15" t="s">
        <v>175</v>
      </c>
    </row>
    <row r="10" spans="1:13" ht="24" customHeight="1" thickTop="1">
      <c r="B10" s="338" t="s">
        <v>169</v>
      </c>
      <c r="C10" s="338"/>
      <c r="D10" s="154">
        <v>3386489</v>
      </c>
      <c r="E10" s="154">
        <v>53571008439.999901</v>
      </c>
      <c r="F10" s="154">
        <v>687489</v>
      </c>
      <c r="G10" s="154">
        <f t="shared" si="0"/>
        <v>15819.041030400484</v>
      </c>
      <c r="H10" s="154">
        <f t="shared" si="1"/>
        <v>77922.713585235397</v>
      </c>
      <c r="I10" s="210">
        <f t="shared" si="2"/>
        <v>0.56617147487764319</v>
      </c>
      <c r="M10" s="148">
        <v>1214277</v>
      </c>
    </row>
    <row r="11" spans="1:13" ht="18.45" customHeight="1">
      <c r="B11" s="25" t="s">
        <v>208</v>
      </c>
    </row>
    <row r="12" spans="1:13" ht="18.45" customHeight="1">
      <c r="B12" s="80" t="s">
        <v>116</v>
      </c>
    </row>
    <row r="13" spans="1:13" ht="18.45" customHeight="1">
      <c r="B13" s="81" t="s">
        <v>170</v>
      </c>
    </row>
    <row r="14" spans="1:13" ht="18.45" customHeight="1">
      <c r="B14" s="73"/>
    </row>
    <row r="15" spans="1:13" ht="18.45" customHeight="1">
      <c r="A15" s="82" t="s">
        <v>218</v>
      </c>
      <c r="B15" s="82"/>
      <c r="C15" s="77"/>
      <c r="D15" s="77"/>
      <c r="E15" s="77"/>
      <c r="F15" s="77"/>
      <c r="G15" s="77"/>
    </row>
    <row r="16" spans="1:13" ht="18.45" customHeight="1">
      <c r="A16" s="14" t="s">
        <v>191</v>
      </c>
      <c r="B16" s="82"/>
      <c r="C16" s="77"/>
      <c r="D16" s="77"/>
      <c r="E16" s="77"/>
      <c r="F16" s="77"/>
      <c r="G16" s="77"/>
      <c r="M16" s="15" t="s">
        <v>174</v>
      </c>
    </row>
    <row r="17" spans="2:13" ht="18.45" customHeight="1">
      <c r="B17" s="78"/>
      <c r="C17" s="77"/>
      <c r="D17" s="77"/>
      <c r="E17" s="77"/>
      <c r="F17" s="77"/>
      <c r="G17" s="77"/>
      <c r="K17" s="74"/>
      <c r="M17" s="84" t="s">
        <v>171</v>
      </c>
    </row>
    <row r="18" spans="2:13" ht="18.45" customHeight="1">
      <c r="B18" s="78"/>
      <c r="C18" s="77"/>
      <c r="D18" s="77"/>
      <c r="E18" s="77"/>
      <c r="F18" s="77"/>
      <c r="G18" s="77"/>
      <c r="J18" s="14"/>
      <c r="K18" s="14"/>
      <c r="M18" s="84" t="s">
        <v>172</v>
      </c>
    </row>
    <row r="19" spans="2:13" ht="30" customHeight="1">
      <c r="B19" s="78"/>
      <c r="C19" s="77"/>
      <c r="D19" s="77"/>
      <c r="E19" s="77"/>
      <c r="F19" s="77"/>
      <c r="G19" s="77"/>
      <c r="J19" s="14"/>
      <c r="K19" s="14"/>
      <c r="M19" s="85" t="s">
        <v>269</v>
      </c>
    </row>
    <row r="20" spans="2:13" ht="18.45" customHeight="1">
      <c r="B20" s="79"/>
      <c r="C20" s="77"/>
      <c r="D20" s="77"/>
      <c r="E20" s="77"/>
      <c r="F20" s="77"/>
      <c r="G20" s="77"/>
      <c r="J20" s="14"/>
      <c r="K20" s="14"/>
      <c r="M20" s="84" t="s">
        <v>173</v>
      </c>
    </row>
    <row r="21" spans="2:13" ht="27.6" customHeight="1">
      <c r="B21" s="77"/>
      <c r="C21" s="77"/>
      <c r="D21" s="77"/>
      <c r="E21" s="77"/>
      <c r="F21" s="77"/>
      <c r="G21" s="77"/>
      <c r="J21" s="14"/>
      <c r="K21" s="14"/>
      <c r="M21" s="85" t="s">
        <v>268</v>
      </c>
    </row>
    <row r="22" spans="2:13" ht="18.45" customHeight="1">
      <c r="B22" s="77"/>
      <c r="C22" s="77"/>
      <c r="D22" s="77"/>
      <c r="E22" s="77"/>
      <c r="F22" s="77"/>
      <c r="G22" s="77"/>
      <c r="J22" s="14"/>
      <c r="K22" s="14"/>
      <c r="M22" s="143" t="s">
        <v>168</v>
      </c>
    </row>
    <row r="23" spans="2:13" ht="18.45" customHeight="1">
      <c r="B23" s="77"/>
      <c r="C23" s="77"/>
      <c r="D23" s="77"/>
      <c r="E23" s="77"/>
      <c r="F23" s="77"/>
      <c r="G23" s="77"/>
      <c r="J23" s="14"/>
      <c r="K23" s="14"/>
    </row>
    <row r="24" spans="2:13" ht="18.45" customHeight="1">
      <c r="B24" s="77"/>
      <c r="C24" s="77"/>
      <c r="D24" s="77"/>
      <c r="E24" s="77"/>
      <c r="F24" s="77"/>
      <c r="G24" s="77"/>
    </row>
    <row r="25" spans="2:13" ht="18.45" customHeight="1">
      <c r="B25" s="77"/>
      <c r="C25" s="77"/>
      <c r="D25" s="77"/>
      <c r="E25" s="77"/>
      <c r="F25" s="77"/>
      <c r="G25" s="77"/>
    </row>
    <row r="26" spans="2:13" ht="18.45" customHeight="1">
      <c r="B26" s="77"/>
      <c r="C26" s="77"/>
      <c r="D26" s="77"/>
      <c r="E26" s="77"/>
      <c r="F26" s="77"/>
      <c r="G26" s="77"/>
    </row>
    <row r="27" spans="2:13" ht="18.45" customHeight="1">
      <c r="B27" s="77"/>
      <c r="C27" s="77"/>
      <c r="D27" s="77"/>
      <c r="E27" s="77"/>
      <c r="F27" s="77"/>
      <c r="G27" s="77"/>
    </row>
    <row r="28" spans="2:13" ht="18.45" customHeight="1">
      <c r="B28" s="77"/>
      <c r="C28" s="77"/>
      <c r="D28" s="77"/>
      <c r="E28" s="77"/>
      <c r="F28" s="77"/>
      <c r="G28" s="77"/>
    </row>
    <row r="29" spans="2:13" ht="18.45" customHeight="1">
      <c r="B29" s="77"/>
      <c r="C29" s="77"/>
      <c r="D29" s="77"/>
      <c r="E29" s="77"/>
      <c r="F29" s="77"/>
      <c r="G29" s="77"/>
    </row>
    <row r="30" spans="2:13" ht="18.45" customHeight="1">
      <c r="B30" s="77"/>
      <c r="C30" s="77"/>
      <c r="D30" s="77"/>
      <c r="E30" s="77"/>
      <c r="F30" s="77"/>
      <c r="G30" s="77"/>
    </row>
    <row r="31" spans="2:13" ht="18.45" customHeight="1">
      <c r="B31" s="77"/>
      <c r="C31" s="77"/>
      <c r="D31" s="77"/>
      <c r="E31" s="77"/>
      <c r="F31" s="77"/>
      <c r="G31" s="77"/>
    </row>
    <row r="32" spans="2:13" ht="18.45" customHeight="1">
      <c r="B32" s="25" t="s">
        <v>208</v>
      </c>
      <c r="C32" s="77"/>
      <c r="D32" s="77"/>
      <c r="E32" s="77"/>
      <c r="F32" s="77"/>
      <c r="G32" s="77"/>
    </row>
    <row r="33" spans="2:7" ht="18.45" customHeight="1">
      <c r="B33" s="80" t="s">
        <v>116</v>
      </c>
      <c r="C33" s="77"/>
      <c r="D33" s="77"/>
      <c r="E33" s="77"/>
      <c r="F33" s="77"/>
      <c r="G33" s="77"/>
    </row>
    <row r="34" spans="2:7">
      <c r="B34" s="73"/>
      <c r="C34" s="77"/>
      <c r="D34" s="77"/>
      <c r="E34" s="77"/>
      <c r="F34" s="77"/>
      <c r="G34" s="77"/>
    </row>
  </sheetData>
  <mergeCells count="3">
    <mergeCell ref="B10:C10"/>
    <mergeCell ref="B9:C9"/>
    <mergeCell ref="B3:C3"/>
  </mergeCells>
  <phoneticPr fontId="4"/>
  <pageMargins left="0.70866141732283472" right="0.43307086614173229" top="0.74803149606299213" bottom="0.74803149606299213" header="0.31496062992125984" footer="0.31496062992125984"/>
  <pageSetup paperSize="9" scale="75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rowBreaks count="1" manualBreakCount="1">
    <brk id="36" min="1" max="28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75A98-42D2-4E23-860D-710E10524D77}">
  <dimension ref="A1:Q66"/>
  <sheetViews>
    <sheetView showGridLines="0" zoomScaleNormal="100" zoomScaleSheetLayoutView="100" workbookViewId="0"/>
  </sheetViews>
  <sheetFormatPr defaultColWidth="9" defaultRowHeight="13.2"/>
  <cols>
    <col min="1" max="1" width="4.6640625" style="3" customWidth="1"/>
    <col min="2" max="2" width="3.77734375" style="3" customWidth="1"/>
    <col min="3" max="3" width="11.77734375" style="15" customWidth="1"/>
    <col min="4" max="4" width="9.88671875" style="15" customWidth="1"/>
    <col min="5" max="5" width="5.109375" style="15" customWidth="1"/>
    <col min="6" max="6" width="19.77734375" style="15" customWidth="1"/>
    <col min="7" max="9" width="11.77734375" style="15" customWidth="1"/>
    <col min="10" max="11" width="12.77734375" style="15" customWidth="1"/>
    <col min="12" max="12" width="12.77734375" style="3" customWidth="1"/>
    <col min="13" max="14" width="9" style="3"/>
    <col min="15" max="15" width="6" style="3" customWidth="1"/>
    <col min="16" max="16" width="17.21875" style="3" customWidth="1"/>
    <col min="17" max="17" width="12.109375" style="3" customWidth="1"/>
    <col min="18" max="18" width="11.6640625" style="3" bestFit="1" customWidth="1"/>
    <col min="19" max="16384" width="9" style="3"/>
  </cols>
  <sheetData>
    <row r="1" spans="1:17">
      <c r="A1" s="14" t="s">
        <v>211</v>
      </c>
      <c r="B1" s="27"/>
      <c r="C1" s="3"/>
      <c r="D1" s="3"/>
      <c r="E1" s="3"/>
      <c r="F1" s="3"/>
      <c r="G1" s="3"/>
      <c r="H1" s="3"/>
      <c r="I1" s="3"/>
      <c r="J1" s="3"/>
      <c r="K1" s="3"/>
    </row>
    <row r="2" spans="1:17">
      <c r="A2" s="27" t="s">
        <v>107</v>
      </c>
      <c r="B2" s="27"/>
      <c r="C2" s="3"/>
      <c r="D2" s="3"/>
      <c r="E2" s="3"/>
      <c r="F2" s="3"/>
      <c r="G2" s="3"/>
      <c r="H2" s="3"/>
      <c r="I2" s="3"/>
      <c r="J2" s="3"/>
      <c r="K2" s="3"/>
    </row>
    <row r="3" spans="1:17" ht="60" customHeight="1">
      <c r="B3" s="71"/>
      <c r="C3" s="140" t="s">
        <v>97</v>
      </c>
      <c r="D3" s="240" t="s">
        <v>251</v>
      </c>
      <c r="E3" s="362" t="s">
        <v>150</v>
      </c>
      <c r="F3" s="363"/>
      <c r="G3" s="83" t="s">
        <v>233</v>
      </c>
      <c r="H3" s="83" t="s">
        <v>248</v>
      </c>
      <c r="I3" s="83" t="s">
        <v>252</v>
      </c>
      <c r="J3" s="72" t="s">
        <v>250</v>
      </c>
      <c r="K3" s="72" t="s">
        <v>253</v>
      </c>
      <c r="L3" s="239" t="s">
        <v>254</v>
      </c>
      <c r="O3" s="235"/>
      <c r="P3" s="48"/>
      <c r="Q3" s="48"/>
    </row>
    <row r="4" spans="1:17">
      <c r="B4" s="355">
        <v>1</v>
      </c>
      <c r="C4" s="364" t="s">
        <v>231</v>
      </c>
      <c r="D4" s="342">
        <v>141781</v>
      </c>
      <c r="E4" s="186">
        <v>1101</v>
      </c>
      <c r="F4" s="87" t="s">
        <v>163</v>
      </c>
      <c r="G4" s="165">
        <v>95762</v>
      </c>
      <c r="H4" s="165">
        <v>716439677.28089297</v>
      </c>
      <c r="I4" s="165">
        <v>44019</v>
      </c>
      <c r="J4" s="165">
        <f>IFERROR(H4/G4,"-")</f>
        <v>7481.4610939714394</v>
      </c>
      <c r="K4" s="165">
        <f>IFERROR(H4/I4,"-")</f>
        <v>16275.691798561826</v>
      </c>
      <c r="L4" s="113">
        <f>I4/$D$4</f>
        <v>0.3104717839484839</v>
      </c>
      <c r="O4" s="236"/>
      <c r="P4" s="236"/>
      <c r="Q4" s="237"/>
    </row>
    <row r="5" spans="1:17">
      <c r="B5" s="356"/>
      <c r="C5" s="356"/>
      <c r="D5" s="343"/>
      <c r="E5" s="88">
        <v>1102</v>
      </c>
      <c r="F5" s="89" t="s">
        <v>164</v>
      </c>
      <c r="G5" s="166">
        <v>376543</v>
      </c>
      <c r="H5" s="166">
        <v>2829705184.1407599</v>
      </c>
      <c r="I5" s="166">
        <v>77658</v>
      </c>
      <c r="J5" s="166">
        <f t="shared" ref="J5:J10" si="0">IFERROR(H5/G5,"-")</f>
        <v>7514.9589399902798</v>
      </c>
      <c r="K5" s="166">
        <f t="shared" ref="K5:K10" si="1">IFERROR(H5/I5,"-")</f>
        <v>36438.038375193282</v>
      </c>
      <c r="L5" s="114">
        <f t="shared" ref="L5:L10" si="2">I5/$D$4</f>
        <v>0.54773206565054555</v>
      </c>
      <c r="O5" s="236"/>
      <c r="P5" s="236"/>
      <c r="Q5" s="237"/>
    </row>
    <row r="6" spans="1:17" ht="24">
      <c r="B6" s="356"/>
      <c r="C6" s="356"/>
      <c r="D6" s="343"/>
      <c r="E6" s="88">
        <v>1103</v>
      </c>
      <c r="F6" s="90" t="s">
        <v>165</v>
      </c>
      <c r="G6" s="166">
        <v>160165</v>
      </c>
      <c r="H6" s="166">
        <v>1506092552.8436301</v>
      </c>
      <c r="I6" s="166">
        <v>50582</v>
      </c>
      <c r="J6" s="166">
        <f t="shared" si="0"/>
        <v>9403.3812183912214</v>
      </c>
      <c r="K6" s="166">
        <f t="shared" si="1"/>
        <v>29775.266949579494</v>
      </c>
      <c r="L6" s="114">
        <f t="shared" si="2"/>
        <v>0.35676148426093762</v>
      </c>
      <c r="O6" s="236"/>
      <c r="P6" s="236"/>
      <c r="Q6" s="237"/>
    </row>
    <row r="7" spans="1:17" ht="24">
      <c r="B7" s="356"/>
      <c r="C7" s="356"/>
      <c r="D7" s="343"/>
      <c r="E7" s="88">
        <v>1113</v>
      </c>
      <c r="F7" s="90" t="s">
        <v>166</v>
      </c>
      <c r="G7" s="166">
        <v>57123</v>
      </c>
      <c r="H7" s="166">
        <v>282631317.91818601</v>
      </c>
      <c r="I7" s="166">
        <v>17472</v>
      </c>
      <c r="J7" s="166">
        <f t="shared" si="0"/>
        <v>4947.7674127441842</v>
      </c>
      <c r="K7" s="166">
        <f t="shared" si="1"/>
        <v>16176.24301271669</v>
      </c>
      <c r="L7" s="114">
        <f t="shared" si="2"/>
        <v>0.12323230898357326</v>
      </c>
      <c r="O7" s="236"/>
      <c r="P7" s="236"/>
      <c r="Q7" s="237"/>
    </row>
    <row r="8" spans="1:17" ht="24">
      <c r="B8" s="356"/>
      <c r="C8" s="356"/>
      <c r="D8" s="343"/>
      <c r="E8" s="88">
        <v>1905</v>
      </c>
      <c r="F8" s="90" t="s">
        <v>167</v>
      </c>
      <c r="G8" s="166">
        <v>157376</v>
      </c>
      <c r="H8" s="166">
        <v>895928661.31011796</v>
      </c>
      <c r="I8" s="166">
        <v>45988</v>
      </c>
      <c r="J8" s="166">
        <f t="shared" si="0"/>
        <v>5692.9179881946293</v>
      </c>
      <c r="K8" s="166">
        <f t="shared" si="1"/>
        <v>19481.792235150864</v>
      </c>
      <c r="L8" s="114">
        <f t="shared" si="2"/>
        <v>0.3243593993553438</v>
      </c>
      <c r="O8" s="236"/>
      <c r="P8" s="236"/>
      <c r="Q8" s="237"/>
    </row>
    <row r="9" spans="1:17">
      <c r="B9" s="356"/>
      <c r="C9" s="356"/>
      <c r="D9" s="343"/>
      <c r="E9" s="348" t="s">
        <v>168</v>
      </c>
      <c r="F9" s="348"/>
      <c r="G9" s="167">
        <v>35780</v>
      </c>
      <c r="H9" s="167">
        <v>304368916.50639999</v>
      </c>
      <c r="I9" s="167">
        <v>13053</v>
      </c>
      <c r="J9" s="168">
        <f t="shared" si="0"/>
        <v>8506.6773758077143</v>
      </c>
      <c r="K9" s="168">
        <f t="shared" si="1"/>
        <v>23317.928177920785</v>
      </c>
      <c r="L9" s="211">
        <f t="shared" si="2"/>
        <v>9.2064522044561684E-2</v>
      </c>
      <c r="O9" s="236"/>
      <c r="P9" s="236"/>
      <c r="Q9" s="237"/>
    </row>
    <row r="10" spans="1:17">
      <c r="B10" s="357"/>
      <c r="C10" s="357"/>
      <c r="D10" s="344"/>
      <c r="E10" s="360" t="s">
        <v>176</v>
      </c>
      <c r="F10" s="361"/>
      <c r="G10" s="152">
        <v>437419</v>
      </c>
      <c r="H10" s="152">
        <v>6535166309.9999905</v>
      </c>
      <c r="I10" s="152">
        <v>86785</v>
      </c>
      <c r="J10" s="152">
        <f t="shared" si="0"/>
        <v>14940.289082092891</v>
      </c>
      <c r="K10" s="152">
        <f t="shared" si="1"/>
        <v>75302.94762919849</v>
      </c>
      <c r="L10" s="110">
        <f t="shared" si="2"/>
        <v>0.61210599445623881</v>
      </c>
      <c r="O10" s="236"/>
      <c r="P10" s="236"/>
      <c r="Q10" s="237"/>
    </row>
    <row r="11" spans="1:17">
      <c r="B11" s="355">
        <v>2</v>
      </c>
      <c r="C11" s="355" t="s">
        <v>154</v>
      </c>
      <c r="D11" s="342">
        <v>105124</v>
      </c>
      <c r="E11" s="86">
        <v>1101</v>
      </c>
      <c r="F11" s="87" t="s">
        <v>163</v>
      </c>
      <c r="G11" s="165">
        <v>62086</v>
      </c>
      <c r="H11" s="165">
        <v>464478113.67947602</v>
      </c>
      <c r="I11" s="165">
        <v>29756</v>
      </c>
      <c r="J11" s="165">
        <f>IFERROR(H11/G11,"-")</f>
        <v>7481.2053229307094</v>
      </c>
      <c r="K11" s="165">
        <f>IFERROR(H11/I11,"-")</f>
        <v>15609.561556643232</v>
      </c>
      <c r="L11" s="113">
        <f>I11/$D$11</f>
        <v>0.28305620029679235</v>
      </c>
      <c r="O11" s="236"/>
      <c r="P11" s="236"/>
      <c r="Q11" s="237"/>
    </row>
    <row r="12" spans="1:17">
      <c r="B12" s="356"/>
      <c r="C12" s="356"/>
      <c r="D12" s="343"/>
      <c r="E12" s="88">
        <v>1102</v>
      </c>
      <c r="F12" s="89" t="s">
        <v>164</v>
      </c>
      <c r="G12" s="166">
        <v>244089</v>
      </c>
      <c r="H12" s="166">
        <v>1802683917.34287</v>
      </c>
      <c r="I12" s="166">
        <v>53282</v>
      </c>
      <c r="J12" s="166">
        <f t="shared" ref="J12:J17" si="3">IFERROR(H12/G12,"-")</f>
        <v>7385.3550030639235</v>
      </c>
      <c r="K12" s="166">
        <f t="shared" ref="K12:K17" si="4">IFERROR(H12/I12,"-")</f>
        <v>33832.887604498144</v>
      </c>
      <c r="L12" s="114">
        <f t="shared" ref="L12:L16" si="5">I12/$D$11</f>
        <v>0.50684905444998285</v>
      </c>
      <c r="O12" s="236"/>
      <c r="P12" s="236"/>
      <c r="Q12" s="237"/>
    </row>
    <row r="13" spans="1:17" ht="24">
      <c r="B13" s="356"/>
      <c r="C13" s="356"/>
      <c r="D13" s="343"/>
      <c r="E13" s="88">
        <v>1103</v>
      </c>
      <c r="F13" s="90" t="s">
        <v>165</v>
      </c>
      <c r="G13" s="166">
        <v>113332</v>
      </c>
      <c r="H13" s="166">
        <v>1089379930.7994699</v>
      </c>
      <c r="I13" s="166">
        <v>36477</v>
      </c>
      <c r="J13" s="166">
        <f t="shared" si="3"/>
        <v>9612.2889457476267</v>
      </c>
      <c r="K13" s="166">
        <f t="shared" si="4"/>
        <v>29864.844444429913</v>
      </c>
      <c r="L13" s="114">
        <f t="shared" si="5"/>
        <v>0.34699022107225752</v>
      </c>
    </row>
    <row r="14" spans="1:17" ht="24">
      <c r="B14" s="356"/>
      <c r="C14" s="356"/>
      <c r="D14" s="343"/>
      <c r="E14" s="88">
        <v>1113</v>
      </c>
      <c r="F14" s="90" t="s">
        <v>166</v>
      </c>
      <c r="G14" s="166">
        <v>36532</v>
      </c>
      <c r="H14" s="166">
        <v>173301251.70483601</v>
      </c>
      <c r="I14" s="166">
        <v>11528</v>
      </c>
      <c r="J14" s="166">
        <f t="shared" si="3"/>
        <v>4743.820532816052</v>
      </c>
      <c r="K14" s="166">
        <f t="shared" si="4"/>
        <v>15033.071799517351</v>
      </c>
      <c r="L14" s="115">
        <f t="shared" si="5"/>
        <v>0.10966097180472585</v>
      </c>
    </row>
    <row r="15" spans="1:17" ht="24">
      <c r="B15" s="356"/>
      <c r="C15" s="356"/>
      <c r="D15" s="343"/>
      <c r="E15" s="88">
        <v>1905</v>
      </c>
      <c r="F15" s="90" t="s">
        <v>167</v>
      </c>
      <c r="G15" s="166">
        <v>105020</v>
      </c>
      <c r="H15" s="166">
        <v>615782358.19884598</v>
      </c>
      <c r="I15" s="166">
        <v>32502</v>
      </c>
      <c r="J15" s="166">
        <f t="shared" si="3"/>
        <v>5863.4770348395159</v>
      </c>
      <c r="K15" s="166">
        <f t="shared" si="4"/>
        <v>18945.983576359791</v>
      </c>
      <c r="L15" s="114">
        <f t="shared" si="5"/>
        <v>0.30917773296297707</v>
      </c>
    </row>
    <row r="16" spans="1:17">
      <c r="B16" s="356"/>
      <c r="C16" s="356"/>
      <c r="D16" s="343"/>
      <c r="E16" s="348" t="s">
        <v>168</v>
      </c>
      <c r="F16" s="348"/>
      <c r="G16" s="167">
        <v>21883</v>
      </c>
      <c r="H16" s="167">
        <v>163069638.27449799</v>
      </c>
      <c r="I16" s="167">
        <v>9358</v>
      </c>
      <c r="J16" s="168">
        <f t="shared" si="3"/>
        <v>7451.8867739568605</v>
      </c>
      <c r="K16" s="168">
        <f t="shared" si="4"/>
        <v>17425.693339869416</v>
      </c>
      <c r="L16" s="211">
        <f t="shared" si="5"/>
        <v>8.901868269852746E-2</v>
      </c>
    </row>
    <row r="17" spans="2:12">
      <c r="B17" s="357"/>
      <c r="C17" s="357"/>
      <c r="D17" s="344"/>
      <c r="E17" s="360" t="s">
        <v>176</v>
      </c>
      <c r="F17" s="361"/>
      <c r="G17" s="152">
        <v>288354</v>
      </c>
      <c r="H17" s="152">
        <v>4308695209.9999905</v>
      </c>
      <c r="I17" s="152">
        <v>60901</v>
      </c>
      <c r="J17" s="152">
        <f t="shared" si="3"/>
        <v>14942.380580813828</v>
      </c>
      <c r="K17" s="152">
        <f t="shared" si="4"/>
        <v>70749.170128569167</v>
      </c>
      <c r="L17" s="110">
        <f>I17/$D$11</f>
        <v>0.57932536813667668</v>
      </c>
    </row>
    <row r="18" spans="2:12">
      <c r="B18" s="355">
        <v>3</v>
      </c>
      <c r="C18" s="355" t="s">
        <v>155</v>
      </c>
      <c r="D18" s="342">
        <v>167827</v>
      </c>
      <c r="E18" s="86">
        <v>1101</v>
      </c>
      <c r="F18" s="87" t="s">
        <v>163</v>
      </c>
      <c r="G18" s="165">
        <v>96456</v>
      </c>
      <c r="H18" s="165">
        <v>739320817.75242603</v>
      </c>
      <c r="I18" s="165">
        <v>46022</v>
      </c>
      <c r="J18" s="165">
        <f>IFERROR(H18/G18,"-")</f>
        <v>7664.8504784816496</v>
      </c>
      <c r="K18" s="165">
        <f>IFERROR(H18/I18,"-")</f>
        <v>16064.508664387164</v>
      </c>
      <c r="L18" s="113">
        <f>I18/$D$18</f>
        <v>0.27422286044557787</v>
      </c>
    </row>
    <row r="19" spans="2:12">
      <c r="B19" s="356"/>
      <c r="C19" s="356"/>
      <c r="D19" s="343"/>
      <c r="E19" s="88">
        <v>1102</v>
      </c>
      <c r="F19" s="89" t="s">
        <v>164</v>
      </c>
      <c r="G19" s="166">
        <v>375165</v>
      </c>
      <c r="H19" s="166">
        <v>2832255356.8740401</v>
      </c>
      <c r="I19" s="166">
        <v>80962</v>
      </c>
      <c r="J19" s="166">
        <f t="shared" ref="J19:J24" si="6">IFERROR(H19/G19,"-")</f>
        <v>7549.3592336013226</v>
      </c>
      <c r="K19" s="166">
        <f t="shared" ref="K19:K24" si="7">IFERROR(H19/I19,"-")</f>
        <v>34982.527072874189</v>
      </c>
      <c r="L19" s="114">
        <f t="shared" ref="L19:L24" si="8">I19/$D$18</f>
        <v>0.48241343764710087</v>
      </c>
    </row>
    <row r="20" spans="2:12" ht="24">
      <c r="B20" s="356"/>
      <c r="C20" s="356"/>
      <c r="D20" s="343"/>
      <c r="E20" s="88">
        <v>1103</v>
      </c>
      <c r="F20" s="90" t="s">
        <v>165</v>
      </c>
      <c r="G20" s="166">
        <v>176022</v>
      </c>
      <c r="H20" s="166">
        <v>1776940646.0393</v>
      </c>
      <c r="I20" s="166">
        <v>56796</v>
      </c>
      <c r="J20" s="166">
        <f t="shared" si="6"/>
        <v>10094.991796703252</v>
      </c>
      <c r="K20" s="166">
        <f t="shared" si="7"/>
        <v>31286.369568971404</v>
      </c>
      <c r="L20" s="114">
        <f t="shared" si="8"/>
        <v>0.33841992051338582</v>
      </c>
    </row>
    <row r="21" spans="2:12" ht="24">
      <c r="B21" s="356"/>
      <c r="C21" s="356"/>
      <c r="D21" s="343"/>
      <c r="E21" s="88">
        <v>1113</v>
      </c>
      <c r="F21" s="90" t="s">
        <v>166</v>
      </c>
      <c r="G21" s="166">
        <v>58698</v>
      </c>
      <c r="H21" s="166">
        <v>288080396.22942102</v>
      </c>
      <c r="I21" s="166">
        <v>19238</v>
      </c>
      <c r="J21" s="166">
        <f t="shared" si="6"/>
        <v>4907.8400666022862</v>
      </c>
      <c r="K21" s="166">
        <f t="shared" si="7"/>
        <v>14974.550173064821</v>
      </c>
      <c r="L21" s="115">
        <f t="shared" si="8"/>
        <v>0.11462994631376358</v>
      </c>
    </row>
    <row r="22" spans="2:12" ht="24">
      <c r="B22" s="356"/>
      <c r="C22" s="356"/>
      <c r="D22" s="343"/>
      <c r="E22" s="88">
        <v>1905</v>
      </c>
      <c r="F22" s="90" t="s">
        <v>167</v>
      </c>
      <c r="G22" s="166">
        <v>160231</v>
      </c>
      <c r="H22" s="166">
        <v>928980248.412853</v>
      </c>
      <c r="I22" s="166">
        <v>49927</v>
      </c>
      <c r="J22" s="166">
        <f t="shared" si="6"/>
        <v>5797.7560422942688</v>
      </c>
      <c r="K22" s="166">
        <f t="shared" si="7"/>
        <v>18606.770853703467</v>
      </c>
      <c r="L22" s="114">
        <f t="shared" si="8"/>
        <v>0.29749086857299484</v>
      </c>
    </row>
    <row r="23" spans="2:12">
      <c r="B23" s="356"/>
      <c r="C23" s="356"/>
      <c r="D23" s="343"/>
      <c r="E23" s="348" t="s">
        <v>168</v>
      </c>
      <c r="F23" s="348"/>
      <c r="G23" s="167">
        <v>33233</v>
      </c>
      <c r="H23" s="167">
        <v>241708164.69195199</v>
      </c>
      <c r="I23" s="167">
        <v>13079</v>
      </c>
      <c r="J23" s="168">
        <f t="shared" si="6"/>
        <v>7273.1370833795318</v>
      </c>
      <c r="K23" s="168">
        <f t="shared" si="7"/>
        <v>18480.630376324796</v>
      </c>
      <c r="L23" s="211">
        <f t="shared" si="8"/>
        <v>7.7931441305630206E-2</v>
      </c>
    </row>
    <row r="24" spans="2:12">
      <c r="B24" s="357"/>
      <c r="C24" s="357"/>
      <c r="D24" s="344"/>
      <c r="E24" s="360" t="s">
        <v>176</v>
      </c>
      <c r="F24" s="361"/>
      <c r="G24" s="152">
        <v>441021</v>
      </c>
      <c r="H24" s="152">
        <v>6807285629.9999905</v>
      </c>
      <c r="I24" s="152">
        <v>93105</v>
      </c>
      <c r="J24" s="152">
        <f t="shared" si="6"/>
        <v>15435.286823076431</v>
      </c>
      <c r="K24" s="152">
        <f t="shared" si="7"/>
        <v>73114.071532141024</v>
      </c>
      <c r="L24" s="110">
        <f t="shared" si="8"/>
        <v>0.55476770722231827</v>
      </c>
    </row>
    <row r="25" spans="2:12">
      <c r="B25" s="355">
        <v>4</v>
      </c>
      <c r="C25" s="355" t="s">
        <v>156</v>
      </c>
      <c r="D25" s="342">
        <v>121225</v>
      </c>
      <c r="E25" s="86">
        <v>1101</v>
      </c>
      <c r="F25" s="87" t="s">
        <v>163</v>
      </c>
      <c r="G25" s="165">
        <v>67889</v>
      </c>
      <c r="H25" s="165">
        <v>526534108.16424</v>
      </c>
      <c r="I25" s="165">
        <v>32016</v>
      </c>
      <c r="J25" s="165">
        <f>IFERROR(H25/G25,"-")</f>
        <v>7755.8088668891869</v>
      </c>
      <c r="K25" s="165">
        <f>IFERROR(H25/I25,"-")</f>
        <v>16445.967896184407</v>
      </c>
      <c r="L25" s="113">
        <f>I25/$D$25</f>
        <v>0.26410393895648587</v>
      </c>
    </row>
    <row r="26" spans="2:12">
      <c r="B26" s="356"/>
      <c r="C26" s="356"/>
      <c r="D26" s="343"/>
      <c r="E26" s="88">
        <v>1102</v>
      </c>
      <c r="F26" s="89" t="s">
        <v>164</v>
      </c>
      <c r="G26" s="166">
        <v>296083</v>
      </c>
      <c r="H26" s="166">
        <v>2182098922.4096899</v>
      </c>
      <c r="I26" s="166">
        <v>59620</v>
      </c>
      <c r="J26" s="166">
        <f t="shared" ref="J26:J31" si="9">IFERROR(H26/G26,"-")</f>
        <v>7369.8892621653049</v>
      </c>
      <c r="K26" s="166">
        <f t="shared" ref="K26:K31" si="10">IFERROR(H26/I26,"-")</f>
        <v>36600.116108850889</v>
      </c>
      <c r="L26" s="114">
        <f t="shared" ref="L26:L31" si="11">I26/$D$25</f>
        <v>0.4918127448958548</v>
      </c>
    </row>
    <row r="27" spans="2:12" ht="24">
      <c r="B27" s="356"/>
      <c r="C27" s="356"/>
      <c r="D27" s="343"/>
      <c r="E27" s="88">
        <v>1103</v>
      </c>
      <c r="F27" s="90" t="s">
        <v>165</v>
      </c>
      <c r="G27" s="166">
        <v>142798</v>
      </c>
      <c r="H27" s="166">
        <v>1411360815.4784501</v>
      </c>
      <c r="I27" s="166">
        <v>43265</v>
      </c>
      <c r="J27" s="166">
        <f t="shared" si="9"/>
        <v>9883.6175260049167</v>
      </c>
      <c r="K27" s="166">
        <f t="shared" si="10"/>
        <v>32621.306263225473</v>
      </c>
      <c r="L27" s="114">
        <f t="shared" si="11"/>
        <v>0.35689832955248507</v>
      </c>
    </row>
    <row r="28" spans="2:12" ht="24">
      <c r="B28" s="356"/>
      <c r="C28" s="356"/>
      <c r="D28" s="343"/>
      <c r="E28" s="88">
        <v>1113</v>
      </c>
      <c r="F28" s="90" t="s">
        <v>166</v>
      </c>
      <c r="G28" s="166">
        <v>63553</v>
      </c>
      <c r="H28" s="166">
        <v>300798982.61163002</v>
      </c>
      <c r="I28" s="166">
        <v>18826</v>
      </c>
      <c r="J28" s="166">
        <f t="shared" si="9"/>
        <v>4733.0414396115057</v>
      </c>
      <c r="K28" s="166">
        <f t="shared" si="10"/>
        <v>15977.848858580157</v>
      </c>
      <c r="L28" s="115">
        <f t="shared" si="11"/>
        <v>0.15529799958754381</v>
      </c>
    </row>
    <row r="29" spans="2:12" ht="24">
      <c r="B29" s="356"/>
      <c r="C29" s="356"/>
      <c r="D29" s="343"/>
      <c r="E29" s="88">
        <v>1905</v>
      </c>
      <c r="F29" s="90" t="s">
        <v>167</v>
      </c>
      <c r="G29" s="166">
        <v>119912</v>
      </c>
      <c r="H29" s="166">
        <v>738941963.96736002</v>
      </c>
      <c r="I29" s="166">
        <v>36671</v>
      </c>
      <c r="J29" s="166">
        <f t="shared" si="9"/>
        <v>6162.3687701594508</v>
      </c>
      <c r="K29" s="166">
        <f t="shared" si="10"/>
        <v>20150.581221329117</v>
      </c>
      <c r="L29" s="114">
        <f t="shared" si="11"/>
        <v>0.30250360899154466</v>
      </c>
    </row>
    <row r="30" spans="2:12">
      <c r="B30" s="356"/>
      <c r="C30" s="356"/>
      <c r="D30" s="343"/>
      <c r="E30" s="348" t="s">
        <v>168</v>
      </c>
      <c r="F30" s="348"/>
      <c r="G30" s="167">
        <v>32829</v>
      </c>
      <c r="H30" s="167">
        <v>279055567.36861801</v>
      </c>
      <c r="I30" s="167">
        <v>11848</v>
      </c>
      <c r="J30" s="168">
        <f t="shared" si="9"/>
        <v>8500.2761999639952</v>
      </c>
      <c r="K30" s="168">
        <f t="shared" si="10"/>
        <v>23552.968211395848</v>
      </c>
      <c r="L30" s="211">
        <f t="shared" si="11"/>
        <v>9.7735615590843469E-2</v>
      </c>
    </row>
    <row r="31" spans="2:12">
      <c r="B31" s="357"/>
      <c r="C31" s="357"/>
      <c r="D31" s="344"/>
      <c r="E31" s="360" t="s">
        <v>176</v>
      </c>
      <c r="F31" s="361"/>
      <c r="G31" s="152">
        <v>341419</v>
      </c>
      <c r="H31" s="152">
        <v>5438790359.9999905</v>
      </c>
      <c r="I31" s="152">
        <v>67597</v>
      </c>
      <c r="J31" s="152">
        <f t="shared" si="9"/>
        <v>15929.958086691106</v>
      </c>
      <c r="K31" s="152">
        <f t="shared" si="10"/>
        <v>80459.049366095991</v>
      </c>
      <c r="L31" s="110">
        <f t="shared" si="11"/>
        <v>0.55761600329964944</v>
      </c>
    </row>
    <row r="32" spans="2:12">
      <c r="B32" s="355">
        <v>5</v>
      </c>
      <c r="C32" s="355" t="s">
        <v>157</v>
      </c>
      <c r="D32" s="342">
        <v>97185</v>
      </c>
      <c r="E32" s="86">
        <v>1101</v>
      </c>
      <c r="F32" s="87" t="s">
        <v>163</v>
      </c>
      <c r="G32" s="165">
        <v>54845</v>
      </c>
      <c r="H32" s="165">
        <v>410651192.675367</v>
      </c>
      <c r="I32" s="165">
        <v>26365</v>
      </c>
      <c r="J32" s="165">
        <f>IFERROR(H32/G32,"-")</f>
        <v>7487.4864194615184</v>
      </c>
      <c r="K32" s="165">
        <f>IFERROR(H32/I32,"-")</f>
        <v>15575.618914294215</v>
      </c>
      <c r="L32" s="113">
        <f>I32/$D$32</f>
        <v>0.27128672120183156</v>
      </c>
    </row>
    <row r="33" spans="2:12">
      <c r="B33" s="356"/>
      <c r="C33" s="356"/>
      <c r="D33" s="343"/>
      <c r="E33" s="88">
        <v>1102</v>
      </c>
      <c r="F33" s="89" t="s">
        <v>164</v>
      </c>
      <c r="G33" s="166">
        <v>228631</v>
      </c>
      <c r="H33" s="166">
        <v>1702478203.51864</v>
      </c>
      <c r="I33" s="166">
        <v>48623</v>
      </c>
      <c r="J33" s="166">
        <f t="shared" ref="J33:J38" si="12">IFERROR(H33/G33,"-")</f>
        <v>7446.4014220234358</v>
      </c>
      <c r="K33" s="166">
        <f t="shared" ref="K33:K38" si="13">IFERROR(H33/I33,"-")</f>
        <v>35013.845371915348</v>
      </c>
      <c r="L33" s="114">
        <f t="shared" ref="L33:L37" si="14">I33/$D$32</f>
        <v>0.50031383443947108</v>
      </c>
    </row>
    <row r="34" spans="2:12" ht="24">
      <c r="B34" s="356"/>
      <c r="C34" s="356"/>
      <c r="D34" s="343"/>
      <c r="E34" s="88">
        <v>1103</v>
      </c>
      <c r="F34" s="90" t="s">
        <v>165</v>
      </c>
      <c r="G34" s="166">
        <v>108870</v>
      </c>
      <c r="H34" s="166">
        <v>1043717410.52975</v>
      </c>
      <c r="I34" s="166">
        <v>34898</v>
      </c>
      <c r="J34" s="166">
        <f t="shared" si="12"/>
        <v>9586.8229129213742</v>
      </c>
      <c r="K34" s="166">
        <f t="shared" si="13"/>
        <v>29907.656900961374</v>
      </c>
      <c r="L34" s="114">
        <f t="shared" si="14"/>
        <v>0.35908833667747081</v>
      </c>
    </row>
    <row r="35" spans="2:12" ht="24">
      <c r="B35" s="356"/>
      <c r="C35" s="356"/>
      <c r="D35" s="343"/>
      <c r="E35" s="88">
        <v>1113</v>
      </c>
      <c r="F35" s="90" t="s">
        <v>166</v>
      </c>
      <c r="G35" s="166">
        <v>50144</v>
      </c>
      <c r="H35" s="166">
        <v>260165451.06365901</v>
      </c>
      <c r="I35" s="166">
        <v>14770</v>
      </c>
      <c r="J35" s="166">
        <f t="shared" si="12"/>
        <v>5188.3665256792237</v>
      </c>
      <c r="K35" s="166">
        <f t="shared" si="13"/>
        <v>17614.451663077794</v>
      </c>
      <c r="L35" s="115">
        <f t="shared" si="14"/>
        <v>0.15197818593404333</v>
      </c>
    </row>
    <row r="36" spans="2:12" ht="24">
      <c r="B36" s="356"/>
      <c r="C36" s="356"/>
      <c r="D36" s="343"/>
      <c r="E36" s="88">
        <v>1905</v>
      </c>
      <c r="F36" s="90" t="s">
        <v>167</v>
      </c>
      <c r="G36" s="166">
        <v>98012</v>
      </c>
      <c r="H36" s="166">
        <v>567822256.63379896</v>
      </c>
      <c r="I36" s="166">
        <v>29560</v>
      </c>
      <c r="J36" s="166">
        <f t="shared" si="12"/>
        <v>5793.3952641900887</v>
      </c>
      <c r="K36" s="166">
        <f t="shared" si="13"/>
        <v>19209.142646610249</v>
      </c>
      <c r="L36" s="114">
        <f t="shared" si="14"/>
        <v>0.30416216494314968</v>
      </c>
    </row>
    <row r="37" spans="2:12">
      <c r="B37" s="356"/>
      <c r="C37" s="356"/>
      <c r="D37" s="343"/>
      <c r="E37" s="348" t="s">
        <v>168</v>
      </c>
      <c r="F37" s="348"/>
      <c r="G37" s="167">
        <v>18767</v>
      </c>
      <c r="H37" s="167">
        <v>172332875.57877001</v>
      </c>
      <c r="I37" s="167">
        <v>7880</v>
      </c>
      <c r="J37" s="168">
        <f t="shared" si="12"/>
        <v>9182.7609942329636</v>
      </c>
      <c r="K37" s="168">
        <f t="shared" si="13"/>
        <v>21869.65426126523</v>
      </c>
      <c r="L37" s="211">
        <f t="shared" si="14"/>
        <v>8.1082471574831505E-2</v>
      </c>
    </row>
    <row r="38" spans="2:12">
      <c r="B38" s="357"/>
      <c r="C38" s="357"/>
      <c r="D38" s="344"/>
      <c r="E38" s="360" t="s">
        <v>176</v>
      </c>
      <c r="F38" s="361"/>
      <c r="G38" s="152">
        <v>269526</v>
      </c>
      <c r="H38" s="152">
        <v>4157167389.99999</v>
      </c>
      <c r="I38" s="152">
        <v>55916</v>
      </c>
      <c r="J38" s="152">
        <f t="shared" si="12"/>
        <v>15423.993937505064</v>
      </c>
      <c r="K38" s="152">
        <f t="shared" si="13"/>
        <v>74346.651942198834</v>
      </c>
      <c r="L38" s="110">
        <f>I38/$D$32</f>
        <v>0.57535627926120281</v>
      </c>
    </row>
    <row r="39" spans="2:12">
      <c r="B39" s="355">
        <v>6</v>
      </c>
      <c r="C39" s="355" t="s">
        <v>158</v>
      </c>
      <c r="D39" s="342">
        <v>121690</v>
      </c>
      <c r="E39" s="86">
        <v>1101</v>
      </c>
      <c r="F39" s="87" t="s">
        <v>163</v>
      </c>
      <c r="G39" s="165">
        <v>73786</v>
      </c>
      <c r="H39" s="165">
        <v>581756095.82304394</v>
      </c>
      <c r="I39" s="165">
        <v>33585</v>
      </c>
      <c r="J39" s="165">
        <f>IFERROR(H39/G39,"-")</f>
        <v>7884.3696070127662</v>
      </c>
      <c r="K39" s="165">
        <f>IFERROR(H39/I39,"-")</f>
        <v>17321.902510735268</v>
      </c>
      <c r="L39" s="113">
        <f>I39/$D$39</f>
        <v>0.27598816665297066</v>
      </c>
    </row>
    <row r="40" spans="2:12">
      <c r="B40" s="356"/>
      <c r="C40" s="356"/>
      <c r="D40" s="343"/>
      <c r="E40" s="88">
        <v>1102</v>
      </c>
      <c r="F40" s="89" t="s">
        <v>164</v>
      </c>
      <c r="G40" s="166">
        <v>286748</v>
      </c>
      <c r="H40" s="166">
        <v>2186769835.3635898</v>
      </c>
      <c r="I40" s="166">
        <v>59788</v>
      </c>
      <c r="J40" s="166">
        <f t="shared" ref="J40:J45" si="15">IFERROR(H40/G40,"-")</f>
        <v>7626.1031824584297</v>
      </c>
      <c r="K40" s="166">
        <f t="shared" ref="K40:K45" si="16">IFERROR(H40/I40,"-")</f>
        <v>36575.396992098576</v>
      </c>
      <c r="L40" s="114">
        <f t="shared" ref="L40:L45" si="17">I40/$D$39</f>
        <v>0.49131399457638258</v>
      </c>
    </row>
    <row r="41" spans="2:12" ht="24">
      <c r="B41" s="356"/>
      <c r="C41" s="356"/>
      <c r="D41" s="343"/>
      <c r="E41" s="88">
        <v>1103</v>
      </c>
      <c r="F41" s="90" t="s">
        <v>165</v>
      </c>
      <c r="G41" s="166">
        <v>137522</v>
      </c>
      <c r="H41" s="166">
        <v>1397743367.5969501</v>
      </c>
      <c r="I41" s="166">
        <v>43023</v>
      </c>
      <c r="J41" s="166">
        <f t="shared" si="15"/>
        <v>10163.780104979203</v>
      </c>
      <c r="K41" s="166">
        <f t="shared" si="16"/>
        <v>32488.282258256051</v>
      </c>
      <c r="L41" s="114">
        <f t="shared" si="17"/>
        <v>0.35354589530774921</v>
      </c>
    </row>
    <row r="42" spans="2:12" ht="24">
      <c r="B42" s="356"/>
      <c r="C42" s="356"/>
      <c r="D42" s="343"/>
      <c r="E42" s="88">
        <v>1113</v>
      </c>
      <c r="F42" s="90" t="s">
        <v>166</v>
      </c>
      <c r="G42" s="166">
        <v>59057</v>
      </c>
      <c r="H42" s="166">
        <v>307453233.91935498</v>
      </c>
      <c r="I42" s="166">
        <v>17212</v>
      </c>
      <c r="J42" s="166">
        <f t="shared" si="15"/>
        <v>5206.0421951564585</v>
      </c>
      <c r="K42" s="166">
        <f t="shared" si="16"/>
        <v>17862.725651833312</v>
      </c>
      <c r="L42" s="115">
        <f t="shared" si="17"/>
        <v>0.14144136740899005</v>
      </c>
    </row>
    <row r="43" spans="2:12" ht="24">
      <c r="B43" s="356"/>
      <c r="C43" s="356"/>
      <c r="D43" s="343"/>
      <c r="E43" s="88">
        <v>1905</v>
      </c>
      <c r="F43" s="90" t="s">
        <v>167</v>
      </c>
      <c r="G43" s="166">
        <v>122590</v>
      </c>
      <c r="H43" s="166">
        <v>759263986.44753003</v>
      </c>
      <c r="I43" s="166">
        <v>36878</v>
      </c>
      <c r="J43" s="166">
        <f t="shared" si="15"/>
        <v>6193.5230153155235</v>
      </c>
      <c r="K43" s="166">
        <f t="shared" si="16"/>
        <v>20588.534802525355</v>
      </c>
      <c r="L43" s="114">
        <f t="shared" si="17"/>
        <v>0.30304873038047497</v>
      </c>
    </row>
    <row r="44" spans="2:12">
      <c r="B44" s="356"/>
      <c r="C44" s="356"/>
      <c r="D44" s="343"/>
      <c r="E44" s="348" t="s">
        <v>168</v>
      </c>
      <c r="F44" s="348"/>
      <c r="G44" s="167">
        <v>25453</v>
      </c>
      <c r="H44" s="167">
        <v>203091350.84951401</v>
      </c>
      <c r="I44" s="167">
        <v>10684</v>
      </c>
      <c r="J44" s="168">
        <f t="shared" si="15"/>
        <v>7979.0732271054103</v>
      </c>
      <c r="K44" s="168">
        <f t="shared" si="16"/>
        <v>19008.924639602585</v>
      </c>
      <c r="L44" s="211">
        <f t="shared" si="17"/>
        <v>8.7796860875996391E-2</v>
      </c>
    </row>
    <row r="45" spans="2:12">
      <c r="B45" s="357"/>
      <c r="C45" s="357"/>
      <c r="D45" s="344"/>
      <c r="E45" s="360" t="s">
        <v>176</v>
      </c>
      <c r="F45" s="361"/>
      <c r="G45" s="152">
        <v>336735</v>
      </c>
      <c r="H45" s="152">
        <v>5436077869.9999905</v>
      </c>
      <c r="I45" s="152">
        <v>68671</v>
      </c>
      <c r="J45" s="152">
        <f t="shared" si="15"/>
        <v>16143.489301676364</v>
      </c>
      <c r="K45" s="152">
        <f t="shared" si="16"/>
        <v>79161.186963929329</v>
      </c>
      <c r="L45" s="110">
        <f t="shared" si="17"/>
        <v>0.56431095406360421</v>
      </c>
    </row>
    <row r="46" spans="2:12">
      <c r="B46" s="355">
        <v>7</v>
      </c>
      <c r="C46" s="355" t="s">
        <v>159</v>
      </c>
      <c r="D46" s="342">
        <v>125066</v>
      </c>
      <c r="E46" s="86">
        <v>1101</v>
      </c>
      <c r="F46" s="87" t="s">
        <v>163</v>
      </c>
      <c r="G46" s="165">
        <v>67378</v>
      </c>
      <c r="H46" s="165">
        <v>541270267.55698705</v>
      </c>
      <c r="I46" s="165">
        <v>32049</v>
      </c>
      <c r="J46" s="165">
        <f>IFERROR(H46/G46,"-")</f>
        <v>8033.3382937603828</v>
      </c>
      <c r="K46" s="165">
        <f>IFERROR(H46/I46,"-")</f>
        <v>16888.834832818091</v>
      </c>
      <c r="L46" s="113">
        <f>I46/$D$46</f>
        <v>0.25625669646426685</v>
      </c>
    </row>
    <row r="47" spans="2:12">
      <c r="B47" s="356"/>
      <c r="C47" s="356"/>
      <c r="D47" s="343"/>
      <c r="E47" s="88">
        <v>1102</v>
      </c>
      <c r="F47" s="89" t="s">
        <v>164</v>
      </c>
      <c r="G47" s="166">
        <v>247032</v>
      </c>
      <c r="H47" s="166">
        <v>1926737441.8022599</v>
      </c>
      <c r="I47" s="166">
        <v>54592</v>
      </c>
      <c r="J47" s="166">
        <f t="shared" ref="J47:J52" si="18">IFERROR(H47/G47,"-")</f>
        <v>7799.5459770485604</v>
      </c>
      <c r="K47" s="166">
        <f t="shared" ref="K47:K52" si="19">IFERROR(H47/I47,"-")</f>
        <v>35293.402729379028</v>
      </c>
      <c r="L47" s="114">
        <f t="shared" ref="L47:L52" si="20">I47/$D$46</f>
        <v>0.43650552508275631</v>
      </c>
    </row>
    <row r="48" spans="2:12" ht="24">
      <c r="B48" s="356"/>
      <c r="C48" s="356"/>
      <c r="D48" s="343"/>
      <c r="E48" s="88">
        <v>1103</v>
      </c>
      <c r="F48" s="90" t="s">
        <v>165</v>
      </c>
      <c r="G48" s="166">
        <v>126028</v>
      </c>
      <c r="H48" s="166">
        <v>1307606263.18138</v>
      </c>
      <c r="I48" s="166">
        <v>42058</v>
      </c>
      <c r="J48" s="166">
        <f t="shared" si="18"/>
        <v>10375.521814052274</v>
      </c>
      <c r="K48" s="166">
        <f t="shared" si="19"/>
        <v>31090.547890564936</v>
      </c>
      <c r="L48" s="114">
        <f t="shared" si="20"/>
        <v>0.3362864407592791</v>
      </c>
    </row>
    <row r="49" spans="2:12" ht="24">
      <c r="B49" s="356"/>
      <c r="C49" s="356"/>
      <c r="D49" s="343"/>
      <c r="E49" s="88">
        <v>1113</v>
      </c>
      <c r="F49" s="90" t="s">
        <v>166</v>
      </c>
      <c r="G49" s="166">
        <v>55786</v>
      </c>
      <c r="H49" s="166">
        <v>292041857.21288103</v>
      </c>
      <c r="I49" s="166">
        <v>17571</v>
      </c>
      <c r="J49" s="166">
        <f t="shared" si="18"/>
        <v>5235.0384901746138</v>
      </c>
      <c r="K49" s="166">
        <f t="shared" si="19"/>
        <v>16620.673678952877</v>
      </c>
      <c r="L49" s="115">
        <f t="shared" si="20"/>
        <v>0.14049381926342891</v>
      </c>
    </row>
    <row r="50" spans="2:12" ht="24">
      <c r="B50" s="356"/>
      <c r="C50" s="356"/>
      <c r="D50" s="343"/>
      <c r="E50" s="88">
        <v>1905</v>
      </c>
      <c r="F50" s="90" t="s">
        <v>167</v>
      </c>
      <c r="G50" s="166">
        <v>105539</v>
      </c>
      <c r="H50" s="166">
        <v>663442741.12093699</v>
      </c>
      <c r="I50" s="166">
        <v>34855</v>
      </c>
      <c r="J50" s="166">
        <f t="shared" si="18"/>
        <v>6286.232967158463</v>
      </c>
      <c r="K50" s="166">
        <f t="shared" si="19"/>
        <v>19034.363538113241</v>
      </c>
      <c r="L50" s="114">
        <f t="shared" si="20"/>
        <v>0.27869285017510753</v>
      </c>
    </row>
    <row r="51" spans="2:12">
      <c r="B51" s="356"/>
      <c r="C51" s="356"/>
      <c r="D51" s="343"/>
      <c r="E51" s="348" t="s">
        <v>168</v>
      </c>
      <c r="F51" s="348"/>
      <c r="G51" s="167">
        <v>27325</v>
      </c>
      <c r="H51" s="167">
        <v>229657389.125543</v>
      </c>
      <c r="I51" s="167">
        <v>10692</v>
      </c>
      <c r="J51" s="168">
        <f t="shared" si="18"/>
        <v>8404.6619991049592</v>
      </c>
      <c r="K51" s="168">
        <f t="shared" si="19"/>
        <v>21479.36673452516</v>
      </c>
      <c r="L51" s="211">
        <f t="shared" si="20"/>
        <v>8.5490860825484141E-2</v>
      </c>
    </row>
    <row r="52" spans="2:12">
      <c r="B52" s="357"/>
      <c r="C52" s="357"/>
      <c r="D52" s="344"/>
      <c r="E52" s="360" t="s">
        <v>176</v>
      </c>
      <c r="F52" s="361"/>
      <c r="G52" s="152">
        <v>301631</v>
      </c>
      <c r="H52" s="152">
        <v>4960755959.9999905</v>
      </c>
      <c r="I52" s="152">
        <v>65997</v>
      </c>
      <c r="J52" s="152">
        <f t="shared" si="18"/>
        <v>16446.439391176606</v>
      </c>
      <c r="K52" s="152">
        <f t="shared" si="19"/>
        <v>75166.385744806437</v>
      </c>
      <c r="L52" s="110">
        <f t="shared" si="20"/>
        <v>0.52769737578558518</v>
      </c>
    </row>
    <row r="53" spans="2:12">
      <c r="B53" s="355">
        <v>8</v>
      </c>
      <c r="C53" s="355" t="s">
        <v>230</v>
      </c>
      <c r="D53" s="342">
        <v>350680</v>
      </c>
      <c r="E53" s="86">
        <v>1101</v>
      </c>
      <c r="F53" s="87" t="s">
        <v>163</v>
      </c>
      <c r="G53" s="165">
        <v>196098</v>
      </c>
      <c r="H53" s="165">
        <v>1591456065.8498499</v>
      </c>
      <c r="I53" s="165">
        <v>91266</v>
      </c>
      <c r="J53" s="165">
        <f>IFERROR(H53/G53,"-")</f>
        <v>8115.6159973576987</v>
      </c>
      <c r="K53" s="165">
        <f>IFERROR(H53/I53,"-")</f>
        <v>17437.556876052964</v>
      </c>
      <c r="L53" s="113">
        <f>I53/$D$53</f>
        <v>0.26025436295197901</v>
      </c>
    </row>
    <row r="54" spans="2:12">
      <c r="B54" s="356"/>
      <c r="C54" s="356"/>
      <c r="D54" s="343"/>
      <c r="E54" s="88">
        <v>1102</v>
      </c>
      <c r="F54" s="89" t="s">
        <v>164</v>
      </c>
      <c r="G54" s="166">
        <v>844459</v>
      </c>
      <c r="H54" s="166">
        <v>6629695636.7775002</v>
      </c>
      <c r="I54" s="166">
        <v>166368</v>
      </c>
      <c r="J54" s="166">
        <f t="shared" ref="J54:J59" si="21">IFERROR(H54/G54,"-")</f>
        <v>7850.8200359964194</v>
      </c>
      <c r="K54" s="166">
        <f t="shared" ref="K54:K59" si="22">IFERROR(H54/I54,"-")</f>
        <v>39849.584275687033</v>
      </c>
      <c r="L54" s="114">
        <f t="shared" ref="L54:L59" si="23">I54/$D$53</f>
        <v>0.47441542146686438</v>
      </c>
    </row>
    <row r="55" spans="2:12" ht="24">
      <c r="B55" s="356"/>
      <c r="C55" s="356"/>
      <c r="D55" s="343"/>
      <c r="E55" s="88">
        <v>1103</v>
      </c>
      <c r="F55" s="90" t="s">
        <v>165</v>
      </c>
      <c r="G55" s="166">
        <v>373194</v>
      </c>
      <c r="H55" s="166">
        <v>3841540648.17871</v>
      </c>
      <c r="I55" s="166">
        <v>117603</v>
      </c>
      <c r="J55" s="166">
        <f t="shared" si="21"/>
        <v>10293.682771370146</v>
      </c>
      <c r="K55" s="166">
        <f t="shared" si="22"/>
        <v>32665.328675107863</v>
      </c>
      <c r="L55" s="114">
        <f t="shared" si="23"/>
        <v>0.33535702064560285</v>
      </c>
    </row>
    <row r="56" spans="2:12" ht="24">
      <c r="B56" s="356"/>
      <c r="C56" s="356"/>
      <c r="D56" s="343"/>
      <c r="E56" s="88">
        <v>1113</v>
      </c>
      <c r="F56" s="90" t="s">
        <v>166</v>
      </c>
      <c r="G56" s="166">
        <v>140807</v>
      </c>
      <c r="H56" s="166">
        <v>715646816.98791003</v>
      </c>
      <c r="I56" s="166">
        <v>43044</v>
      </c>
      <c r="J56" s="166">
        <f t="shared" si="21"/>
        <v>5082.4661912256497</v>
      </c>
      <c r="K56" s="166">
        <f t="shared" si="22"/>
        <v>16625.936645941594</v>
      </c>
      <c r="L56" s="115">
        <f t="shared" si="23"/>
        <v>0.1227443823428767</v>
      </c>
    </row>
    <row r="57" spans="2:12" ht="24">
      <c r="B57" s="356"/>
      <c r="C57" s="356"/>
      <c r="D57" s="343"/>
      <c r="E57" s="88">
        <v>1905</v>
      </c>
      <c r="F57" s="90" t="s">
        <v>167</v>
      </c>
      <c r="G57" s="166">
        <v>371657</v>
      </c>
      <c r="H57" s="166">
        <v>2335304341.31286</v>
      </c>
      <c r="I57" s="166">
        <v>104576</v>
      </c>
      <c r="J57" s="166">
        <f t="shared" si="21"/>
        <v>6283.4934934976609</v>
      </c>
      <c r="K57" s="166">
        <f t="shared" si="22"/>
        <v>22331.16911445131</v>
      </c>
      <c r="L57" s="114">
        <f t="shared" si="23"/>
        <v>0.29820919356678455</v>
      </c>
    </row>
    <row r="58" spans="2:12">
      <c r="B58" s="356"/>
      <c r="C58" s="356"/>
      <c r="D58" s="343"/>
      <c r="E58" s="348" t="s">
        <v>168</v>
      </c>
      <c r="F58" s="348"/>
      <c r="G58" s="167">
        <v>84458</v>
      </c>
      <c r="H58" s="167">
        <v>813426200.89314795</v>
      </c>
      <c r="I58" s="167">
        <v>29983</v>
      </c>
      <c r="J58" s="168">
        <f t="shared" si="21"/>
        <v>9631.1326445469695</v>
      </c>
      <c r="K58" s="168">
        <f t="shared" si="22"/>
        <v>27129.580125175864</v>
      </c>
      <c r="L58" s="211">
        <f t="shared" si="23"/>
        <v>8.5499600775635912E-2</v>
      </c>
    </row>
    <row r="59" spans="2:12" ht="13.8" thickBot="1">
      <c r="B59" s="356"/>
      <c r="C59" s="357"/>
      <c r="D59" s="344"/>
      <c r="E59" s="358" t="s">
        <v>176</v>
      </c>
      <c r="F59" s="359"/>
      <c r="G59" s="152">
        <v>970384</v>
      </c>
      <c r="H59" s="152">
        <v>15927069709.999901</v>
      </c>
      <c r="I59" s="152">
        <v>188526</v>
      </c>
      <c r="J59" s="149">
        <f t="shared" si="21"/>
        <v>16413.16191322188</v>
      </c>
      <c r="K59" s="149">
        <f t="shared" si="22"/>
        <v>84482.08581309687</v>
      </c>
      <c r="L59" s="209">
        <f t="shared" si="23"/>
        <v>0.53760123189232345</v>
      </c>
    </row>
    <row r="60" spans="2:12" ht="13.8" thickTop="1">
      <c r="B60" s="349" t="s">
        <v>160</v>
      </c>
      <c r="C60" s="350"/>
      <c r="D60" s="345">
        <v>1214277</v>
      </c>
      <c r="E60" s="91">
        <v>1101</v>
      </c>
      <c r="F60" s="92" t="s">
        <v>163</v>
      </c>
      <c r="G60" s="169">
        <f>中分類別歯科医療費!D4</f>
        <v>714300</v>
      </c>
      <c r="H60" s="169">
        <f>中分類別歯科医療費!E4</f>
        <v>5571906338.7822905</v>
      </c>
      <c r="I60" s="169">
        <f>中分類別歯科医療費!F4</f>
        <v>335078</v>
      </c>
      <c r="J60" s="169">
        <f>中分類別歯科医療費!G4</f>
        <v>7800.5128640379262</v>
      </c>
      <c r="K60" s="169">
        <f>中分類別歯科医療費!H4</f>
        <v>16628.684481769291</v>
      </c>
      <c r="L60" s="117">
        <f>中分類別歯科医療費!I4</f>
        <v>0.27594856857208033</v>
      </c>
    </row>
    <row r="61" spans="2:12">
      <c r="B61" s="351"/>
      <c r="C61" s="352"/>
      <c r="D61" s="346"/>
      <c r="E61" s="88">
        <v>1102</v>
      </c>
      <c r="F61" s="89" t="s">
        <v>164</v>
      </c>
      <c r="G61" s="166">
        <f>中分類別歯科医療費!D5</f>
        <v>2898750</v>
      </c>
      <c r="H61" s="166">
        <f>中分類別歯科医療費!E5</f>
        <v>22092424498.229301</v>
      </c>
      <c r="I61" s="166">
        <f>中分類別歯科医療費!F5</f>
        <v>600887</v>
      </c>
      <c r="J61" s="166">
        <f>中分類別歯科医療費!G5</f>
        <v>7621.3624832183878</v>
      </c>
      <c r="K61" s="166">
        <f>中分類別歯科医療費!H5</f>
        <v>36766.354569543524</v>
      </c>
      <c r="L61" s="114">
        <f>中分類別歯科医療費!I5</f>
        <v>0.49485166893550647</v>
      </c>
    </row>
    <row r="62" spans="2:12" ht="24">
      <c r="B62" s="351"/>
      <c r="C62" s="352"/>
      <c r="D62" s="346"/>
      <c r="E62" s="88">
        <v>1103</v>
      </c>
      <c r="F62" s="90" t="s">
        <v>165</v>
      </c>
      <c r="G62" s="166">
        <f>中分類別歯科医療費!D6</f>
        <v>1337931</v>
      </c>
      <c r="H62" s="166">
        <f>中分類別歯科医療費!E6</f>
        <v>13374381634.6476</v>
      </c>
      <c r="I62" s="166">
        <f>中分類別歯科医療費!F6</f>
        <v>424699</v>
      </c>
      <c r="J62" s="166">
        <f>中分類別歯科医療費!G6</f>
        <v>9996.3164278633212</v>
      </c>
      <c r="K62" s="166">
        <f>中分類別歯科医療費!H6</f>
        <v>31491.436604860384</v>
      </c>
      <c r="L62" s="114">
        <f>中分類別歯科医療費!I6</f>
        <v>0.34975462765085724</v>
      </c>
    </row>
    <row r="63" spans="2:12" ht="24">
      <c r="B63" s="351"/>
      <c r="C63" s="352"/>
      <c r="D63" s="346"/>
      <c r="E63" s="88">
        <v>1113</v>
      </c>
      <c r="F63" s="90" t="s">
        <v>166</v>
      </c>
      <c r="G63" s="166">
        <f>中分類別歯科医療費!D7</f>
        <v>521700</v>
      </c>
      <c r="H63" s="166">
        <f>中分類別歯科医療費!E7</f>
        <v>2620119307.6478801</v>
      </c>
      <c r="I63" s="166">
        <f>中分類別歯科医療費!F7</f>
        <v>159659</v>
      </c>
      <c r="J63" s="166">
        <f>中分類別歯科医療費!G7</f>
        <v>5022.2720100591914</v>
      </c>
      <c r="K63" s="166">
        <f>中分類別歯科医療費!H7</f>
        <v>16410.721021977341</v>
      </c>
      <c r="L63" s="115">
        <f>中分類別歯科医療費!I7</f>
        <v>0.13148482594992741</v>
      </c>
    </row>
    <row r="64" spans="2:12" ht="24">
      <c r="B64" s="351"/>
      <c r="C64" s="352"/>
      <c r="D64" s="346"/>
      <c r="E64" s="88">
        <v>1905</v>
      </c>
      <c r="F64" s="90" t="s">
        <v>167</v>
      </c>
      <c r="G64" s="166">
        <f>中分類別歯科医療費!D8</f>
        <v>1240337</v>
      </c>
      <c r="H64" s="166">
        <f>中分類別歯科医療費!E8</f>
        <v>7505466557.4042997</v>
      </c>
      <c r="I64" s="166">
        <f>中分類別歯科医療費!F8</f>
        <v>370955</v>
      </c>
      <c r="J64" s="166">
        <f>中分類別歯科医療費!G8</f>
        <v>6051.151064109431</v>
      </c>
      <c r="K64" s="166">
        <f>中分類別歯科医療費!H8</f>
        <v>20232.822195156554</v>
      </c>
      <c r="L64" s="114">
        <f>中分類別歯科医療費!I8</f>
        <v>0.30549454531379577</v>
      </c>
    </row>
    <row r="65" spans="2:12">
      <c r="B65" s="351"/>
      <c r="C65" s="352"/>
      <c r="D65" s="346"/>
      <c r="E65" s="348" t="s">
        <v>168</v>
      </c>
      <c r="F65" s="348"/>
      <c r="G65" s="167">
        <f>中分類別歯科医療費!D9</f>
        <v>279728</v>
      </c>
      <c r="H65" s="167">
        <f>中分類別歯科医療費!E9</f>
        <v>2406710103.2884402</v>
      </c>
      <c r="I65" s="167">
        <f>中分類別歯科医療費!F9</f>
        <v>106577</v>
      </c>
      <c r="J65" s="168">
        <f>中分類別歯科医療費!G9</f>
        <v>8603.751155724276</v>
      </c>
      <c r="K65" s="168">
        <f>中分類別歯科医療費!H9</f>
        <v>22581.89011971101</v>
      </c>
      <c r="L65" s="211">
        <f>中分類別歯科医療費!I9</f>
        <v>8.7769923995925148E-2</v>
      </c>
    </row>
    <row r="66" spans="2:12">
      <c r="B66" s="353"/>
      <c r="C66" s="354"/>
      <c r="D66" s="347"/>
      <c r="E66" s="360" t="s">
        <v>176</v>
      </c>
      <c r="F66" s="361"/>
      <c r="G66" s="152">
        <f>中分類別歯科医療費!D10</f>
        <v>3386489</v>
      </c>
      <c r="H66" s="152">
        <f>中分類別歯科医療費!E10</f>
        <v>53571008439.999901</v>
      </c>
      <c r="I66" s="152">
        <f>中分類別歯科医療費!F10</f>
        <v>687489</v>
      </c>
      <c r="J66" s="152">
        <f>中分類別歯科医療費!G10</f>
        <v>15819.041030400484</v>
      </c>
      <c r="K66" s="152">
        <f>中分類別歯科医療費!H10</f>
        <v>77922.713585235397</v>
      </c>
      <c r="L66" s="110">
        <f>中分類別歯科医療費!I10</f>
        <v>0.56617147487764319</v>
      </c>
    </row>
  </sheetData>
  <mergeCells count="45">
    <mergeCell ref="E3:F3"/>
    <mergeCell ref="B4:B10"/>
    <mergeCell ref="C4:C10"/>
    <mergeCell ref="E9:F9"/>
    <mergeCell ref="B25:B31"/>
    <mergeCell ref="C25:C31"/>
    <mergeCell ref="E30:F30"/>
    <mergeCell ref="E10:F10"/>
    <mergeCell ref="D4:D10"/>
    <mergeCell ref="B32:B38"/>
    <mergeCell ref="C32:C38"/>
    <mergeCell ref="B11:B17"/>
    <mergeCell ref="C11:C17"/>
    <mergeCell ref="E16:F16"/>
    <mergeCell ref="B18:B24"/>
    <mergeCell ref="C18:C24"/>
    <mergeCell ref="E23:F23"/>
    <mergeCell ref="E37:F37"/>
    <mergeCell ref="E17:F17"/>
    <mergeCell ref="E24:F24"/>
    <mergeCell ref="E31:F31"/>
    <mergeCell ref="E38:F38"/>
    <mergeCell ref="D11:D17"/>
    <mergeCell ref="D18:D24"/>
    <mergeCell ref="D25:D31"/>
    <mergeCell ref="B39:B45"/>
    <mergeCell ref="C39:C45"/>
    <mergeCell ref="E44:F44"/>
    <mergeCell ref="B46:B52"/>
    <mergeCell ref="C46:C52"/>
    <mergeCell ref="E51:F51"/>
    <mergeCell ref="E45:F45"/>
    <mergeCell ref="E52:F52"/>
    <mergeCell ref="E65:F65"/>
    <mergeCell ref="B60:C66"/>
    <mergeCell ref="B53:B59"/>
    <mergeCell ref="C53:C59"/>
    <mergeCell ref="E58:F58"/>
    <mergeCell ref="E59:F59"/>
    <mergeCell ref="E66:F66"/>
    <mergeCell ref="D32:D38"/>
    <mergeCell ref="D39:D45"/>
    <mergeCell ref="D46:D52"/>
    <mergeCell ref="D53:D59"/>
    <mergeCell ref="D60:D66"/>
  </mergeCells>
  <phoneticPr fontId="4"/>
  <pageMargins left="0.70866141732283472" right="0.43307086614173229" top="0.74803149606299213" bottom="0.74803149606299213" header="0.31496062992125984" footer="0.31496062992125984"/>
  <pageSetup paperSize="9" scale="68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rowBreaks count="1" manualBreakCount="1">
    <brk id="45" max="10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15B5A-9218-4EBB-9187-B9ECD1944968}">
  <dimension ref="A1:Q528"/>
  <sheetViews>
    <sheetView showGridLines="0" zoomScaleNormal="100" zoomScaleSheetLayoutView="100" workbookViewId="0"/>
  </sheetViews>
  <sheetFormatPr defaultColWidth="9" defaultRowHeight="13.2"/>
  <cols>
    <col min="1" max="1" width="4.6640625" style="3" customWidth="1"/>
    <col min="2" max="2" width="3.77734375" style="3" customWidth="1"/>
    <col min="3" max="3" width="11.77734375" style="15" customWidth="1"/>
    <col min="4" max="4" width="9.88671875" style="15" customWidth="1"/>
    <col min="5" max="5" width="5.109375" style="15" customWidth="1"/>
    <col min="6" max="6" width="19.77734375" style="15" customWidth="1"/>
    <col min="7" max="9" width="11.77734375" style="15" customWidth="1"/>
    <col min="10" max="11" width="12.77734375" style="15" customWidth="1"/>
    <col min="12" max="12" width="12.77734375" style="3" customWidth="1"/>
    <col min="13" max="14" width="9" style="3"/>
    <col min="15" max="15" width="5.44140625" style="3" customWidth="1"/>
    <col min="16" max="16" width="13.77734375" style="3" customWidth="1"/>
    <col min="17" max="17" width="12" style="3" customWidth="1"/>
    <col min="18" max="18" width="11.6640625" style="3" bestFit="1" customWidth="1"/>
    <col min="19" max="16384" width="9" style="3"/>
  </cols>
  <sheetData>
    <row r="1" spans="1:17">
      <c r="A1" s="14" t="s">
        <v>211</v>
      </c>
      <c r="B1" s="27"/>
      <c r="C1" s="3"/>
      <c r="D1" s="3"/>
      <c r="E1" s="3"/>
      <c r="F1" s="3"/>
      <c r="G1" s="3"/>
      <c r="H1" s="3"/>
      <c r="I1" s="3"/>
      <c r="J1" s="3"/>
      <c r="K1" s="3"/>
    </row>
    <row r="2" spans="1:17">
      <c r="A2" s="27" t="s">
        <v>177</v>
      </c>
      <c r="B2" s="27"/>
      <c r="C2" s="3"/>
      <c r="D2" s="3"/>
      <c r="E2" s="3"/>
      <c r="F2" s="3"/>
      <c r="G2" s="3"/>
      <c r="H2" s="3"/>
      <c r="I2" s="3"/>
      <c r="J2" s="3"/>
      <c r="K2" s="3"/>
    </row>
    <row r="3" spans="1:17" ht="60" customHeight="1">
      <c r="B3" s="71"/>
      <c r="C3" s="69" t="s">
        <v>96</v>
      </c>
      <c r="D3" s="240" t="s">
        <v>180</v>
      </c>
      <c r="E3" s="362" t="s">
        <v>150</v>
      </c>
      <c r="F3" s="363"/>
      <c r="G3" s="83" t="s">
        <v>233</v>
      </c>
      <c r="H3" s="83" t="s">
        <v>248</v>
      </c>
      <c r="I3" s="83" t="s">
        <v>252</v>
      </c>
      <c r="J3" s="72" t="s">
        <v>250</v>
      </c>
      <c r="K3" s="72" t="s">
        <v>253</v>
      </c>
      <c r="L3" s="239" t="s">
        <v>254</v>
      </c>
      <c r="O3" s="235"/>
      <c r="P3" s="48"/>
      <c r="Q3" s="48"/>
    </row>
    <row r="4" spans="1:17">
      <c r="B4" s="355">
        <v>1</v>
      </c>
      <c r="C4" s="355" t="s">
        <v>58</v>
      </c>
      <c r="D4" s="365">
        <v>350680</v>
      </c>
      <c r="E4" s="86">
        <v>1101</v>
      </c>
      <c r="F4" s="87" t="s">
        <v>163</v>
      </c>
      <c r="G4" s="165">
        <v>196098</v>
      </c>
      <c r="H4" s="165">
        <v>1591456065.8498499</v>
      </c>
      <c r="I4" s="165">
        <v>91266</v>
      </c>
      <c r="J4" s="165">
        <f t="shared" ref="J4:J11" si="0">IFERROR(H4/G4,"-")</f>
        <v>8115.6159973576987</v>
      </c>
      <c r="K4" s="165">
        <f t="shared" ref="K4:K11" si="1">IFERROR(H4/I4,"-")</f>
        <v>17437.556876052964</v>
      </c>
      <c r="L4" s="113">
        <f>I4/$D$4</f>
        <v>0.26025436295197901</v>
      </c>
      <c r="O4" s="236"/>
      <c r="P4" s="236"/>
      <c r="Q4" s="237"/>
    </row>
    <row r="5" spans="1:17">
      <c r="B5" s="356"/>
      <c r="C5" s="356"/>
      <c r="D5" s="366"/>
      <c r="E5" s="88">
        <v>1102</v>
      </c>
      <c r="F5" s="89" t="s">
        <v>164</v>
      </c>
      <c r="G5" s="166">
        <v>844459</v>
      </c>
      <c r="H5" s="166">
        <v>6629695636.7775002</v>
      </c>
      <c r="I5" s="166">
        <v>166368</v>
      </c>
      <c r="J5" s="166">
        <f t="shared" si="0"/>
        <v>7850.8200359964194</v>
      </c>
      <c r="K5" s="166">
        <f t="shared" si="1"/>
        <v>39849.584275687033</v>
      </c>
      <c r="L5" s="114">
        <f t="shared" ref="L5:L10" si="2">I5/$D$4</f>
        <v>0.47441542146686438</v>
      </c>
      <c r="O5" s="236"/>
      <c r="P5" s="236"/>
      <c r="Q5" s="237"/>
    </row>
    <row r="6" spans="1:17" ht="24">
      <c r="B6" s="356"/>
      <c r="C6" s="356"/>
      <c r="D6" s="366"/>
      <c r="E6" s="88">
        <v>1103</v>
      </c>
      <c r="F6" s="90" t="s">
        <v>165</v>
      </c>
      <c r="G6" s="166">
        <v>373194</v>
      </c>
      <c r="H6" s="166">
        <v>3841540648.17871</v>
      </c>
      <c r="I6" s="166">
        <v>117603</v>
      </c>
      <c r="J6" s="166">
        <f t="shared" si="0"/>
        <v>10293.682771370146</v>
      </c>
      <c r="K6" s="166">
        <f t="shared" si="1"/>
        <v>32665.328675107863</v>
      </c>
      <c r="L6" s="114">
        <f t="shared" si="2"/>
        <v>0.33535702064560285</v>
      </c>
      <c r="O6" s="236"/>
      <c r="P6" s="236"/>
      <c r="Q6" s="237"/>
    </row>
    <row r="7" spans="1:17" ht="24">
      <c r="B7" s="356"/>
      <c r="C7" s="356"/>
      <c r="D7" s="366"/>
      <c r="E7" s="88">
        <v>1113</v>
      </c>
      <c r="F7" s="90" t="s">
        <v>166</v>
      </c>
      <c r="G7" s="166">
        <v>140807</v>
      </c>
      <c r="H7" s="166">
        <v>715646816.98791003</v>
      </c>
      <c r="I7" s="166">
        <v>43044</v>
      </c>
      <c r="J7" s="166">
        <f t="shared" si="0"/>
        <v>5082.4661912256497</v>
      </c>
      <c r="K7" s="166">
        <f t="shared" si="1"/>
        <v>16625.936645941594</v>
      </c>
      <c r="L7" s="115">
        <f t="shared" si="2"/>
        <v>0.1227443823428767</v>
      </c>
      <c r="O7" s="236"/>
      <c r="P7" s="236"/>
      <c r="Q7" s="237"/>
    </row>
    <row r="8" spans="1:17" ht="24">
      <c r="B8" s="356"/>
      <c r="C8" s="356"/>
      <c r="D8" s="366"/>
      <c r="E8" s="88">
        <v>1905</v>
      </c>
      <c r="F8" s="90" t="s">
        <v>167</v>
      </c>
      <c r="G8" s="166">
        <v>371657</v>
      </c>
      <c r="H8" s="166">
        <v>2335304341.31286</v>
      </c>
      <c r="I8" s="166">
        <v>104576</v>
      </c>
      <c r="J8" s="166">
        <f t="shared" si="0"/>
        <v>6283.4934934976609</v>
      </c>
      <c r="K8" s="166">
        <f t="shared" si="1"/>
        <v>22331.16911445131</v>
      </c>
      <c r="L8" s="114">
        <f t="shared" si="2"/>
        <v>0.29820919356678455</v>
      </c>
      <c r="O8" s="236"/>
      <c r="P8" s="236"/>
      <c r="Q8" s="237"/>
    </row>
    <row r="9" spans="1:17">
      <c r="B9" s="356"/>
      <c r="C9" s="356"/>
      <c r="D9" s="366"/>
      <c r="E9" s="348" t="s">
        <v>168</v>
      </c>
      <c r="F9" s="348"/>
      <c r="G9" s="167">
        <v>84458</v>
      </c>
      <c r="H9" s="167">
        <v>813426200.89314795</v>
      </c>
      <c r="I9" s="167">
        <v>29983</v>
      </c>
      <c r="J9" s="168">
        <f t="shared" si="0"/>
        <v>9631.1326445469695</v>
      </c>
      <c r="K9" s="168">
        <f t="shared" si="1"/>
        <v>27129.580125175864</v>
      </c>
      <c r="L9" s="211">
        <f t="shared" si="2"/>
        <v>8.5499600775635912E-2</v>
      </c>
      <c r="O9" s="236"/>
      <c r="P9" s="236"/>
      <c r="Q9" s="237"/>
    </row>
    <row r="10" spans="1:17">
      <c r="B10" s="357"/>
      <c r="C10" s="357"/>
      <c r="D10" s="367"/>
      <c r="E10" s="360" t="s">
        <v>176</v>
      </c>
      <c r="F10" s="361"/>
      <c r="G10" s="152">
        <v>970384</v>
      </c>
      <c r="H10" s="152">
        <v>15927069709.999901</v>
      </c>
      <c r="I10" s="152">
        <v>188526</v>
      </c>
      <c r="J10" s="152">
        <f t="shared" si="0"/>
        <v>16413.16191322188</v>
      </c>
      <c r="K10" s="152">
        <f t="shared" si="1"/>
        <v>84482.08581309687</v>
      </c>
      <c r="L10" s="110">
        <f t="shared" si="2"/>
        <v>0.53760123189232345</v>
      </c>
      <c r="O10" s="236"/>
      <c r="P10" s="236"/>
      <c r="Q10" s="237"/>
    </row>
    <row r="11" spans="1:17">
      <c r="B11" s="355">
        <v>2</v>
      </c>
      <c r="C11" s="355" t="s">
        <v>78</v>
      </c>
      <c r="D11" s="365">
        <v>13138</v>
      </c>
      <c r="E11" s="86">
        <v>1101</v>
      </c>
      <c r="F11" s="87" t="s">
        <v>163</v>
      </c>
      <c r="G11" s="165">
        <v>8153</v>
      </c>
      <c r="H11" s="165">
        <v>62119440.101588704</v>
      </c>
      <c r="I11" s="165">
        <v>3718</v>
      </c>
      <c r="J11" s="165">
        <f t="shared" si="0"/>
        <v>7619.212572254226</v>
      </c>
      <c r="K11" s="165">
        <f t="shared" si="1"/>
        <v>16707.756885849572</v>
      </c>
      <c r="L11" s="113">
        <f>I11/$D$11</f>
        <v>0.28299588978535545</v>
      </c>
      <c r="O11" s="236"/>
      <c r="P11" s="236"/>
      <c r="Q11" s="237"/>
    </row>
    <row r="12" spans="1:17">
      <c r="B12" s="356"/>
      <c r="C12" s="356"/>
      <c r="D12" s="366"/>
      <c r="E12" s="88">
        <v>1102</v>
      </c>
      <c r="F12" s="89" t="s">
        <v>164</v>
      </c>
      <c r="G12" s="166">
        <v>34493</v>
      </c>
      <c r="H12" s="166">
        <v>270606705.85276902</v>
      </c>
      <c r="I12" s="166">
        <v>6546</v>
      </c>
      <c r="J12" s="166">
        <f t="shared" ref="J12:J17" si="3">IFERROR(H12/G12,"-")</f>
        <v>7845.2644261957212</v>
      </c>
      <c r="K12" s="166">
        <f t="shared" ref="K12:K17" si="4">IFERROR(H12/I12,"-")</f>
        <v>41339.246234764592</v>
      </c>
      <c r="L12" s="114">
        <f>I12/$D$11</f>
        <v>0.49824935302176893</v>
      </c>
      <c r="O12" s="236"/>
      <c r="P12" s="236"/>
      <c r="Q12" s="237"/>
    </row>
    <row r="13" spans="1:17" ht="24">
      <c r="B13" s="356"/>
      <c r="C13" s="356"/>
      <c r="D13" s="366"/>
      <c r="E13" s="88">
        <v>1103</v>
      </c>
      <c r="F13" s="90" t="s">
        <v>165</v>
      </c>
      <c r="G13" s="166">
        <v>14592</v>
      </c>
      <c r="H13" s="166">
        <v>136974956.153799</v>
      </c>
      <c r="I13" s="166">
        <v>4529</v>
      </c>
      <c r="J13" s="166">
        <f t="shared" si="3"/>
        <v>9386.9898679960934</v>
      </c>
      <c r="K13" s="166">
        <f t="shared" si="4"/>
        <v>30243.973538043498</v>
      </c>
      <c r="L13" s="114">
        <f t="shared" ref="L13:L17" si="5">I13/$D$11</f>
        <v>0.34472522453950372</v>
      </c>
      <c r="O13" s="236"/>
      <c r="P13" s="236"/>
      <c r="Q13" s="237"/>
    </row>
    <row r="14" spans="1:17" ht="24">
      <c r="B14" s="356"/>
      <c r="C14" s="356"/>
      <c r="D14" s="366"/>
      <c r="E14" s="88">
        <v>1113</v>
      </c>
      <c r="F14" s="90" t="s">
        <v>166</v>
      </c>
      <c r="G14" s="166">
        <v>6737</v>
      </c>
      <c r="H14" s="166">
        <v>36018785.924101502</v>
      </c>
      <c r="I14" s="166">
        <v>1796</v>
      </c>
      <c r="J14" s="166">
        <f t="shared" si="3"/>
        <v>5346.4132290487605</v>
      </c>
      <c r="K14" s="166">
        <f t="shared" si="4"/>
        <v>20055.003298497497</v>
      </c>
      <c r="L14" s="115">
        <f t="shared" si="5"/>
        <v>0.13670269447404476</v>
      </c>
      <c r="O14" s="236"/>
      <c r="P14" s="236"/>
      <c r="Q14" s="237"/>
    </row>
    <row r="15" spans="1:17" ht="24">
      <c r="B15" s="356"/>
      <c r="C15" s="356"/>
      <c r="D15" s="366"/>
      <c r="E15" s="88">
        <v>1905</v>
      </c>
      <c r="F15" s="90" t="s">
        <v>167</v>
      </c>
      <c r="G15" s="166">
        <v>15171</v>
      </c>
      <c r="H15" s="166">
        <v>88224354.201999396</v>
      </c>
      <c r="I15" s="166">
        <v>4033</v>
      </c>
      <c r="J15" s="166">
        <f t="shared" si="3"/>
        <v>5815.3288644123259</v>
      </c>
      <c r="K15" s="166">
        <f t="shared" si="4"/>
        <v>21875.614728985718</v>
      </c>
      <c r="L15" s="114">
        <f t="shared" si="5"/>
        <v>0.30697214187852034</v>
      </c>
      <c r="O15" s="236"/>
      <c r="P15" s="236"/>
      <c r="Q15" s="237"/>
    </row>
    <row r="16" spans="1:17">
      <c r="B16" s="356"/>
      <c r="C16" s="356"/>
      <c r="D16" s="366"/>
      <c r="E16" s="348" t="s">
        <v>168</v>
      </c>
      <c r="F16" s="348"/>
      <c r="G16" s="167">
        <v>3810</v>
      </c>
      <c r="H16" s="167">
        <v>30409827.765740901</v>
      </c>
      <c r="I16" s="167">
        <v>1274</v>
      </c>
      <c r="J16" s="168">
        <f t="shared" si="3"/>
        <v>7981.5820907456437</v>
      </c>
      <c r="K16" s="168">
        <f t="shared" si="4"/>
        <v>23869.566535118447</v>
      </c>
      <c r="L16" s="211">
        <f t="shared" si="5"/>
        <v>9.6970619576800116E-2</v>
      </c>
      <c r="O16" s="236"/>
      <c r="P16" s="236"/>
      <c r="Q16" s="237"/>
    </row>
    <row r="17" spans="2:17">
      <c r="B17" s="357"/>
      <c r="C17" s="357"/>
      <c r="D17" s="367"/>
      <c r="E17" s="360" t="s">
        <v>176</v>
      </c>
      <c r="F17" s="361"/>
      <c r="G17" s="152">
        <v>38575</v>
      </c>
      <c r="H17" s="152">
        <v>624354069.99999905</v>
      </c>
      <c r="I17" s="152">
        <v>7244</v>
      </c>
      <c r="J17" s="152">
        <f t="shared" si="3"/>
        <v>16185.458716785459</v>
      </c>
      <c r="K17" s="152">
        <f t="shared" si="4"/>
        <v>86189.131695195887</v>
      </c>
      <c r="L17" s="110">
        <f t="shared" si="5"/>
        <v>0.55137768305678181</v>
      </c>
      <c r="O17" s="236"/>
      <c r="P17" s="236"/>
      <c r="Q17" s="237"/>
    </row>
    <row r="18" spans="2:17">
      <c r="B18" s="355">
        <v>3</v>
      </c>
      <c r="C18" s="355" t="s">
        <v>79</v>
      </c>
      <c r="D18" s="365">
        <v>8260</v>
      </c>
      <c r="E18" s="86">
        <v>1101</v>
      </c>
      <c r="F18" s="87" t="s">
        <v>163</v>
      </c>
      <c r="G18" s="165">
        <v>4925</v>
      </c>
      <c r="H18" s="165">
        <v>38169165.686020099</v>
      </c>
      <c r="I18" s="165">
        <v>2307</v>
      </c>
      <c r="J18" s="165">
        <f>IFERROR(H18/G18,"-")</f>
        <v>7750.0844032528121</v>
      </c>
      <c r="K18" s="165">
        <f>IFERROR(H18/I18,"-")</f>
        <v>16544.935277858734</v>
      </c>
      <c r="L18" s="113">
        <f>I18/$D$18</f>
        <v>0.27929782082324456</v>
      </c>
      <c r="O18" s="236"/>
      <c r="P18" s="236"/>
      <c r="Q18" s="237"/>
    </row>
    <row r="19" spans="2:17">
      <c r="B19" s="356"/>
      <c r="C19" s="356"/>
      <c r="D19" s="366"/>
      <c r="E19" s="88">
        <v>1102</v>
      </c>
      <c r="F19" s="89" t="s">
        <v>164</v>
      </c>
      <c r="G19" s="166">
        <v>22418</v>
      </c>
      <c r="H19" s="166">
        <v>170906635.981859</v>
      </c>
      <c r="I19" s="166">
        <v>4229</v>
      </c>
      <c r="J19" s="166">
        <f t="shared" ref="J19:J24" si="6">IFERROR(H19/G19,"-")</f>
        <v>7623.6344001186098</v>
      </c>
      <c r="K19" s="166">
        <f t="shared" ref="K19:K24" si="7">IFERROR(H19/I19,"-")</f>
        <v>40413.013946999054</v>
      </c>
      <c r="L19" s="114">
        <f t="shared" ref="L19:L23" si="8">I19/$D$18</f>
        <v>0.51198547215496371</v>
      </c>
      <c r="O19" s="236"/>
      <c r="P19" s="236"/>
      <c r="Q19" s="237"/>
    </row>
    <row r="20" spans="2:17" ht="24">
      <c r="B20" s="356"/>
      <c r="C20" s="356"/>
      <c r="D20" s="366"/>
      <c r="E20" s="88">
        <v>1103</v>
      </c>
      <c r="F20" s="90" t="s">
        <v>165</v>
      </c>
      <c r="G20" s="166">
        <v>10271</v>
      </c>
      <c r="H20" s="166">
        <v>94749292.995660707</v>
      </c>
      <c r="I20" s="166">
        <v>2942</v>
      </c>
      <c r="J20" s="166">
        <f t="shared" si="6"/>
        <v>9224.9335990322961</v>
      </c>
      <c r="K20" s="166">
        <f t="shared" si="7"/>
        <v>32205.742010761627</v>
      </c>
      <c r="L20" s="114">
        <f t="shared" si="8"/>
        <v>0.35617433414043581</v>
      </c>
      <c r="O20" s="236"/>
      <c r="P20" s="236"/>
      <c r="Q20" s="237"/>
    </row>
    <row r="21" spans="2:17" ht="24">
      <c r="B21" s="356"/>
      <c r="C21" s="356"/>
      <c r="D21" s="366"/>
      <c r="E21" s="88">
        <v>1113</v>
      </c>
      <c r="F21" s="90" t="s">
        <v>166</v>
      </c>
      <c r="G21" s="166">
        <v>2620</v>
      </c>
      <c r="H21" s="166">
        <v>13524504.750359099</v>
      </c>
      <c r="I21" s="166">
        <v>874</v>
      </c>
      <c r="J21" s="166">
        <f t="shared" si="6"/>
        <v>5162.0247138775185</v>
      </c>
      <c r="K21" s="166">
        <f t="shared" si="7"/>
        <v>15474.261728099656</v>
      </c>
      <c r="L21" s="115">
        <f t="shared" si="8"/>
        <v>0.10581113801452785</v>
      </c>
      <c r="O21" s="236"/>
      <c r="P21" s="236"/>
      <c r="Q21" s="237"/>
    </row>
    <row r="22" spans="2:17" ht="24">
      <c r="B22" s="356"/>
      <c r="C22" s="356"/>
      <c r="D22" s="366"/>
      <c r="E22" s="88">
        <v>1905</v>
      </c>
      <c r="F22" s="90" t="s">
        <v>167</v>
      </c>
      <c r="G22" s="166">
        <v>8578</v>
      </c>
      <c r="H22" s="166">
        <v>56558298.923965201</v>
      </c>
      <c r="I22" s="166">
        <v>2456</v>
      </c>
      <c r="J22" s="166">
        <f t="shared" si="6"/>
        <v>6593.4132576317561</v>
      </c>
      <c r="K22" s="166">
        <f t="shared" si="7"/>
        <v>23028.623340376711</v>
      </c>
      <c r="L22" s="114">
        <f t="shared" si="8"/>
        <v>0.29733656174334139</v>
      </c>
      <c r="O22" s="236"/>
      <c r="P22" s="236"/>
      <c r="Q22" s="237"/>
    </row>
    <row r="23" spans="2:17">
      <c r="B23" s="356"/>
      <c r="C23" s="356"/>
      <c r="D23" s="366"/>
      <c r="E23" s="348" t="s">
        <v>168</v>
      </c>
      <c r="F23" s="348"/>
      <c r="G23" s="167">
        <v>2256</v>
      </c>
      <c r="H23" s="167">
        <v>27333861.662135601</v>
      </c>
      <c r="I23" s="167">
        <v>700</v>
      </c>
      <c r="J23" s="168">
        <f t="shared" si="6"/>
        <v>12116.073431797695</v>
      </c>
      <c r="K23" s="168">
        <f t="shared" si="7"/>
        <v>39048.373803050861</v>
      </c>
      <c r="L23" s="211">
        <f t="shared" si="8"/>
        <v>8.4745762711864403E-2</v>
      </c>
      <c r="O23" s="236"/>
      <c r="P23" s="236"/>
      <c r="Q23" s="237"/>
    </row>
    <row r="24" spans="2:17">
      <c r="B24" s="357"/>
      <c r="C24" s="357"/>
      <c r="D24" s="367"/>
      <c r="E24" s="360" t="s">
        <v>176</v>
      </c>
      <c r="F24" s="361"/>
      <c r="G24" s="152">
        <v>24989</v>
      </c>
      <c r="H24" s="152">
        <v>401241759.99999899</v>
      </c>
      <c r="I24" s="152">
        <v>4657</v>
      </c>
      <c r="J24" s="152">
        <f t="shared" si="6"/>
        <v>16056.735363559927</v>
      </c>
      <c r="K24" s="152">
        <f t="shared" si="7"/>
        <v>86158.849044449002</v>
      </c>
      <c r="L24" s="110">
        <f>I24/$D$18</f>
        <v>0.56380145278450366</v>
      </c>
      <c r="O24" s="236"/>
      <c r="P24" s="236"/>
      <c r="Q24" s="237"/>
    </row>
    <row r="25" spans="2:17">
      <c r="B25" s="355">
        <v>4</v>
      </c>
      <c r="C25" s="355" t="s">
        <v>80</v>
      </c>
      <c r="D25" s="365">
        <v>9618</v>
      </c>
      <c r="E25" s="86">
        <v>1101</v>
      </c>
      <c r="F25" s="87" t="s">
        <v>163</v>
      </c>
      <c r="G25" s="165">
        <v>4168</v>
      </c>
      <c r="H25" s="165">
        <v>35214741.010039903</v>
      </c>
      <c r="I25" s="165">
        <v>2175</v>
      </c>
      <c r="J25" s="165">
        <f>IFERROR(H25/G25,"-")</f>
        <v>8448.8342154606289</v>
      </c>
      <c r="K25" s="165">
        <f>IFERROR(H25/I25,"-")</f>
        <v>16190.685521857427</v>
      </c>
      <c r="L25" s="113">
        <f>I25/$D$25</f>
        <v>0.22613849033063008</v>
      </c>
      <c r="O25" s="236"/>
      <c r="P25" s="236"/>
      <c r="Q25" s="237"/>
    </row>
    <row r="26" spans="2:17">
      <c r="B26" s="356"/>
      <c r="C26" s="356"/>
      <c r="D26" s="366"/>
      <c r="E26" s="88">
        <v>1102</v>
      </c>
      <c r="F26" s="89" t="s">
        <v>164</v>
      </c>
      <c r="G26" s="166">
        <v>21722</v>
      </c>
      <c r="H26" s="166">
        <v>172430868.99906</v>
      </c>
      <c r="I26" s="166">
        <v>4129</v>
      </c>
      <c r="J26" s="166">
        <f t="shared" ref="J26:J31" si="9">IFERROR(H26/G26,"-")</f>
        <v>7938.0751771963905</v>
      </c>
      <c r="K26" s="166">
        <f t="shared" ref="K26:K31" si="10">IFERROR(H26/I26,"-")</f>
        <v>41760.92734295471</v>
      </c>
      <c r="L26" s="114">
        <f t="shared" ref="L26:L30" si="11">I26/$D$25</f>
        <v>0.42929923060927427</v>
      </c>
      <c r="O26" s="236"/>
      <c r="P26" s="236"/>
      <c r="Q26" s="237"/>
    </row>
    <row r="27" spans="2:17" ht="24">
      <c r="B27" s="356"/>
      <c r="C27" s="356"/>
      <c r="D27" s="366"/>
      <c r="E27" s="88">
        <v>1103</v>
      </c>
      <c r="F27" s="90" t="s">
        <v>165</v>
      </c>
      <c r="G27" s="166">
        <v>9499</v>
      </c>
      <c r="H27" s="166">
        <v>98409761.802541807</v>
      </c>
      <c r="I27" s="166">
        <v>2904</v>
      </c>
      <c r="J27" s="166">
        <f t="shared" si="9"/>
        <v>10360.012822669945</v>
      </c>
      <c r="K27" s="166">
        <f t="shared" si="10"/>
        <v>33887.659022913846</v>
      </c>
      <c r="L27" s="114">
        <f t="shared" si="11"/>
        <v>0.30193387398627575</v>
      </c>
      <c r="O27" s="236"/>
      <c r="P27" s="236"/>
      <c r="Q27" s="237"/>
    </row>
    <row r="28" spans="2:17" ht="24">
      <c r="B28" s="356"/>
      <c r="C28" s="356"/>
      <c r="D28" s="366"/>
      <c r="E28" s="88">
        <v>1113</v>
      </c>
      <c r="F28" s="90" t="s">
        <v>166</v>
      </c>
      <c r="G28" s="166">
        <v>2720</v>
      </c>
      <c r="H28" s="166">
        <v>13594829.762434701</v>
      </c>
      <c r="I28" s="166">
        <v>869</v>
      </c>
      <c r="J28" s="166">
        <f t="shared" si="9"/>
        <v>4998.0991773656988</v>
      </c>
      <c r="K28" s="166">
        <f t="shared" si="10"/>
        <v>15644.222971731531</v>
      </c>
      <c r="L28" s="115">
        <f t="shared" si="11"/>
        <v>9.0351424412559778E-2</v>
      </c>
      <c r="O28" s="236"/>
      <c r="P28" s="236"/>
      <c r="Q28" s="237"/>
    </row>
    <row r="29" spans="2:17" ht="24">
      <c r="B29" s="356"/>
      <c r="C29" s="356"/>
      <c r="D29" s="366"/>
      <c r="E29" s="88">
        <v>1905</v>
      </c>
      <c r="F29" s="90" t="s">
        <v>167</v>
      </c>
      <c r="G29" s="166">
        <v>9242</v>
      </c>
      <c r="H29" s="166">
        <v>55551675.911158197</v>
      </c>
      <c r="I29" s="166">
        <v>2516</v>
      </c>
      <c r="J29" s="166">
        <f t="shared" si="9"/>
        <v>6010.7851018349056</v>
      </c>
      <c r="K29" s="166">
        <f t="shared" si="10"/>
        <v>22079.362444816452</v>
      </c>
      <c r="L29" s="114">
        <f t="shared" si="11"/>
        <v>0.26159284674568517</v>
      </c>
      <c r="O29" s="236"/>
      <c r="P29" s="236"/>
      <c r="Q29" s="237"/>
    </row>
    <row r="30" spans="2:17">
      <c r="B30" s="356"/>
      <c r="C30" s="356"/>
      <c r="D30" s="366"/>
      <c r="E30" s="348" t="s">
        <v>168</v>
      </c>
      <c r="F30" s="348"/>
      <c r="G30" s="167">
        <v>3269</v>
      </c>
      <c r="H30" s="167">
        <v>31512292.514764301</v>
      </c>
      <c r="I30" s="167">
        <v>976</v>
      </c>
      <c r="J30" s="168">
        <f t="shared" si="9"/>
        <v>9639.7346328431631</v>
      </c>
      <c r="K30" s="168">
        <f t="shared" si="10"/>
        <v>32287.184953651948</v>
      </c>
      <c r="L30" s="211">
        <f t="shared" si="11"/>
        <v>0.10147639841962985</v>
      </c>
      <c r="O30" s="236"/>
      <c r="P30" s="236"/>
      <c r="Q30" s="237"/>
    </row>
    <row r="31" spans="2:17">
      <c r="B31" s="357"/>
      <c r="C31" s="357"/>
      <c r="D31" s="367"/>
      <c r="E31" s="360" t="s">
        <v>176</v>
      </c>
      <c r="F31" s="361"/>
      <c r="G31" s="152">
        <v>24315</v>
      </c>
      <c r="H31" s="152">
        <v>406714169.99999899</v>
      </c>
      <c r="I31" s="152">
        <v>4567</v>
      </c>
      <c r="J31" s="152">
        <f t="shared" si="9"/>
        <v>16726.883405305325</v>
      </c>
      <c r="K31" s="152">
        <f t="shared" si="10"/>
        <v>89054.996715567991</v>
      </c>
      <c r="L31" s="110">
        <f>I31/$D$25</f>
        <v>0.474838843834477</v>
      </c>
      <c r="O31" s="236"/>
      <c r="P31" s="236"/>
      <c r="Q31" s="237"/>
    </row>
    <row r="32" spans="2:17">
      <c r="B32" s="355">
        <v>5</v>
      </c>
      <c r="C32" s="355" t="s">
        <v>81</v>
      </c>
      <c r="D32" s="365">
        <v>8073</v>
      </c>
      <c r="E32" s="86">
        <v>1101</v>
      </c>
      <c r="F32" s="87" t="s">
        <v>163</v>
      </c>
      <c r="G32" s="165">
        <v>4581</v>
      </c>
      <c r="H32" s="165">
        <v>36721494.342740498</v>
      </c>
      <c r="I32" s="165">
        <v>2026</v>
      </c>
      <c r="J32" s="165">
        <f>IFERROR(H32/G32,"-")</f>
        <v>8016.0432968217638</v>
      </c>
      <c r="K32" s="165">
        <f>IFERROR(H32/I32,"-")</f>
        <v>18125.120603524432</v>
      </c>
      <c r="L32" s="113">
        <f>I32/$D$32</f>
        <v>0.25095999009042486</v>
      </c>
      <c r="O32" s="236"/>
      <c r="P32" s="236"/>
      <c r="Q32" s="237"/>
    </row>
    <row r="33" spans="2:17">
      <c r="B33" s="356"/>
      <c r="C33" s="356"/>
      <c r="D33" s="366"/>
      <c r="E33" s="88">
        <v>1102</v>
      </c>
      <c r="F33" s="89" t="s">
        <v>164</v>
      </c>
      <c r="G33" s="166">
        <v>17513</v>
      </c>
      <c r="H33" s="166">
        <v>132394295.870906</v>
      </c>
      <c r="I33" s="166">
        <v>3581</v>
      </c>
      <c r="J33" s="166">
        <f t="shared" ref="J33:J38" si="12">IFERROR(H33/G33,"-")</f>
        <v>7559.7725044770168</v>
      </c>
      <c r="K33" s="166">
        <f t="shared" ref="K33:K38" si="13">IFERROR(H33/I33,"-")</f>
        <v>36971.319707038812</v>
      </c>
      <c r="L33" s="114">
        <f t="shared" ref="L33:L38" si="14">I33/$D$32</f>
        <v>0.44357735662083486</v>
      </c>
      <c r="O33" s="236"/>
      <c r="P33" s="236"/>
      <c r="Q33" s="237"/>
    </row>
    <row r="34" spans="2:17" ht="24">
      <c r="B34" s="356"/>
      <c r="C34" s="356"/>
      <c r="D34" s="366"/>
      <c r="E34" s="88">
        <v>1103</v>
      </c>
      <c r="F34" s="90" t="s">
        <v>165</v>
      </c>
      <c r="G34" s="166">
        <v>7853</v>
      </c>
      <c r="H34" s="166">
        <v>80481961.318061203</v>
      </c>
      <c r="I34" s="166">
        <v>2502</v>
      </c>
      <c r="J34" s="166">
        <f t="shared" si="12"/>
        <v>10248.562500708163</v>
      </c>
      <c r="K34" s="166">
        <f t="shared" si="13"/>
        <v>32167.05088651527</v>
      </c>
      <c r="L34" s="114">
        <f t="shared" si="14"/>
        <v>0.30992196209587514</v>
      </c>
      <c r="O34" s="236"/>
      <c r="P34" s="236"/>
      <c r="Q34" s="237"/>
    </row>
    <row r="35" spans="2:17" ht="24">
      <c r="B35" s="356"/>
      <c r="C35" s="356"/>
      <c r="D35" s="366"/>
      <c r="E35" s="88">
        <v>1113</v>
      </c>
      <c r="F35" s="90" t="s">
        <v>166</v>
      </c>
      <c r="G35" s="166">
        <v>3050</v>
      </c>
      <c r="H35" s="166">
        <v>13743836.905133501</v>
      </c>
      <c r="I35" s="166">
        <v>952</v>
      </c>
      <c r="J35" s="166">
        <f t="shared" si="12"/>
        <v>4506.1760344700006</v>
      </c>
      <c r="K35" s="166">
        <f t="shared" si="13"/>
        <v>14436.803471778887</v>
      </c>
      <c r="L35" s="115">
        <f t="shared" si="14"/>
        <v>0.11792394401090053</v>
      </c>
      <c r="O35" s="236"/>
      <c r="P35" s="236"/>
      <c r="Q35" s="237"/>
    </row>
    <row r="36" spans="2:17" ht="24">
      <c r="B36" s="356"/>
      <c r="C36" s="356"/>
      <c r="D36" s="366"/>
      <c r="E36" s="88">
        <v>1905</v>
      </c>
      <c r="F36" s="90" t="s">
        <v>167</v>
      </c>
      <c r="G36" s="166">
        <v>7231</v>
      </c>
      <c r="H36" s="166">
        <v>44513967.780071899</v>
      </c>
      <c r="I36" s="166">
        <v>2149</v>
      </c>
      <c r="J36" s="166">
        <f t="shared" si="12"/>
        <v>6155.9905656301889</v>
      </c>
      <c r="K36" s="166">
        <f t="shared" si="13"/>
        <v>20713.805388586272</v>
      </c>
      <c r="L36" s="114">
        <f t="shared" si="14"/>
        <v>0.26619596184813576</v>
      </c>
      <c r="O36" s="236"/>
      <c r="P36" s="236"/>
      <c r="Q36" s="237"/>
    </row>
    <row r="37" spans="2:17">
      <c r="B37" s="356"/>
      <c r="C37" s="356"/>
      <c r="D37" s="366"/>
      <c r="E37" s="348" t="s">
        <v>168</v>
      </c>
      <c r="F37" s="348"/>
      <c r="G37" s="167">
        <v>2360</v>
      </c>
      <c r="H37" s="167">
        <v>18958473.783086099</v>
      </c>
      <c r="I37" s="167">
        <v>743</v>
      </c>
      <c r="J37" s="168">
        <f t="shared" si="12"/>
        <v>8033.2516030025845</v>
      </c>
      <c r="K37" s="168">
        <f t="shared" si="13"/>
        <v>25516.115455028397</v>
      </c>
      <c r="L37" s="211">
        <f t="shared" si="14"/>
        <v>9.2035178991700731E-2</v>
      </c>
      <c r="O37" s="236"/>
      <c r="P37" s="236"/>
      <c r="Q37" s="237"/>
    </row>
    <row r="38" spans="2:17">
      <c r="B38" s="357"/>
      <c r="C38" s="357"/>
      <c r="D38" s="367"/>
      <c r="E38" s="360" t="s">
        <v>176</v>
      </c>
      <c r="F38" s="361"/>
      <c r="G38" s="152">
        <v>20147</v>
      </c>
      <c r="H38" s="152">
        <v>326814029.99999899</v>
      </c>
      <c r="I38" s="152">
        <v>4021</v>
      </c>
      <c r="J38" s="152">
        <f t="shared" si="12"/>
        <v>16221.473668536208</v>
      </c>
      <c r="K38" s="152">
        <f t="shared" si="13"/>
        <v>81276.804277542644</v>
      </c>
      <c r="L38" s="110">
        <f t="shared" si="14"/>
        <v>0.49808001981915023</v>
      </c>
      <c r="O38" s="236"/>
      <c r="P38" s="236"/>
      <c r="Q38" s="237"/>
    </row>
    <row r="39" spans="2:17">
      <c r="B39" s="355">
        <v>6</v>
      </c>
      <c r="C39" s="355" t="s">
        <v>82</v>
      </c>
      <c r="D39" s="365">
        <v>11954</v>
      </c>
      <c r="E39" s="86">
        <v>1101</v>
      </c>
      <c r="F39" s="87" t="s">
        <v>163</v>
      </c>
      <c r="G39" s="165">
        <v>6161</v>
      </c>
      <c r="H39" s="165">
        <v>47086155.991369203</v>
      </c>
      <c r="I39" s="165">
        <v>2915</v>
      </c>
      <c r="J39" s="165">
        <f>IFERROR(H39/G39,"-")</f>
        <v>7642.6158077210193</v>
      </c>
      <c r="K39" s="165">
        <f>IFERROR(H39/I39,"-")</f>
        <v>16153.055228600069</v>
      </c>
      <c r="L39" s="113">
        <f>I39/$D$39</f>
        <v>0.24385143048352015</v>
      </c>
      <c r="O39" s="236"/>
      <c r="P39" s="236"/>
      <c r="Q39" s="237"/>
    </row>
    <row r="40" spans="2:17">
      <c r="B40" s="356"/>
      <c r="C40" s="356"/>
      <c r="D40" s="366"/>
      <c r="E40" s="88">
        <v>1102</v>
      </c>
      <c r="F40" s="89" t="s">
        <v>164</v>
      </c>
      <c r="G40" s="166">
        <v>24826</v>
      </c>
      <c r="H40" s="166">
        <v>186669449.214742</v>
      </c>
      <c r="I40" s="166">
        <v>5198</v>
      </c>
      <c r="J40" s="166">
        <f t="shared" ref="J40:J45" si="15">IFERROR(H40/G40,"-")</f>
        <v>7519.1109810175622</v>
      </c>
      <c r="K40" s="166">
        <f t="shared" ref="K40:K45" si="16">IFERROR(H40/I40,"-")</f>
        <v>35911.783227153137</v>
      </c>
      <c r="L40" s="114">
        <f t="shared" ref="L40:L45" si="17">I40/$D$39</f>
        <v>0.43483352852601642</v>
      </c>
      <c r="O40" s="236"/>
      <c r="P40" s="236"/>
      <c r="Q40" s="237"/>
    </row>
    <row r="41" spans="2:17" ht="24">
      <c r="B41" s="356"/>
      <c r="C41" s="356"/>
      <c r="D41" s="366"/>
      <c r="E41" s="88">
        <v>1103</v>
      </c>
      <c r="F41" s="90" t="s">
        <v>165</v>
      </c>
      <c r="G41" s="166">
        <v>12531</v>
      </c>
      <c r="H41" s="166">
        <v>128649857.94295201</v>
      </c>
      <c r="I41" s="166">
        <v>3875</v>
      </c>
      <c r="J41" s="166">
        <f t="shared" si="15"/>
        <v>10266.527646871918</v>
      </c>
      <c r="K41" s="166">
        <f t="shared" si="16"/>
        <v>33199.96334011665</v>
      </c>
      <c r="L41" s="114">
        <f t="shared" si="17"/>
        <v>0.32415927722937926</v>
      </c>
      <c r="O41" s="236"/>
      <c r="P41" s="236"/>
      <c r="Q41" s="237"/>
    </row>
    <row r="42" spans="2:17" ht="24">
      <c r="B42" s="356"/>
      <c r="C42" s="356"/>
      <c r="D42" s="366"/>
      <c r="E42" s="88">
        <v>1113</v>
      </c>
      <c r="F42" s="90" t="s">
        <v>166</v>
      </c>
      <c r="G42" s="166">
        <v>4572</v>
      </c>
      <c r="H42" s="166">
        <v>20797247.852361299</v>
      </c>
      <c r="I42" s="166">
        <v>1355</v>
      </c>
      <c r="J42" s="166">
        <f t="shared" si="15"/>
        <v>4548.8293640335296</v>
      </c>
      <c r="K42" s="166">
        <f t="shared" si="16"/>
        <v>15348.522400266642</v>
      </c>
      <c r="L42" s="115">
        <f t="shared" si="17"/>
        <v>0.11335117952149908</v>
      </c>
      <c r="O42" s="236"/>
      <c r="P42" s="236"/>
      <c r="Q42" s="237"/>
    </row>
    <row r="43" spans="2:17" ht="24">
      <c r="B43" s="356"/>
      <c r="C43" s="356"/>
      <c r="D43" s="366"/>
      <c r="E43" s="88">
        <v>1905</v>
      </c>
      <c r="F43" s="90" t="s">
        <v>167</v>
      </c>
      <c r="G43" s="166">
        <v>11168</v>
      </c>
      <c r="H43" s="166">
        <v>66075365.743133001</v>
      </c>
      <c r="I43" s="166">
        <v>3383</v>
      </c>
      <c r="J43" s="166">
        <f t="shared" si="15"/>
        <v>5916.4904855957202</v>
      </c>
      <c r="K43" s="166">
        <f t="shared" si="16"/>
        <v>19531.589046152232</v>
      </c>
      <c r="L43" s="114">
        <f t="shared" si="17"/>
        <v>0.28300150577212646</v>
      </c>
      <c r="O43" s="236"/>
      <c r="P43" s="236"/>
      <c r="Q43" s="237"/>
    </row>
    <row r="44" spans="2:17">
      <c r="B44" s="356"/>
      <c r="C44" s="356"/>
      <c r="D44" s="366"/>
      <c r="E44" s="348" t="s">
        <v>168</v>
      </c>
      <c r="F44" s="348"/>
      <c r="G44" s="167">
        <v>2153</v>
      </c>
      <c r="H44" s="167">
        <v>28130173.255441699</v>
      </c>
      <c r="I44" s="167">
        <v>767</v>
      </c>
      <c r="J44" s="168">
        <f t="shared" si="15"/>
        <v>13065.570485574408</v>
      </c>
      <c r="K44" s="168">
        <f t="shared" si="16"/>
        <v>36675.584426912254</v>
      </c>
      <c r="L44" s="211">
        <f t="shared" si="17"/>
        <v>6.4162623389660361E-2</v>
      </c>
      <c r="O44" s="236"/>
      <c r="P44" s="236"/>
      <c r="Q44" s="237"/>
    </row>
    <row r="45" spans="2:17">
      <c r="B45" s="357"/>
      <c r="C45" s="357"/>
      <c r="D45" s="367"/>
      <c r="E45" s="360" t="s">
        <v>176</v>
      </c>
      <c r="F45" s="361"/>
      <c r="G45" s="152">
        <v>28942</v>
      </c>
      <c r="H45" s="152">
        <v>477408249.99999899</v>
      </c>
      <c r="I45" s="152">
        <v>5955</v>
      </c>
      <c r="J45" s="152">
        <f t="shared" si="15"/>
        <v>16495.344136548923</v>
      </c>
      <c r="K45" s="152">
        <f t="shared" si="16"/>
        <v>80169.311502938537</v>
      </c>
      <c r="L45" s="110">
        <f t="shared" si="17"/>
        <v>0.49815961184540741</v>
      </c>
      <c r="O45" s="236"/>
      <c r="P45" s="236"/>
      <c r="Q45" s="237"/>
    </row>
    <row r="46" spans="2:17">
      <c r="B46" s="355">
        <v>7</v>
      </c>
      <c r="C46" s="355" t="s">
        <v>83</v>
      </c>
      <c r="D46" s="365">
        <v>10475</v>
      </c>
      <c r="E46" s="86">
        <v>1101</v>
      </c>
      <c r="F46" s="87" t="s">
        <v>163</v>
      </c>
      <c r="G46" s="165">
        <v>5268</v>
      </c>
      <c r="H46" s="165">
        <v>42891666.909559302</v>
      </c>
      <c r="I46" s="165">
        <v>2477</v>
      </c>
      <c r="J46" s="165">
        <f>IFERROR(H46/G46,"-")</f>
        <v>8141.9261407667618</v>
      </c>
      <c r="K46" s="165">
        <f>IFERROR(H46/I46,"-")</f>
        <v>17315.973722066734</v>
      </c>
      <c r="L46" s="113">
        <f>I46/$D$46</f>
        <v>0.23646778042959427</v>
      </c>
      <c r="O46" s="236"/>
      <c r="P46" s="236"/>
      <c r="Q46" s="237"/>
    </row>
    <row r="47" spans="2:17">
      <c r="B47" s="356"/>
      <c r="C47" s="356"/>
      <c r="D47" s="366"/>
      <c r="E47" s="88">
        <v>1102</v>
      </c>
      <c r="F47" s="89" t="s">
        <v>164</v>
      </c>
      <c r="G47" s="166">
        <v>22660</v>
      </c>
      <c r="H47" s="166">
        <v>169845492.37751701</v>
      </c>
      <c r="I47" s="166">
        <v>4540</v>
      </c>
      <c r="J47" s="166">
        <f t="shared" ref="J47:J52" si="18">IFERROR(H47/G47,"-")</f>
        <v>7495.3880131296119</v>
      </c>
      <c r="K47" s="166">
        <f t="shared" ref="K47:K52" si="19">IFERROR(H47/I47,"-")</f>
        <v>37410.90140473943</v>
      </c>
      <c r="L47" s="114">
        <f t="shared" ref="L47:L52" si="20">I47/$D$46</f>
        <v>0.43341288782816229</v>
      </c>
      <c r="O47" s="236"/>
      <c r="P47" s="236"/>
      <c r="Q47" s="237"/>
    </row>
    <row r="48" spans="2:17" ht="24">
      <c r="B48" s="356"/>
      <c r="C48" s="356"/>
      <c r="D48" s="366"/>
      <c r="E48" s="88">
        <v>1103</v>
      </c>
      <c r="F48" s="90" t="s">
        <v>165</v>
      </c>
      <c r="G48" s="166">
        <v>9559</v>
      </c>
      <c r="H48" s="166">
        <v>98666256.896299899</v>
      </c>
      <c r="I48" s="166">
        <v>3252</v>
      </c>
      <c r="J48" s="166">
        <f t="shared" si="18"/>
        <v>10321.817857129396</v>
      </c>
      <c r="K48" s="166">
        <f t="shared" si="19"/>
        <v>30340.177397386193</v>
      </c>
      <c r="L48" s="114">
        <f t="shared" si="20"/>
        <v>0.31045346062052503</v>
      </c>
      <c r="O48" s="236"/>
      <c r="P48" s="236"/>
      <c r="Q48" s="237"/>
    </row>
    <row r="49" spans="2:17" ht="24">
      <c r="B49" s="356"/>
      <c r="C49" s="356"/>
      <c r="D49" s="366"/>
      <c r="E49" s="88">
        <v>1113</v>
      </c>
      <c r="F49" s="90" t="s">
        <v>166</v>
      </c>
      <c r="G49" s="166">
        <v>2444</v>
      </c>
      <c r="H49" s="166">
        <v>11201387.079169899</v>
      </c>
      <c r="I49" s="166">
        <v>869</v>
      </c>
      <c r="J49" s="166">
        <f t="shared" si="18"/>
        <v>4583.2189358305641</v>
      </c>
      <c r="K49" s="166">
        <f t="shared" si="19"/>
        <v>12889.97362390092</v>
      </c>
      <c r="L49" s="115">
        <f t="shared" si="20"/>
        <v>8.2959427207637229E-2</v>
      </c>
      <c r="O49" s="236"/>
      <c r="P49" s="236"/>
      <c r="Q49" s="237"/>
    </row>
    <row r="50" spans="2:17" ht="24">
      <c r="B50" s="356"/>
      <c r="C50" s="356"/>
      <c r="D50" s="366"/>
      <c r="E50" s="88">
        <v>1905</v>
      </c>
      <c r="F50" s="90" t="s">
        <v>167</v>
      </c>
      <c r="G50" s="166">
        <v>10371</v>
      </c>
      <c r="H50" s="166">
        <v>63096136.589487202</v>
      </c>
      <c r="I50" s="166">
        <v>3045</v>
      </c>
      <c r="J50" s="166">
        <f t="shared" si="18"/>
        <v>6083.9009342866839</v>
      </c>
      <c r="K50" s="166">
        <f t="shared" si="19"/>
        <v>20721.227122984303</v>
      </c>
      <c r="L50" s="114">
        <f t="shared" si="20"/>
        <v>0.29069212410501194</v>
      </c>
      <c r="O50" s="236"/>
      <c r="P50" s="236"/>
      <c r="Q50" s="237"/>
    </row>
    <row r="51" spans="2:17">
      <c r="B51" s="356"/>
      <c r="C51" s="356"/>
      <c r="D51" s="366"/>
      <c r="E51" s="348" t="s">
        <v>168</v>
      </c>
      <c r="F51" s="348"/>
      <c r="G51" s="167">
        <v>2970</v>
      </c>
      <c r="H51" s="167">
        <v>21091630.147965401</v>
      </c>
      <c r="I51" s="167">
        <v>929</v>
      </c>
      <c r="J51" s="168">
        <f t="shared" si="18"/>
        <v>7101.5589723789226</v>
      </c>
      <c r="K51" s="168">
        <f t="shared" si="19"/>
        <v>22703.584658735632</v>
      </c>
      <c r="L51" s="211">
        <f t="shared" si="20"/>
        <v>8.8687350835322198E-2</v>
      </c>
      <c r="O51" s="236"/>
      <c r="P51" s="236"/>
      <c r="Q51" s="237"/>
    </row>
    <row r="52" spans="2:17">
      <c r="B52" s="357"/>
      <c r="C52" s="357"/>
      <c r="D52" s="367"/>
      <c r="E52" s="360" t="s">
        <v>176</v>
      </c>
      <c r="F52" s="361"/>
      <c r="G52" s="152">
        <v>26580</v>
      </c>
      <c r="H52" s="152">
        <v>406792569.99999899</v>
      </c>
      <c r="I52" s="152">
        <v>5329</v>
      </c>
      <c r="J52" s="152">
        <f t="shared" si="18"/>
        <v>15304.460872836682</v>
      </c>
      <c r="K52" s="152">
        <f t="shared" si="19"/>
        <v>76335.629574028702</v>
      </c>
      <c r="L52" s="110">
        <f t="shared" si="20"/>
        <v>0.50873508353221952</v>
      </c>
      <c r="O52" s="236"/>
      <c r="P52" s="236"/>
      <c r="Q52" s="237"/>
    </row>
    <row r="53" spans="2:17">
      <c r="B53" s="355">
        <v>8</v>
      </c>
      <c r="C53" s="355" t="s">
        <v>59</v>
      </c>
      <c r="D53" s="365">
        <v>8401</v>
      </c>
      <c r="E53" s="86">
        <v>1101</v>
      </c>
      <c r="F53" s="87" t="s">
        <v>163</v>
      </c>
      <c r="G53" s="165">
        <v>4437</v>
      </c>
      <c r="H53" s="165">
        <v>31752726.819520701</v>
      </c>
      <c r="I53" s="165">
        <v>2113</v>
      </c>
      <c r="J53" s="165">
        <f>IFERROR(H53/G53,"-")</f>
        <v>7156.3504213479155</v>
      </c>
      <c r="K53" s="165">
        <f>IFERROR(H53/I53,"-")</f>
        <v>15027.319838864505</v>
      </c>
      <c r="L53" s="113">
        <f>I53/$D$53</f>
        <v>0.25151767646708723</v>
      </c>
      <c r="O53" s="236"/>
      <c r="P53" s="236"/>
      <c r="Q53" s="237"/>
    </row>
    <row r="54" spans="2:17">
      <c r="B54" s="356"/>
      <c r="C54" s="356"/>
      <c r="D54" s="366"/>
      <c r="E54" s="88">
        <v>1102</v>
      </c>
      <c r="F54" s="89" t="s">
        <v>164</v>
      </c>
      <c r="G54" s="166">
        <v>22833</v>
      </c>
      <c r="H54" s="166">
        <v>159348851.96284899</v>
      </c>
      <c r="I54" s="166">
        <v>4233</v>
      </c>
      <c r="J54" s="166">
        <f t="shared" ref="J54:J59" si="21">IFERROR(H54/G54,"-")</f>
        <v>6978.8837193031577</v>
      </c>
      <c r="K54" s="166">
        <f t="shared" ref="K54:K59" si="22">IFERROR(H54/I54,"-")</f>
        <v>37644.425221556579</v>
      </c>
      <c r="L54" s="114">
        <f t="shared" ref="L54:L58" si="23">I54/$D$53</f>
        <v>0.50386858707296756</v>
      </c>
      <c r="O54" s="236"/>
      <c r="P54" s="236"/>
      <c r="Q54" s="237"/>
    </row>
    <row r="55" spans="2:17" ht="24">
      <c r="B55" s="356"/>
      <c r="C55" s="356"/>
      <c r="D55" s="366"/>
      <c r="E55" s="88">
        <v>1103</v>
      </c>
      <c r="F55" s="90" t="s">
        <v>165</v>
      </c>
      <c r="G55" s="166">
        <v>9603</v>
      </c>
      <c r="H55" s="166">
        <v>83500508.537118599</v>
      </c>
      <c r="I55" s="166">
        <v>2897</v>
      </c>
      <c r="J55" s="166">
        <f t="shared" si="21"/>
        <v>8695.2523729166514</v>
      </c>
      <c r="K55" s="166">
        <f t="shared" si="22"/>
        <v>28823.09580155975</v>
      </c>
      <c r="L55" s="114">
        <f t="shared" si="23"/>
        <v>0.34483990001190334</v>
      </c>
      <c r="O55" s="236"/>
      <c r="P55" s="236"/>
      <c r="Q55" s="237"/>
    </row>
    <row r="56" spans="2:17" ht="24">
      <c r="B56" s="356"/>
      <c r="C56" s="356"/>
      <c r="D56" s="366"/>
      <c r="E56" s="88">
        <v>1113</v>
      </c>
      <c r="F56" s="90" t="s">
        <v>166</v>
      </c>
      <c r="G56" s="166">
        <v>4716</v>
      </c>
      <c r="H56" s="166">
        <v>20424886.832954101</v>
      </c>
      <c r="I56" s="166">
        <v>1319</v>
      </c>
      <c r="J56" s="166">
        <f t="shared" si="21"/>
        <v>4330.9768517714383</v>
      </c>
      <c r="K56" s="166">
        <f t="shared" si="22"/>
        <v>15485.130275173693</v>
      </c>
      <c r="L56" s="115">
        <f t="shared" si="23"/>
        <v>0.15700511843828116</v>
      </c>
      <c r="O56" s="236"/>
      <c r="P56" s="236"/>
      <c r="Q56" s="237"/>
    </row>
    <row r="57" spans="2:17" ht="24">
      <c r="B57" s="356"/>
      <c r="C57" s="356"/>
      <c r="D57" s="366"/>
      <c r="E57" s="88">
        <v>1905</v>
      </c>
      <c r="F57" s="90" t="s">
        <v>167</v>
      </c>
      <c r="G57" s="166">
        <v>8820</v>
      </c>
      <c r="H57" s="166">
        <v>48325188.946304202</v>
      </c>
      <c r="I57" s="166">
        <v>2480</v>
      </c>
      <c r="J57" s="166">
        <f t="shared" si="21"/>
        <v>5479.0463657941273</v>
      </c>
      <c r="K57" s="166">
        <f t="shared" si="22"/>
        <v>19485.96328480008</v>
      </c>
      <c r="L57" s="114">
        <f t="shared" si="23"/>
        <v>0.29520295202952029</v>
      </c>
      <c r="O57" s="236"/>
      <c r="P57" s="236"/>
      <c r="Q57" s="237"/>
    </row>
    <row r="58" spans="2:17">
      <c r="B58" s="356"/>
      <c r="C58" s="356"/>
      <c r="D58" s="366"/>
      <c r="E58" s="348" t="s">
        <v>168</v>
      </c>
      <c r="F58" s="348"/>
      <c r="G58" s="167">
        <v>2710</v>
      </c>
      <c r="H58" s="167">
        <v>22459596.901252098</v>
      </c>
      <c r="I58" s="167">
        <v>897</v>
      </c>
      <c r="J58" s="168">
        <f t="shared" si="21"/>
        <v>8287.6741333033569</v>
      </c>
      <c r="K58" s="168">
        <f t="shared" si="22"/>
        <v>25038.569566613263</v>
      </c>
      <c r="L58" s="211">
        <f t="shared" si="23"/>
        <v>0.10677300321390311</v>
      </c>
      <c r="O58" s="236"/>
      <c r="P58" s="236"/>
      <c r="Q58" s="237"/>
    </row>
    <row r="59" spans="2:17">
      <c r="B59" s="357"/>
      <c r="C59" s="357"/>
      <c r="D59" s="367"/>
      <c r="E59" s="360" t="s">
        <v>176</v>
      </c>
      <c r="F59" s="361"/>
      <c r="G59" s="152">
        <v>25685</v>
      </c>
      <c r="H59" s="152">
        <v>365811759.99999899</v>
      </c>
      <c r="I59" s="152">
        <v>4702</v>
      </c>
      <c r="J59" s="149">
        <f t="shared" si="21"/>
        <v>14242.233210044733</v>
      </c>
      <c r="K59" s="149">
        <f t="shared" si="22"/>
        <v>77799.183326243932</v>
      </c>
      <c r="L59" s="209">
        <f>I59/$D$53</f>
        <v>0.55969527437209854</v>
      </c>
      <c r="O59" s="236"/>
      <c r="P59" s="236"/>
      <c r="Q59" s="237"/>
    </row>
    <row r="60" spans="2:17">
      <c r="B60" s="355">
        <v>9</v>
      </c>
      <c r="C60" s="355" t="s">
        <v>84</v>
      </c>
      <c r="D60" s="365">
        <v>5453</v>
      </c>
      <c r="E60" s="86">
        <v>1101</v>
      </c>
      <c r="F60" s="87" t="s">
        <v>163</v>
      </c>
      <c r="G60" s="165">
        <v>2426</v>
      </c>
      <c r="H60" s="165">
        <v>18157788.434929602</v>
      </c>
      <c r="I60" s="165">
        <v>1093</v>
      </c>
      <c r="J60" s="165">
        <f>IFERROR(H60/G60,"-")</f>
        <v>7484.6613499297619</v>
      </c>
      <c r="K60" s="165">
        <f>IFERROR(H60/I60,"-")</f>
        <v>16612.798202131384</v>
      </c>
      <c r="L60" s="113">
        <f>I60/$D$60</f>
        <v>0.2004401247019989</v>
      </c>
      <c r="O60" s="236"/>
      <c r="P60" s="236"/>
      <c r="Q60" s="237"/>
    </row>
    <row r="61" spans="2:17">
      <c r="B61" s="356"/>
      <c r="C61" s="356"/>
      <c r="D61" s="366"/>
      <c r="E61" s="88">
        <v>1102</v>
      </c>
      <c r="F61" s="89" t="s">
        <v>164</v>
      </c>
      <c r="G61" s="166">
        <v>10823</v>
      </c>
      <c r="H61" s="166">
        <v>82902203.683210999</v>
      </c>
      <c r="I61" s="166">
        <v>2177</v>
      </c>
      <c r="J61" s="166">
        <f t="shared" ref="J61:J66" si="24">IFERROR(H61/G61,"-")</f>
        <v>7659.8173965823707</v>
      </c>
      <c r="K61" s="166">
        <f t="shared" ref="K61:K66" si="25">IFERROR(H61/I61,"-")</f>
        <v>38080.938761236102</v>
      </c>
      <c r="L61" s="114">
        <f t="shared" ref="L61:L66" si="26">I61/$D$60</f>
        <v>0.39922978177150192</v>
      </c>
      <c r="O61" s="236"/>
      <c r="P61" s="236"/>
      <c r="Q61" s="237"/>
    </row>
    <row r="62" spans="2:17" ht="24">
      <c r="B62" s="356"/>
      <c r="C62" s="356"/>
      <c r="D62" s="366"/>
      <c r="E62" s="88">
        <v>1103</v>
      </c>
      <c r="F62" s="90" t="s">
        <v>165</v>
      </c>
      <c r="G62" s="166">
        <v>5512</v>
      </c>
      <c r="H62" s="166">
        <v>53550121.948082604</v>
      </c>
      <c r="I62" s="166">
        <v>1639</v>
      </c>
      <c r="J62" s="166">
        <f t="shared" si="24"/>
        <v>9715.189032671009</v>
      </c>
      <c r="K62" s="166">
        <f t="shared" si="25"/>
        <v>32672.435599806347</v>
      </c>
      <c r="L62" s="114">
        <f t="shared" si="26"/>
        <v>0.3005684944067486</v>
      </c>
      <c r="O62" s="236"/>
      <c r="P62" s="236"/>
      <c r="Q62" s="237"/>
    </row>
    <row r="63" spans="2:17" ht="24">
      <c r="B63" s="356"/>
      <c r="C63" s="356"/>
      <c r="D63" s="366"/>
      <c r="E63" s="88">
        <v>1113</v>
      </c>
      <c r="F63" s="90" t="s">
        <v>166</v>
      </c>
      <c r="G63" s="166">
        <v>2504</v>
      </c>
      <c r="H63" s="166">
        <v>11837503.7871623</v>
      </c>
      <c r="I63" s="166">
        <v>707</v>
      </c>
      <c r="J63" s="166">
        <f t="shared" si="24"/>
        <v>4727.4376146814302</v>
      </c>
      <c r="K63" s="166">
        <f t="shared" si="25"/>
        <v>16743.28682766945</v>
      </c>
      <c r="L63" s="115">
        <f t="shared" si="26"/>
        <v>0.12965340179717585</v>
      </c>
      <c r="O63" s="236"/>
      <c r="P63" s="236"/>
      <c r="Q63" s="237"/>
    </row>
    <row r="64" spans="2:17" ht="24">
      <c r="B64" s="356"/>
      <c r="C64" s="356"/>
      <c r="D64" s="366"/>
      <c r="E64" s="88">
        <v>1905</v>
      </c>
      <c r="F64" s="90" t="s">
        <v>167</v>
      </c>
      <c r="G64" s="166">
        <v>4264</v>
      </c>
      <c r="H64" s="166">
        <v>25148051.3398518</v>
      </c>
      <c r="I64" s="166">
        <v>1310</v>
      </c>
      <c r="J64" s="166">
        <f t="shared" si="24"/>
        <v>5897.7606331734987</v>
      </c>
      <c r="K64" s="166">
        <f t="shared" si="25"/>
        <v>19196.985755612062</v>
      </c>
      <c r="L64" s="114">
        <f t="shared" si="26"/>
        <v>0.24023473317439942</v>
      </c>
      <c r="O64" s="236"/>
      <c r="P64" s="236"/>
      <c r="Q64" s="237"/>
    </row>
    <row r="65" spans="2:17">
      <c r="B65" s="356"/>
      <c r="C65" s="356"/>
      <c r="D65" s="366"/>
      <c r="E65" s="348" t="s">
        <v>168</v>
      </c>
      <c r="F65" s="348"/>
      <c r="G65" s="167">
        <v>1341</v>
      </c>
      <c r="H65" s="167">
        <v>11997910.8067623</v>
      </c>
      <c r="I65" s="167">
        <v>439</v>
      </c>
      <c r="J65" s="168">
        <f t="shared" si="24"/>
        <v>8946.9879245058164</v>
      </c>
      <c r="K65" s="168">
        <f t="shared" si="25"/>
        <v>27330.092953900457</v>
      </c>
      <c r="L65" s="211">
        <f t="shared" si="26"/>
        <v>8.0506143407298739E-2</v>
      </c>
      <c r="O65" s="236"/>
      <c r="P65" s="236"/>
      <c r="Q65" s="237"/>
    </row>
    <row r="66" spans="2:17">
      <c r="B66" s="357"/>
      <c r="C66" s="357"/>
      <c r="D66" s="367"/>
      <c r="E66" s="360" t="s">
        <v>176</v>
      </c>
      <c r="F66" s="361"/>
      <c r="G66" s="152">
        <v>12471</v>
      </c>
      <c r="H66" s="152">
        <v>203593579.99999899</v>
      </c>
      <c r="I66" s="152">
        <v>2487</v>
      </c>
      <c r="J66" s="149">
        <f t="shared" si="24"/>
        <v>16325.361238072246</v>
      </c>
      <c r="K66" s="149">
        <f t="shared" si="25"/>
        <v>81863.120225170482</v>
      </c>
      <c r="L66" s="209">
        <f t="shared" si="26"/>
        <v>0.45607922244635979</v>
      </c>
      <c r="O66" s="236"/>
      <c r="P66" s="236"/>
      <c r="Q66" s="237"/>
    </row>
    <row r="67" spans="2:17">
      <c r="B67" s="355">
        <v>10</v>
      </c>
      <c r="C67" s="355" t="s">
        <v>60</v>
      </c>
      <c r="D67" s="365">
        <v>12630</v>
      </c>
      <c r="E67" s="86">
        <v>1101</v>
      </c>
      <c r="F67" s="87" t="s">
        <v>163</v>
      </c>
      <c r="G67" s="165">
        <v>6899</v>
      </c>
      <c r="H67" s="165">
        <v>55412338.028492101</v>
      </c>
      <c r="I67" s="165">
        <v>3299</v>
      </c>
      <c r="J67" s="165">
        <f>IFERROR(H67/G67,"-")</f>
        <v>8031.9376762562833</v>
      </c>
      <c r="K67" s="165">
        <f>IFERROR(H67/I67,"-")</f>
        <v>16796.707495753897</v>
      </c>
      <c r="L67" s="113">
        <f>I67/$D$67</f>
        <v>0.26120348376880442</v>
      </c>
      <c r="O67" s="236"/>
      <c r="P67" s="236"/>
      <c r="Q67" s="237"/>
    </row>
    <row r="68" spans="2:17">
      <c r="B68" s="356"/>
      <c r="C68" s="356"/>
      <c r="D68" s="366"/>
      <c r="E68" s="88">
        <v>1102</v>
      </c>
      <c r="F68" s="89" t="s">
        <v>164</v>
      </c>
      <c r="G68" s="166">
        <v>29501</v>
      </c>
      <c r="H68" s="166">
        <v>213206738.208343</v>
      </c>
      <c r="I68" s="166">
        <v>5734</v>
      </c>
      <c r="J68" s="166">
        <f t="shared" ref="J68:J73" si="27">IFERROR(H68/G68,"-")</f>
        <v>7227.1020713990374</v>
      </c>
      <c r="K68" s="166">
        <f t="shared" ref="K68:K73" si="28">IFERROR(H68/I68,"-")</f>
        <v>37182.898187712417</v>
      </c>
      <c r="L68" s="114">
        <f t="shared" ref="L68:L73" si="29">I68/$D$67</f>
        <v>0.45399841646872524</v>
      </c>
      <c r="O68" s="236"/>
      <c r="P68" s="236"/>
      <c r="Q68" s="237"/>
    </row>
    <row r="69" spans="2:17" ht="24">
      <c r="B69" s="356"/>
      <c r="C69" s="356"/>
      <c r="D69" s="366"/>
      <c r="E69" s="88">
        <v>1103</v>
      </c>
      <c r="F69" s="90" t="s">
        <v>165</v>
      </c>
      <c r="G69" s="166">
        <v>11315</v>
      </c>
      <c r="H69" s="166">
        <v>116705191.861224</v>
      </c>
      <c r="I69" s="166">
        <v>3982</v>
      </c>
      <c r="J69" s="166">
        <f t="shared" si="27"/>
        <v>10314.201666922138</v>
      </c>
      <c r="K69" s="166">
        <f t="shared" si="28"/>
        <v>29308.184796892012</v>
      </c>
      <c r="L69" s="114">
        <f t="shared" si="29"/>
        <v>0.31528107680126682</v>
      </c>
      <c r="O69" s="236"/>
      <c r="P69" s="236"/>
      <c r="Q69" s="237"/>
    </row>
    <row r="70" spans="2:17" ht="24">
      <c r="B70" s="356"/>
      <c r="C70" s="356"/>
      <c r="D70" s="366"/>
      <c r="E70" s="88">
        <v>1113</v>
      </c>
      <c r="F70" s="90" t="s">
        <v>166</v>
      </c>
      <c r="G70" s="166">
        <v>4246</v>
      </c>
      <c r="H70" s="166">
        <v>23407998.731481399</v>
      </c>
      <c r="I70" s="166">
        <v>1302</v>
      </c>
      <c r="J70" s="166">
        <f t="shared" si="27"/>
        <v>5512.9530691195005</v>
      </c>
      <c r="K70" s="166">
        <f t="shared" si="28"/>
        <v>17978.493649371274</v>
      </c>
      <c r="L70" s="115">
        <f t="shared" si="29"/>
        <v>0.10308788598574822</v>
      </c>
      <c r="O70" s="236"/>
      <c r="P70" s="236"/>
      <c r="Q70" s="237"/>
    </row>
    <row r="71" spans="2:17" ht="24">
      <c r="B71" s="356"/>
      <c r="C71" s="356"/>
      <c r="D71" s="366"/>
      <c r="E71" s="88">
        <v>1905</v>
      </c>
      <c r="F71" s="90" t="s">
        <v>167</v>
      </c>
      <c r="G71" s="166">
        <v>14757</v>
      </c>
      <c r="H71" s="166">
        <v>85149841.959900096</v>
      </c>
      <c r="I71" s="166">
        <v>3862</v>
      </c>
      <c r="J71" s="166">
        <f t="shared" si="27"/>
        <v>5770.1322734905534</v>
      </c>
      <c r="K71" s="166">
        <f t="shared" si="28"/>
        <v>22048.120652485784</v>
      </c>
      <c r="L71" s="114">
        <f t="shared" si="29"/>
        <v>0.30577988915281079</v>
      </c>
      <c r="O71" s="236"/>
      <c r="P71" s="236"/>
      <c r="Q71" s="237"/>
    </row>
    <row r="72" spans="2:17">
      <c r="B72" s="356"/>
      <c r="C72" s="356"/>
      <c r="D72" s="366"/>
      <c r="E72" s="348" t="s">
        <v>168</v>
      </c>
      <c r="F72" s="348"/>
      <c r="G72" s="167">
        <v>2928</v>
      </c>
      <c r="H72" s="167">
        <v>25672741.2105579</v>
      </c>
      <c r="I72" s="167">
        <v>974</v>
      </c>
      <c r="J72" s="168">
        <f t="shared" si="27"/>
        <v>8768.0127085238728</v>
      </c>
      <c r="K72" s="168">
        <f t="shared" si="28"/>
        <v>26358.050524186758</v>
      </c>
      <c r="L72" s="211">
        <f t="shared" si="29"/>
        <v>7.711797307996833E-2</v>
      </c>
      <c r="O72" s="236"/>
      <c r="P72" s="236"/>
      <c r="Q72" s="237"/>
    </row>
    <row r="73" spans="2:17">
      <c r="B73" s="357"/>
      <c r="C73" s="357"/>
      <c r="D73" s="367"/>
      <c r="E73" s="360" t="s">
        <v>176</v>
      </c>
      <c r="F73" s="361"/>
      <c r="G73" s="152">
        <v>35010</v>
      </c>
      <c r="H73" s="152">
        <v>519554849.99999899</v>
      </c>
      <c r="I73" s="152">
        <v>6733</v>
      </c>
      <c r="J73" s="149">
        <f t="shared" si="27"/>
        <v>14840.184233076236</v>
      </c>
      <c r="K73" s="149">
        <f t="shared" si="28"/>
        <v>77165.431457002676</v>
      </c>
      <c r="L73" s="209">
        <f t="shared" si="29"/>
        <v>0.53309580364212195</v>
      </c>
      <c r="O73" s="236"/>
      <c r="P73" s="236"/>
      <c r="Q73" s="237"/>
    </row>
    <row r="74" spans="2:17">
      <c r="B74" s="355">
        <v>11</v>
      </c>
      <c r="C74" s="355" t="s">
        <v>61</v>
      </c>
      <c r="D74" s="365">
        <v>21964</v>
      </c>
      <c r="E74" s="86">
        <v>1101</v>
      </c>
      <c r="F74" s="87" t="s">
        <v>163</v>
      </c>
      <c r="G74" s="165">
        <v>11337</v>
      </c>
      <c r="H74" s="165">
        <v>96139361.919190496</v>
      </c>
      <c r="I74" s="165">
        <v>5618</v>
      </c>
      <c r="J74" s="165">
        <f>IFERROR(H74/G74,"-")</f>
        <v>8480.1413000961893</v>
      </c>
      <c r="K74" s="165">
        <f>IFERROR(H74/I74,"-")</f>
        <v>17112.737970664024</v>
      </c>
      <c r="L74" s="113">
        <f>I74/$D$74</f>
        <v>0.25578218903660538</v>
      </c>
      <c r="O74" s="236"/>
      <c r="P74" s="236"/>
      <c r="Q74" s="237"/>
    </row>
    <row r="75" spans="2:17">
      <c r="B75" s="356"/>
      <c r="C75" s="356"/>
      <c r="D75" s="366"/>
      <c r="E75" s="88">
        <v>1102</v>
      </c>
      <c r="F75" s="89" t="s">
        <v>164</v>
      </c>
      <c r="G75" s="166">
        <v>48276</v>
      </c>
      <c r="H75" s="166">
        <v>395280028.46140099</v>
      </c>
      <c r="I75" s="166">
        <v>9927</v>
      </c>
      <c r="J75" s="166">
        <f t="shared" ref="J75:J80" si="30">IFERROR(H75/G75,"-")</f>
        <v>8187.9200526431559</v>
      </c>
      <c r="K75" s="166">
        <f t="shared" ref="K75:K80" si="31">IFERROR(H75/I75,"-")</f>
        <v>39818.679204331718</v>
      </c>
      <c r="L75" s="114">
        <f t="shared" ref="L75:L80" si="32">I75/$D$74</f>
        <v>0.45196685485339649</v>
      </c>
      <c r="O75" s="236"/>
      <c r="P75" s="236"/>
      <c r="Q75" s="237"/>
    </row>
    <row r="76" spans="2:17" ht="24">
      <c r="B76" s="356"/>
      <c r="C76" s="356"/>
      <c r="D76" s="366"/>
      <c r="E76" s="88">
        <v>1103</v>
      </c>
      <c r="F76" s="90" t="s">
        <v>165</v>
      </c>
      <c r="G76" s="166">
        <v>21385</v>
      </c>
      <c r="H76" s="166">
        <v>223095493.80573601</v>
      </c>
      <c r="I76" s="166">
        <v>6949</v>
      </c>
      <c r="J76" s="166">
        <f t="shared" si="30"/>
        <v>10432.335459702408</v>
      </c>
      <c r="K76" s="166">
        <f t="shared" si="31"/>
        <v>32104.690431103179</v>
      </c>
      <c r="L76" s="114">
        <f t="shared" si="32"/>
        <v>0.31638135130213074</v>
      </c>
      <c r="O76" s="236"/>
      <c r="P76" s="236"/>
      <c r="Q76" s="237"/>
    </row>
    <row r="77" spans="2:17" ht="24">
      <c r="B77" s="356"/>
      <c r="C77" s="356"/>
      <c r="D77" s="366"/>
      <c r="E77" s="88">
        <v>1113</v>
      </c>
      <c r="F77" s="90" t="s">
        <v>166</v>
      </c>
      <c r="G77" s="166">
        <v>5871</v>
      </c>
      <c r="H77" s="166">
        <v>31825025.1289813</v>
      </c>
      <c r="I77" s="166">
        <v>2095</v>
      </c>
      <c r="J77" s="166">
        <f t="shared" si="30"/>
        <v>5420.7162542976157</v>
      </c>
      <c r="K77" s="166">
        <f t="shared" si="31"/>
        <v>15190.942782329976</v>
      </c>
      <c r="L77" s="115">
        <f t="shared" si="32"/>
        <v>9.5383354580222179E-2</v>
      </c>
      <c r="O77" s="236"/>
      <c r="P77" s="236"/>
      <c r="Q77" s="237"/>
    </row>
    <row r="78" spans="2:17" ht="24">
      <c r="B78" s="356"/>
      <c r="C78" s="356"/>
      <c r="D78" s="366"/>
      <c r="E78" s="88">
        <v>1905</v>
      </c>
      <c r="F78" s="90" t="s">
        <v>167</v>
      </c>
      <c r="G78" s="166">
        <v>22167</v>
      </c>
      <c r="H78" s="166">
        <v>146356286.97201699</v>
      </c>
      <c r="I78" s="166">
        <v>6315</v>
      </c>
      <c r="J78" s="166">
        <f t="shared" si="30"/>
        <v>6602.4399770838181</v>
      </c>
      <c r="K78" s="166">
        <f t="shared" si="31"/>
        <v>23175.975767540298</v>
      </c>
      <c r="L78" s="114">
        <f t="shared" si="32"/>
        <v>0.28751593516663632</v>
      </c>
      <c r="O78" s="236"/>
      <c r="P78" s="236"/>
      <c r="Q78" s="237"/>
    </row>
    <row r="79" spans="2:17">
      <c r="B79" s="356"/>
      <c r="C79" s="356"/>
      <c r="D79" s="366"/>
      <c r="E79" s="348" t="s">
        <v>168</v>
      </c>
      <c r="F79" s="348"/>
      <c r="G79" s="167">
        <v>4100</v>
      </c>
      <c r="H79" s="167">
        <v>36135363.712671898</v>
      </c>
      <c r="I79" s="167">
        <v>1621</v>
      </c>
      <c r="J79" s="168">
        <f t="shared" si="30"/>
        <v>8813.5033445541212</v>
      </c>
      <c r="K79" s="168">
        <f t="shared" si="31"/>
        <v>22292.019563647067</v>
      </c>
      <c r="L79" s="211">
        <f t="shared" si="32"/>
        <v>7.3802586049899838E-2</v>
      </c>
      <c r="O79" s="48"/>
      <c r="P79" s="48"/>
      <c r="Q79" s="48"/>
    </row>
    <row r="80" spans="2:17">
      <c r="B80" s="357"/>
      <c r="C80" s="357"/>
      <c r="D80" s="367"/>
      <c r="E80" s="360" t="s">
        <v>176</v>
      </c>
      <c r="F80" s="361"/>
      <c r="G80" s="152">
        <v>54936</v>
      </c>
      <c r="H80" s="152">
        <v>928831559.99999905</v>
      </c>
      <c r="I80" s="152">
        <v>11329</v>
      </c>
      <c r="J80" s="149">
        <f t="shared" si="30"/>
        <v>16907.520751419815</v>
      </c>
      <c r="K80" s="149">
        <f t="shared" si="31"/>
        <v>81987.073881189775</v>
      </c>
      <c r="L80" s="209">
        <f t="shared" si="32"/>
        <v>0.51579857949371699</v>
      </c>
    </row>
    <row r="81" spans="2:12">
      <c r="B81" s="355">
        <v>12</v>
      </c>
      <c r="C81" s="355" t="s">
        <v>85</v>
      </c>
      <c r="D81" s="365">
        <v>11506</v>
      </c>
      <c r="E81" s="86">
        <v>1101</v>
      </c>
      <c r="F81" s="87" t="s">
        <v>163</v>
      </c>
      <c r="G81" s="165">
        <v>6266</v>
      </c>
      <c r="H81" s="165">
        <v>50730231.624710202</v>
      </c>
      <c r="I81" s="165">
        <v>2933</v>
      </c>
      <c r="J81" s="165">
        <f>IFERROR(H81/G81,"-")</f>
        <v>8096.1110157533039</v>
      </c>
      <c r="K81" s="165">
        <f>IFERROR(H81/I81,"-")</f>
        <v>17296.362640542175</v>
      </c>
      <c r="L81" s="113">
        <f>I81/$D$81</f>
        <v>0.25491048148791934</v>
      </c>
    </row>
    <row r="82" spans="2:12">
      <c r="B82" s="356"/>
      <c r="C82" s="356"/>
      <c r="D82" s="366"/>
      <c r="E82" s="88">
        <v>1102</v>
      </c>
      <c r="F82" s="89" t="s">
        <v>164</v>
      </c>
      <c r="G82" s="166">
        <v>27226</v>
      </c>
      <c r="H82" s="166">
        <v>209074833.08379301</v>
      </c>
      <c r="I82" s="166">
        <v>5301</v>
      </c>
      <c r="J82" s="166">
        <f t="shared" ref="J82:J87" si="33">IFERROR(H82/G82,"-")</f>
        <v>7679.2343011750909</v>
      </c>
      <c r="K82" s="166">
        <f t="shared" ref="K82:K87" si="34">IFERROR(H82/I82,"-")</f>
        <v>39440.640083718732</v>
      </c>
      <c r="L82" s="114">
        <f t="shared" ref="L82:L87" si="35">I82/$D$81</f>
        <v>0.46071614809664524</v>
      </c>
    </row>
    <row r="83" spans="2:12" ht="24">
      <c r="B83" s="356"/>
      <c r="C83" s="356"/>
      <c r="D83" s="366"/>
      <c r="E83" s="88">
        <v>1103</v>
      </c>
      <c r="F83" s="90" t="s">
        <v>165</v>
      </c>
      <c r="G83" s="166">
        <v>12003</v>
      </c>
      <c r="H83" s="166">
        <v>126095741.743734</v>
      </c>
      <c r="I83" s="166">
        <v>3814</v>
      </c>
      <c r="J83" s="166">
        <f t="shared" si="33"/>
        <v>10505.352140609348</v>
      </c>
      <c r="K83" s="166">
        <f t="shared" si="34"/>
        <v>33061.285197622972</v>
      </c>
      <c r="L83" s="114">
        <f t="shared" si="35"/>
        <v>0.3314792282287502</v>
      </c>
    </row>
    <row r="84" spans="2:12" ht="24">
      <c r="B84" s="356"/>
      <c r="C84" s="356"/>
      <c r="D84" s="366"/>
      <c r="E84" s="88">
        <v>1113</v>
      </c>
      <c r="F84" s="90" t="s">
        <v>166</v>
      </c>
      <c r="G84" s="166">
        <v>3734</v>
      </c>
      <c r="H84" s="166">
        <v>21130445.3991284</v>
      </c>
      <c r="I84" s="166">
        <v>1212</v>
      </c>
      <c r="J84" s="166">
        <f t="shared" si="33"/>
        <v>5658.9302086578464</v>
      </c>
      <c r="K84" s="166">
        <f t="shared" si="34"/>
        <v>17434.360890369968</v>
      </c>
      <c r="L84" s="115">
        <f t="shared" si="35"/>
        <v>0.10533634625412829</v>
      </c>
    </row>
    <row r="85" spans="2:12" ht="24">
      <c r="B85" s="356"/>
      <c r="C85" s="356"/>
      <c r="D85" s="366"/>
      <c r="E85" s="88">
        <v>1905</v>
      </c>
      <c r="F85" s="90" t="s">
        <v>167</v>
      </c>
      <c r="G85" s="166">
        <v>12928</v>
      </c>
      <c r="H85" s="166">
        <v>84823912.872612596</v>
      </c>
      <c r="I85" s="166">
        <v>3620</v>
      </c>
      <c r="J85" s="166">
        <f t="shared" si="33"/>
        <v>6561.2556368048108</v>
      </c>
      <c r="K85" s="166">
        <f t="shared" si="34"/>
        <v>23432.020130555964</v>
      </c>
      <c r="L85" s="114">
        <f t="shared" si="35"/>
        <v>0.31461845993394749</v>
      </c>
    </row>
    <row r="86" spans="2:12">
      <c r="B86" s="356"/>
      <c r="C86" s="356"/>
      <c r="D86" s="366"/>
      <c r="E86" s="348" t="s">
        <v>168</v>
      </c>
      <c r="F86" s="348"/>
      <c r="G86" s="167">
        <v>3043</v>
      </c>
      <c r="H86" s="167">
        <v>33979555.276020102</v>
      </c>
      <c r="I86" s="167">
        <v>1031</v>
      </c>
      <c r="J86" s="168">
        <f t="shared" si="33"/>
        <v>11166.465749595827</v>
      </c>
      <c r="K86" s="168">
        <f t="shared" si="34"/>
        <v>32957.861567429776</v>
      </c>
      <c r="L86" s="211">
        <f t="shared" si="35"/>
        <v>8.96054232574309E-2</v>
      </c>
    </row>
    <row r="87" spans="2:12">
      <c r="B87" s="357"/>
      <c r="C87" s="357"/>
      <c r="D87" s="367"/>
      <c r="E87" s="360" t="s">
        <v>176</v>
      </c>
      <c r="F87" s="361"/>
      <c r="G87" s="152">
        <v>31170</v>
      </c>
      <c r="H87" s="152">
        <v>525834719.99999899</v>
      </c>
      <c r="I87" s="152">
        <v>6004</v>
      </c>
      <c r="J87" s="149">
        <f t="shared" si="33"/>
        <v>16869.89797882576</v>
      </c>
      <c r="K87" s="149">
        <f t="shared" si="34"/>
        <v>87580.732844769984</v>
      </c>
      <c r="L87" s="209">
        <f t="shared" si="35"/>
        <v>0.52181470537111074</v>
      </c>
    </row>
    <row r="88" spans="2:12">
      <c r="B88" s="355">
        <v>13</v>
      </c>
      <c r="C88" s="355" t="s">
        <v>86</v>
      </c>
      <c r="D88" s="365">
        <v>20193</v>
      </c>
      <c r="E88" s="86">
        <v>1101</v>
      </c>
      <c r="F88" s="87" t="s">
        <v>163</v>
      </c>
      <c r="G88" s="165">
        <v>11203</v>
      </c>
      <c r="H88" s="165">
        <v>95838701.893409401</v>
      </c>
      <c r="I88" s="165">
        <v>5121</v>
      </c>
      <c r="J88" s="165">
        <f>IFERROR(H88/G88,"-")</f>
        <v>8554.7355077576904</v>
      </c>
      <c r="K88" s="165">
        <f>IFERROR(H88/I88,"-")</f>
        <v>18714.841221130522</v>
      </c>
      <c r="L88" s="113">
        <f>I88/$D$88</f>
        <v>0.25360273362056157</v>
      </c>
    </row>
    <row r="89" spans="2:12">
      <c r="B89" s="356"/>
      <c r="C89" s="356"/>
      <c r="D89" s="366"/>
      <c r="E89" s="88">
        <v>1102</v>
      </c>
      <c r="F89" s="89" t="s">
        <v>164</v>
      </c>
      <c r="G89" s="166">
        <v>45189</v>
      </c>
      <c r="H89" s="166">
        <v>366254721.071652</v>
      </c>
      <c r="I89" s="166">
        <v>9031</v>
      </c>
      <c r="J89" s="166">
        <f t="shared" ref="J89:J94" si="36">IFERROR(H89/G89,"-")</f>
        <v>8104.9529989964813</v>
      </c>
      <c r="K89" s="166">
        <f t="shared" ref="K89:K94" si="37">IFERROR(H89/I89,"-")</f>
        <v>40555.278603881299</v>
      </c>
      <c r="L89" s="114">
        <f t="shared" ref="L89:L94" si="38">I89/$D$88</f>
        <v>0.4472341900658644</v>
      </c>
    </row>
    <row r="90" spans="2:12" ht="24">
      <c r="B90" s="356"/>
      <c r="C90" s="356"/>
      <c r="D90" s="366"/>
      <c r="E90" s="88">
        <v>1103</v>
      </c>
      <c r="F90" s="90" t="s">
        <v>165</v>
      </c>
      <c r="G90" s="166">
        <v>20535</v>
      </c>
      <c r="H90" s="166">
        <v>220396292.40036899</v>
      </c>
      <c r="I90" s="166">
        <v>6685</v>
      </c>
      <c r="J90" s="166">
        <f t="shared" si="36"/>
        <v>10732.71450695734</v>
      </c>
      <c r="K90" s="166">
        <f t="shared" si="37"/>
        <v>32968.779715836798</v>
      </c>
      <c r="L90" s="114">
        <f t="shared" si="38"/>
        <v>0.33105531619868273</v>
      </c>
    </row>
    <row r="91" spans="2:12" ht="24">
      <c r="B91" s="356"/>
      <c r="C91" s="356"/>
      <c r="D91" s="366"/>
      <c r="E91" s="88">
        <v>1113</v>
      </c>
      <c r="F91" s="90" t="s">
        <v>166</v>
      </c>
      <c r="G91" s="166">
        <v>7418</v>
      </c>
      <c r="H91" s="166">
        <v>43812325.693511002</v>
      </c>
      <c r="I91" s="166">
        <v>2209</v>
      </c>
      <c r="J91" s="166">
        <f t="shared" si="36"/>
        <v>5906.2180767741984</v>
      </c>
      <c r="K91" s="166">
        <f t="shared" si="37"/>
        <v>19833.556221598461</v>
      </c>
      <c r="L91" s="115">
        <f t="shared" si="38"/>
        <v>0.10939434457485267</v>
      </c>
    </row>
    <row r="92" spans="2:12" ht="24">
      <c r="B92" s="356"/>
      <c r="C92" s="356"/>
      <c r="D92" s="366"/>
      <c r="E92" s="88">
        <v>1905</v>
      </c>
      <c r="F92" s="90" t="s">
        <v>167</v>
      </c>
      <c r="G92" s="166">
        <v>21043</v>
      </c>
      <c r="H92" s="166">
        <v>139217299.41747001</v>
      </c>
      <c r="I92" s="166">
        <v>5943</v>
      </c>
      <c r="J92" s="166">
        <f t="shared" si="36"/>
        <v>6615.8484730062255</v>
      </c>
      <c r="K92" s="166">
        <f t="shared" si="37"/>
        <v>23425.424771574963</v>
      </c>
      <c r="L92" s="114">
        <f t="shared" si="38"/>
        <v>0.29430990937453572</v>
      </c>
    </row>
    <row r="93" spans="2:12">
      <c r="B93" s="356"/>
      <c r="C93" s="356"/>
      <c r="D93" s="366"/>
      <c r="E93" s="348" t="s">
        <v>168</v>
      </c>
      <c r="F93" s="348"/>
      <c r="G93" s="167">
        <v>5163</v>
      </c>
      <c r="H93" s="167">
        <v>58253289.523586199</v>
      </c>
      <c r="I93" s="167">
        <v>1749</v>
      </c>
      <c r="J93" s="168">
        <f t="shared" si="36"/>
        <v>11282.837405304319</v>
      </c>
      <c r="K93" s="168">
        <f t="shared" si="37"/>
        <v>33306.626371404345</v>
      </c>
      <c r="L93" s="211">
        <f t="shared" si="38"/>
        <v>8.6614173228346455E-2</v>
      </c>
    </row>
    <row r="94" spans="2:12">
      <c r="B94" s="357"/>
      <c r="C94" s="357"/>
      <c r="D94" s="367"/>
      <c r="E94" s="360" t="s">
        <v>176</v>
      </c>
      <c r="F94" s="361"/>
      <c r="G94" s="152">
        <v>53245</v>
      </c>
      <c r="H94" s="152">
        <v>923772629.99999905</v>
      </c>
      <c r="I94" s="152">
        <v>10395</v>
      </c>
      <c r="J94" s="149">
        <f t="shared" si="36"/>
        <v>17349.471875293439</v>
      </c>
      <c r="K94" s="149">
        <f t="shared" si="37"/>
        <v>88867.015873015785</v>
      </c>
      <c r="L94" s="209">
        <f t="shared" si="38"/>
        <v>0.51478235031941766</v>
      </c>
    </row>
    <row r="95" spans="2:12">
      <c r="B95" s="355">
        <v>14</v>
      </c>
      <c r="C95" s="355" t="s">
        <v>87</v>
      </c>
      <c r="D95" s="365">
        <v>15113</v>
      </c>
      <c r="E95" s="86">
        <v>1101</v>
      </c>
      <c r="F95" s="87" t="s">
        <v>163</v>
      </c>
      <c r="G95" s="165">
        <v>7893</v>
      </c>
      <c r="H95" s="165">
        <v>66329035.767947502</v>
      </c>
      <c r="I95" s="165">
        <v>3592</v>
      </c>
      <c r="J95" s="165">
        <f>IFERROR(H95/G95,"-")</f>
        <v>8403.5266398007734</v>
      </c>
      <c r="K95" s="165">
        <f>IFERROR(H95/I95,"-")</f>
        <v>18465.767195976478</v>
      </c>
      <c r="L95" s="113">
        <f>I95/$D$95</f>
        <v>0.23767617283133727</v>
      </c>
    </row>
    <row r="96" spans="2:12">
      <c r="B96" s="356"/>
      <c r="C96" s="356"/>
      <c r="D96" s="366"/>
      <c r="E96" s="88">
        <v>1102</v>
      </c>
      <c r="F96" s="89" t="s">
        <v>164</v>
      </c>
      <c r="G96" s="166">
        <v>33280</v>
      </c>
      <c r="H96" s="166">
        <v>280668396.93427801</v>
      </c>
      <c r="I96" s="166">
        <v>6613</v>
      </c>
      <c r="J96" s="166">
        <f t="shared" ref="J96:J101" si="39">IFERROR(H96/G96,"-")</f>
        <v>8433.5455809578725</v>
      </c>
      <c r="K96" s="166">
        <f t="shared" ref="K96:K101" si="40">IFERROR(H96/I96,"-")</f>
        <v>42441.916971764404</v>
      </c>
      <c r="L96" s="114">
        <f t="shared" ref="L96:L101" si="41">I96/$D$95</f>
        <v>0.43757030371203598</v>
      </c>
    </row>
    <row r="97" spans="2:12" ht="24">
      <c r="B97" s="356"/>
      <c r="C97" s="356"/>
      <c r="D97" s="366"/>
      <c r="E97" s="88">
        <v>1103</v>
      </c>
      <c r="F97" s="90" t="s">
        <v>165</v>
      </c>
      <c r="G97" s="166">
        <v>14058</v>
      </c>
      <c r="H97" s="166">
        <v>150367832.73898399</v>
      </c>
      <c r="I97" s="166">
        <v>4528</v>
      </c>
      <c r="J97" s="166">
        <f t="shared" si="39"/>
        <v>10696.24646030616</v>
      </c>
      <c r="K97" s="166">
        <f t="shared" si="40"/>
        <v>33208.443626100707</v>
      </c>
      <c r="L97" s="114">
        <f t="shared" si="41"/>
        <v>0.2996096076225766</v>
      </c>
    </row>
    <row r="98" spans="2:12" ht="24">
      <c r="B98" s="356"/>
      <c r="C98" s="356"/>
      <c r="D98" s="366"/>
      <c r="E98" s="88">
        <v>1113</v>
      </c>
      <c r="F98" s="90" t="s">
        <v>166</v>
      </c>
      <c r="G98" s="166">
        <v>5163</v>
      </c>
      <c r="H98" s="166">
        <v>26715334.8713241</v>
      </c>
      <c r="I98" s="166">
        <v>1690</v>
      </c>
      <c r="J98" s="166">
        <f t="shared" si="39"/>
        <v>5174.3821172427079</v>
      </c>
      <c r="K98" s="166">
        <f t="shared" si="40"/>
        <v>15807.890456404793</v>
      </c>
      <c r="L98" s="115">
        <f t="shared" si="41"/>
        <v>0.11182425726195991</v>
      </c>
    </row>
    <row r="99" spans="2:12" ht="24">
      <c r="B99" s="356"/>
      <c r="C99" s="356"/>
      <c r="D99" s="366"/>
      <c r="E99" s="88">
        <v>1905</v>
      </c>
      <c r="F99" s="90" t="s">
        <v>167</v>
      </c>
      <c r="G99" s="166">
        <v>13381</v>
      </c>
      <c r="H99" s="166">
        <v>86661289.732181802</v>
      </c>
      <c r="I99" s="166">
        <v>4007</v>
      </c>
      <c r="J99" s="166">
        <f t="shared" si="39"/>
        <v>6476.4434445991928</v>
      </c>
      <c r="K99" s="166">
        <f t="shared" si="40"/>
        <v>21627.474352927828</v>
      </c>
      <c r="L99" s="114">
        <f t="shared" si="41"/>
        <v>0.26513597565010255</v>
      </c>
    </row>
    <row r="100" spans="2:12">
      <c r="B100" s="356"/>
      <c r="C100" s="356"/>
      <c r="D100" s="366"/>
      <c r="E100" s="348" t="s">
        <v>168</v>
      </c>
      <c r="F100" s="348"/>
      <c r="G100" s="167">
        <v>4125</v>
      </c>
      <c r="H100" s="167">
        <v>44180059.955283903</v>
      </c>
      <c r="I100" s="167">
        <v>1435</v>
      </c>
      <c r="J100" s="168">
        <f t="shared" si="39"/>
        <v>10710.31756491731</v>
      </c>
      <c r="K100" s="168">
        <f t="shared" si="40"/>
        <v>30787.498226678679</v>
      </c>
      <c r="L100" s="211">
        <f t="shared" si="41"/>
        <v>9.4951366373320981E-2</v>
      </c>
    </row>
    <row r="101" spans="2:12">
      <c r="B101" s="357"/>
      <c r="C101" s="357"/>
      <c r="D101" s="367"/>
      <c r="E101" s="360" t="s">
        <v>176</v>
      </c>
      <c r="F101" s="361"/>
      <c r="G101" s="152">
        <v>38405</v>
      </c>
      <c r="H101" s="152">
        <v>654921949.99999905</v>
      </c>
      <c r="I101" s="152">
        <v>7478</v>
      </c>
      <c r="J101" s="152">
        <f t="shared" si="39"/>
        <v>17053.038666840232</v>
      </c>
      <c r="K101" s="152">
        <f t="shared" si="40"/>
        <v>87579.827493982215</v>
      </c>
      <c r="L101" s="110">
        <f t="shared" si="41"/>
        <v>0.49480579633428173</v>
      </c>
    </row>
    <row r="102" spans="2:12">
      <c r="B102" s="355">
        <v>15</v>
      </c>
      <c r="C102" s="355" t="s">
        <v>88</v>
      </c>
      <c r="D102" s="365">
        <v>23770</v>
      </c>
      <c r="E102" s="86">
        <v>1101</v>
      </c>
      <c r="F102" s="87" t="s">
        <v>163</v>
      </c>
      <c r="G102" s="165">
        <v>12894</v>
      </c>
      <c r="H102" s="165">
        <v>103978373.10065299</v>
      </c>
      <c r="I102" s="165">
        <v>6235</v>
      </c>
      <c r="J102" s="165">
        <f>IFERROR(H102/G102,"-")</f>
        <v>8064.0897394643243</v>
      </c>
      <c r="K102" s="165">
        <f>IFERROR(H102/I102,"-")</f>
        <v>16676.563448380592</v>
      </c>
      <c r="L102" s="113">
        <f>I102/$D$102</f>
        <v>0.26230542700883469</v>
      </c>
    </row>
    <row r="103" spans="2:12">
      <c r="B103" s="356"/>
      <c r="C103" s="356"/>
      <c r="D103" s="366"/>
      <c r="E103" s="88">
        <v>1102</v>
      </c>
      <c r="F103" s="89" t="s">
        <v>164</v>
      </c>
      <c r="G103" s="166">
        <v>55635</v>
      </c>
      <c r="H103" s="166">
        <v>426640365.13546002</v>
      </c>
      <c r="I103" s="166">
        <v>11379</v>
      </c>
      <c r="J103" s="166">
        <f t="shared" ref="J103:J108" si="42">IFERROR(H103/G103,"-")</f>
        <v>7668.5605308791228</v>
      </c>
      <c r="K103" s="166">
        <f t="shared" ref="K103:K108" si="43">IFERROR(H103/I103,"-")</f>
        <v>37493.660702650501</v>
      </c>
      <c r="L103" s="114">
        <f t="shared" ref="L103:L108" si="44">I103/$D$102</f>
        <v>0.47871266302061422</v>
      </c>
    </row>
    <row r="104" spans="2:12" ht="24">
      <c r="B104" s="356"/>
      <c r="C104" s="356"/>
      <c r="D104" s="366"/>
      <c r="E104" s="88">
        <v>1103</v>
      </c>
      <c r="F104" s="90" t="s">
        <v>165</v>
      </c>
      <c r="G104" s="166">
        <v>24330</v>
      </c>
      <c r="H104" s="166">
        <v>242412850.992715</v>
      </c>
      <c r="I104" s="166">
        <v>7948</v>
      </c>
      <c r="J104" s="166">
        <f t="shared" si="42"/>
        <v>9963.5368266631722</v>
      </c>
      <c r="K104" s="166">
        <f t="shared" si="43"/>
        <v>30499.855434413061</v>
      </c>
      <c r="L104" s="114">
        <f t="shared" si="44"/>
        <v>0.3343710559528818</v>
      </c>
    </row>
    <row r="105" spans="2:12" ht="24">
      <c r="B105" s="356"/>
      <c r="C105" s="356"/>
      <c r="D105" s="366"/>
      <c r="E105" s="88">
        <v>1113</v>
      </c>
      <c r="F105" s="90" t="s">
        <v>166</v>
      </c>
      <c r="G105" s="166">
        <v>7101</v>
      </c>
      <c r="H105" s="166">
        <v>33445372.369161598</v>
      </c>
      <c r="I105" s="166">
        <v>2462</v>
      </c>
      <c r="J105" s="166">
        <f t="shared" si="42"/>
        <v>4709.9524530575409</v>
      </c>
      <c r="K105" s="166">
        <f t="shared" si="43"/>
        <v>13584.635405833305</v>
      </c>
      <c r="L105" s="115">
        <f t="shared" si="44"/>
        <v>0.10357593605384939</v>
      </c>
    </row>
    <row r="106" spans="2:12" ht="24">
      <c r="B106" s="356"/>
      <c r="C106" s="356"/>
      <c r="D106" s="366"/>
      <c r="E106" s="88">
        <v>1905</v>
      </c>
      <c r="F106" s="90" t="s">
        <v>167</v>
      </c>
      <c r="G106" s="166">
        <v>24007</v>
      </c>
      <c r="H106" s="166">
        <v>145409307.95882201</v>
      </c>
      <c r="I106" s="166">
        <v>7040</v>
      </c>
      <c r="J106" s="166">
        <f t="shared" si="42"/>
        <v>6056.954553206232</v>
      </c>
      <c r="K106" s="166">
        <f t="shared" si="43"/>
        <v>20654.731244150855</v>
      </c>
      <c r="L106" s="114">
        <f t="shared" si="44"/>
        <v>0.29617164493058479</v>
      </c>
    </row>
    <row r="107" spans="2:12">
      <c r="B107" s="356"/>
      <c r="C107" s="356"/>
      <c r="D107" s="366"/>
      <c r="E107" s="348" t="s">
        <v>168</v>
      </c>
      <c r="F107" s="348"/>
      <c r="G107" s="167">
        <v>5454</v>
      </c>
      <c r="H107" s="167">
        <v>42024810.443186097</v>
      </c>
      <c r="I107" s="167">
        <v>1938</v>
      </c>
      <c r="J107" s="168">
        <f t="shared" si="42"/>
        <v>7705.3191131621006</v>
      </c>
      <c r="K107" s="168">
        <f t="shared" si="43"/>
        <v>21684.628711654332</v>
      </c>
      <c r="L107" s="211">
        <f t="shared" si="44"/>
        <v>8.1531342027766088E-2</v>
      </c>
    </row>
    <row r="108" spans="2:12">
      <c r="B108" s="357"/>
      <c r="C108" s="357"/>
      <c r="D108" s="367"/>
      <c r="E108" s="360" t="s">
        <v>176</v>
      </c>
      <c r="F108" s="361"/>
      <c r="G108" s="152">
        <v>63210</v>
      </c>
      <c r="H108" s="152">
        <v>993911079.99999905</v>
      </c>
      <c r="I108" s="152">
        <v>12734</v>
      </c>
      <c r="J108" s="149">
        <f t="shared" si="42"/>
        <v>15723.953171966446</v>
      </c>
      <c r="K108" s="149">
        <f t="shared" si="43"/>
        <v>78051.75749960728</v>
      </c>
      <c r="L108" s="209">
        <f t="shared" si="44"/>
        <v>0.53571729070256624</v>
      </c>
    </row>
    <row r="109" spans="2:12">
      <c r="B109" s="355">
        <v>16</v>
      </c>
      <c r="C109" s="355" t="s">
        <v>62</v>
      </c>
      <c r="D109" s="365">
        <v>16167</v>
      </c>
      <c r="E109" s="86">
        <v>1101</v>
      </c>
      <c r="F109" s="87" t="s">
        <v>163</v>
      </c>
      <c r="G109" s="165">
        <v>9315</v>
      </c>
      <c r="H109" s="165">
        <v>74709725.910966396</v>
      </c>
      <c r="I109" s="165">
        <v>4223</v>
      </c>
      <c r="J109" s="165">
        <f>IFERROR(H109/G109,"-")</f>
        <v>8020.3677843227479</v>
      </c>
      <c r="K109" s="165">
        <f>IFERROR(H109/I109,"-")</f>
        <v>17691.149872357659</v>
      </c>
      <c r="L109" s="113">
        <f>I109/$D$109</f>
        <v>0.26121110904929795</v>
      </c>
    </row>
    <row r="110" spans="2:12">
      <c r="B110" s="356"/>
      <c r="C110" s="356"/>
      <c r="D110" s="366"/>
      <c r="E110" s="88">
        <v>1102</v>
      </c>
      <c r="F110" s="89" t="s">
        <v>164</v>
      </c>
      <c r="G110" s="166">
        <v>39243</v>
      </c>
      <c r="H110" s="166">
        <v>310481740.88806897</v>
      </c>
      <c r="I110" s="166">
        <v>7706</v>
      </c>
      <c r="J110" s="166">
        <f t="shared" ref="J110:J115" si="45">IFERROR(H110/G110,"-")</f>
        <v>7911.7738421646909</v>
      </c>
      <c r="K110" s="166">
        <f t="shared" ref="K110:K115" si="46">IFERROR(H110/I110,"-")</f>
        <v>40290.908498321951</v>
      </c>
      <c r="L110" s="114">
        <f>I110/$D$109</f>
        <v>0.47664996598008291</v>
      </c>
    </row>
    <row r="111" spans="2:12" ht="24">
      <c r="B111" s="356"/>
      <c r="C111" s="356"/>
      <c r="D111" s="366"/>
      <c r="E111" s="88">
        <v>1103</v>
      </c>
      <c r="F111" s="90" t="s">
        <v>165</v>
      </c>
      <c r="G111" s="166">
        <v>16009</v>
      </c>
      <c r="H111" s="166">
        <v>165755911.87774199</v>
      </c>
      <c r="I111" s="166">
        <v>5149</v>
      </c>
      <c r="J111" s="166">
        <f t="shared" si="45"/>
        <v>10353.920412127052</v>
      </c>
      <c r="K111" s="166">
        <f t="shared" si="46"/>
        <v>32191.864804377936</v>
      </c>
      <c r="L111" s="114">
        <f t="shared" ref="L111:L114" si="47">I111/$D$109</f>
        <v>0.31848827859219397</v>
      </c>
    </row>
    <row r="112" spans="2:12" ht="24">
      <c r="B112" s="356"/>
      <c r="C112" s="356"/>
      <c r="D112" s="366"/>
      <c r="E112" s="88">
        <v>1113</v>
      </c>
      <c r="F112" s="90" t="s">
        <v>166</v>
      </c>
      <c r="G112" s="166">
        <v>7737</v>
      </c>
      <c r="H112" s="166">
        <v>36249041.019157901</v>
      </c>
      <c r="I112" s="166">
        <v>2245</v>
      </c>
      <c r="J112" s="166">
        <f t="shared" si="45"/>
        <v>4685.1545843554222</v>
      </c>
      <c r="K112" s="166">
        <f t="shared" si="46"/>
        <v>16146.566155526905</v>
      </c>
      <c r="L112" s="115">
        <f t="shared" si="47"/>
        <v>0.13886311622440775</v>
      </c>
    </row>
    <row r="113" spans="2:12" ht="24">
      <c r="B113" s="356"/>
      <c r="C113" s="356"/>
      <c r="D113" s="366"/>
      <c r="E113" s="88">
        <v>1905</v>
      </c>
      <c r="F113" s="90" t="s">
        <v>167</v>
      </c>
      <c r="G113" s="166">
        <v>16898</v>
      </c>
      <c r="H113" s="166">
        <v>107613166.177003</v>
      </c>
      <c r="I113" s="166">
        <v>4673</v>
      </c>
      <c r="J113" s="166">
        <f t="shared" si="45"/>
        <v>6368.3966254588113</v>
      </c>
      <c r="K113" s="166">
        <f t="shared" si="46"/>
        <v>23028.710930238176</v>
      </c>
      <c r="L113" s="114">
        <f t="shared" si="47"/>
        <v>0.28904558668893426</v>
      </c>
    </row>
    <row r="114" spans="2:12">
      <c r="B114" s="356"/>
      <c r="C114" s="356"/>
      <c r="D114" s="366"/>
      <c r="E114" s="348" t="s">
        <v>168</v>
      </c>
      <c r="F114" s="348"/>
      <c r="G114" s="167">
        <v>3593</v>
      </c>
      <c r="H114" s="167">
        <v>36263824.127060302</v>
      </c>
      <c r="I114" s="167">
        <v>1326</v>
      </c>
      <c r="J114" s="168">
        <f t="shared" si="45"/>
        <v>10092.909581703396</v>
      </c>
      <c r="K114" s="168">
        <f t="shared" si="46"/>
        <v>27348.283655399926</v>
      </c>
      <c r="L114" s="211">
        <f t="shared" si="47"/>
        <v>8.2018927444794956E-2</v>
      </c>
    </row>
    <row r="115" spans="2:12">
      <c r="B115" s="357"/>
      <c r="C115" s="357"/>
      <c r="D115" s="367"/>
      <c r="E115" s="360" t="s">
        <v>176</v>
      </c>
      <c r="F115" s="361"/>
      <c r="G115" s="152">
        <v>45054</v>
      </c>
      <c r="H115" s="152">
        <v>731073409.99999905</v>
      </c>
      <c r="I115" s="152">
        <v>8641</v>
      </c>
      <c r="J115" s="149">
        <f t="shared" si="45"/>
        <v>16226.603853153973</v>
      </c>
      <c r="K115" s="149">
        <f t="shared" si="46"/>
        <v>84605.185742390822</v>
      </c>
      <c r="L115" s="209">
        <f>I115/$D$109</f>
        <v>0.53448382507577163</v>
      </c>
    </row>
    <row r="116" spans="2:12">
      <c r="B116" s="355">
        <v>17</v>
      </c>
      <c r="C116" s="355" t="s">
        <v>89</v>
      </c>
      <c r="D116" s="365">
        <v>22927</v>
      </c>
      <c r="E116" s="86">
        <v>1101</v>
      </c>
      <c r="F116" s="87" t="s">
        <v>163</v>
      </c>
      <c r="G116" s="165">
        <v>12508</v>
      </c>
      <c r="H116" s="165">
        <v>106518736.359956</v>
      </c>
      <c r="I116" s="165">
        <v>5679</v>
      </c>
      <c r="J116" s="165">
        <f>IFERROR(H116/G116,"-")</f>
        <v>8516.0486376683712</v>
      </c>
      <c r="K116" s="165">
        <f>IFERROR(H116/I116,"-")</f>
        <v>18756.600873385454</v>
      </c>
      <c r="L116" s="113">
        <f>I116/$D$116</f>
        <v>0.24769921926113317</v>
      </c>
    </row>
    <row r="117" spans="2:12">
      <c r="B117" s="356"/>
      <c r="C117" s="356"/>
      <c r="D117" s="366"/>
      <c r="E117" s="88">
        <v>1102</v>
      </c>
      <c r="F117" s="89" t="s">
        <v>164</v>
      </c>
      <c r="G117" s="166">
        <v>52744</v>
      </c>
      <c r="H117" s="166">
        <v>423239191.17704499</v>
      </c>
      <c r="I117" s="166">
        <v>10232</v>
      </c>
      <c r="J117" s="166">
        <f t="shared" ref="J117:J122" si="48">IFERROR(H117/G117,"-")</f>
        <v>8024.4045043425795</v>
      </c>
      <c r="K117" s="166">
        <f t="shared" ref="K117:K122" si="49">IFERROR(H117/I117,"-")</f>
        <v>41364.268097834734</v>
      </c>
      <c r="L117" s="114">
        <f t="shared" ref="L117:L122" si="50">I117/$D$116</f>
        <v>0.44628603829545949</v>
      </c>
    </row>
    <row r="118" spans="2:12" ht="24">
      <c r="B118" s="356"/>
      <c r="C118" s="356"/>
      <c r="D118" s="366"/>
      <c r="E118" s="88">
        <v>1103</v>
      </c>
      <c r="F118" s="90" t="s">
        <v>165</v>
      </c>
      <c r="G118" s="166">
        <v>22858</v>
      </c>
      <c r="H118" s="166">
        <v>238695704.919631</v>
      </c>
      <c r="I118" s="166">
        <v>7183</v>
      </c>
      <c r="J118" s="166">
        <f t="shared" si="48"/>
        <v>10442.545494777802</v>
      </c>
      <c r="K118" s="166">
        <f t="shared" si="49"/>
        <v>33230.642478021859</v>
      </c>
      <c r="L118" s="114">
        <f t="shared" si="50"/>
        <v>0.31329873075413267</v>
      </c>
    </row>
    <row r="119" spans="2:12" ht="24">
      <c r="B119" s="356"/>
      <c r="C119" s="356"/>
      <c r="D119" s="366"/>
      <c r="E119" s="88">
        <v>1113</v>
      </c>
      <c r="F119" s="90" t="s">
        <v>166</v>
      </c>
      <c r="G119" s="166">
        <v>10268</v>
      </c>
      <c r="H119" s="166">
        <v>48479645.141386703</v>
      </c>
      <c r="I119" s="166">
        <v>2817</v>
      </c>
      <c r="J119" s="166">
        <f t="shared" si="48"/>
        <v>4721.4301851759546</v>
      </c>
      <c r="K119" s="166">
        <f t="shared" si="49"/>
        <v>17209.671686683247</v>
      </c>
      <c r="L119" s="115">
        <f t="shared" si="50"/>
        <v>0.12286823395995987</v>
      </c>
    </row>
    <row r="120" spans="2:12" ht="24">
      <c r="B120" s="356"/>
      <c r="C120" s="356"/>
      <c r="D120" s="366"/>
      <c r="E120" s="88">
        <v>1905</v>
      </c>
      <c r="F120" s="90" t="s">
        <v>167</v>
      </c>
      <c r="G120" s="166">
        <v>23680</v>
      </c>
      <c r="H120" s="166">
        <v>155143382.59290001</v>
      </c>
      <c r="I120" s="166">
        <v>6326</v>
      </c>
      <c r="J120" s="166">
        <f t="shared" si="48"/>
        <v>6551.6631162542235</v>
      </c>
      <c r="K120" s="166">
        <f t="shared" si="49"/>
        <v>24524.720612219415</v>
      </c>
      <c r="L120" s="114">
        <f t="shared" si="50"/>
        <v>0.27591922187813495</v>
      </c>
    </row>
    <row r="121" spans="2:12">
      <c r="B121" s="356"/>
      <c r="C121" s="356"/>
      <c r="D121" s="366"/>
      <c r="E121" s="348" t="s">
        <v>168</v>
      </c>
      <c r="F121" s="348"/>
      <c r="G121" s="167">
        <v>3890</v>
      </c>
      <c r="H121" s="167">
        <v>40311139.809078403</v>
      </c>
      <c r="I121" s="167">
        <v>1633</v>
      </c>
      <c r="J121" s="168">
        <f t="shared" si="48"/>
        <v>10362.76087636977</v>
      </c>
      <c r="K121" s="168">
        <f t="shared" si="49"/>
        <v>24685.327500966567</v>
      </c>
      <c r="L121" s="211">
        <f t="shared" si="50"/>
        <v>7.1226065337811312E-2</v>
      </c>
    </row>
    <row r="122" spans="2:12">
      <c r="B122" s="357"/>
      <c r="C122" s="357"/>
      <c r="D122" s="367"/>
      <c r="E122" s="360" t="s">
        <v>176</v>
      </c>
      <c r="F122" s="361"/>
      <c r="G122" s="152">
        <v>60732</v>
      </c>
      <c r="H122" s="152">
        <v>1012387799.99999</v>
      </c>
      <c r="I122" s="152">
        <v>11593</v>
      </c>
      <c r="J122" s="149">
        <f t="shared" si="48"/>
        <v>16669.758940920601</v>
      </c>
      <c r="K122" s="149">
        <f t="shared" si="49"/>
        <v>87327.507978951951</v>
      </c>
      <c r="L122" s="209">
        <f t="shared" si="50"/>
        <v>0.50564836219304754</v>
      </c>
    </row>
    <row r="123" spans="2:12">
      <c r="B123" s="355">
        <v>18</v>
      </c>
      <c r="C123" s="355" t="s">
        <v>63</v>
      </c>
      <c r="D123" s="365">
        <v>20760</v>
      </c>
      <c r="E123" s="86">
        <v>1101</v>
      </c>
      <c r="F123" s="87" t="s">
        <v>163</v>
      </c>
      <c r="G123" s="165">
        <v>11823</v>
      </c>
      <c r="H123" s="165">
        <v>95829142.330756605</v>
      </c>
      <c r="I123" s="165">
        <v>5542</v>
      </c>
      <c r="J123" s="165">
        <f>IFERROR(H123/G123,"-")</f>
        <v>8105.3152609960762</v>
      </c>
      <c r="K123" s="165">
        <f>IFERROR(H123/I123,"-")</f>
        <v>17291.436725145544</v>
      </c>
      <c r="L123" s="113">
        <f>I123/$D$123</f>
        <v>0.26695568400770714</v>
      </c>
    </row>
    <row r="124" spans="2:12">
      <c r="B124" s="356"/>
      <c r="C124" s="356"/>
      <c r="D124" s="366"/>
      <c r="E124" s="88">
        <v>1102</v>
      </c>
      <c r="F124" s="89" t="s">
        <v>164</v>
      </c>
      <c r="G124" s="166">
        <v>55659</v>
      </c>
      <c r="H124" s="166">
        <v>432775974.58645397</v>
      </c>
      <c r="I124" s="166">
        <v>10139</v>
      </c>
      <c r="J124" s="166">
        <f t="shared" ref="J124:J129" si="51">IFERROR(H124/G124,"-")</f>
        <v>7775.4895809564305</v>
      </c>
      <c r="K124" s="166">
        <f t="shared" ref="K124:K129" si="52">IFERROR(H124/I124,"-")</f>
        <v>42684.285884846038</v>
      </c>
      <c r="L124" s="114">
        <f t="shared" ref="L124:L128" si="53">I124/$D$123</f>
        <v>0.48839113680154145</v>
      </c>
    </row>
    <row r="125" spans="2:12" ht="24">
      <c r="B125" s="356"/>
      <c r="C125" s="356"/>
      <c r="D125" s="366"/>
      <c r="E125" s="88">
        <v>1103</v>
      </c>
      <c r="F125" s="90" t="s">
        <v>165</v>
      </c>
      <c r="G125" s="166">
        <v>24008</v>
      </c>
      <c r="H125" s="166">
        <v>249917399.519555</v>
      </c>
      <c r="I125" s="166">
        <v>7147</v>
      </c>
      <c r="J125" s="166">
        <f t="shared" si="51"/>
        <v>10409.755061627582</v>
      </c>
      <c r="K125" s="166">
        <f t="shared" si="52"/>
        <v>34968.154403183857</v>
      </c>
      <c r="L125" s="114">
        <f t="shared" si="53"/>
        <v>0.34426782273603085</v>
      </c>
    </row>
    <row r="126" spans="2:12" ht="24">
      <c r="B126" s="356"/>
      <c r="C126" s="356"/>
      <c r="D126" s="366"/>
      <c r="E126" s="88">
        <v>1113</v>
      </c>
      <c r="F126" s="90" t="s">
        <v>166</v>
      </c>
      <c r="G126" s="166">
        <v>9865</v>
      </c>
      <c r="H126" s="166">
        <v>51194150.048212796</v>
      </c>
      <c r="I126" s="166">
        <v>2751</v>
      </c>
      <c r="J126" s="166">
        <f t="shared" si="51"/>
        <v>5189.4728888203545</v>
      </c>
      <c r="K126" s="166">
        <f t="shared" si="52"/>
        <v>18609.28754933217</v>
      </c>
      <c r="L126" s="115">
        <f t="shared" si="53"/>
        <v>0.13251445086705202</v>
      </c>
    </row>
    <row r="127" spans="2:12" ht="24">
      <c r="B127" s="356"/>
      <c r="C127" s="356"/>
      <c r="D127" s="366"/>
      <c r="E127" s="88">
        <v>1905</v>
      </c>
      <c r="F127" s="90" t="s">
        <v>167</v>
      </c>
      <c r="G127" s="166">
        <v>24800</v>
      </c>
      <c r="H127" s="166">
        <v>156377302.65077299</v>
      </c>
      <c r="I127" s="166">
        <v>6528</v>
      </c>
      <c r="J127" s="166">
        <f t="shared" si="51"/>
        <v>6305.5363972085879</v>
      </c>
      <c r="K127" s="166">
        <f t="shared" si="52"/>
        <v>23954.856410963999</v>
      </c>
      <c r="L127" s="114">
        <f t="shared" si="53"/>
        <v>0.31445086705202313</v>
      </c>
    </row>
    <row r="128" spans="2:12">
      <c r="B128" s="356"/>
      <c r="C128" s="356"/>
      <c r="D128" s="366"/>
      <c r="E128" s="348" t="s">
        <v>168</v>
      </c>
      <c r="F128" s="348"/>
      <c r="G128" s="167">
        <v>3921</v>
      </c>
      <c r="H128" s="167">
        <v>39034800.864246801</v>
      </c>
      <c r="I128" s="167">
        <v>1579</v>
      </c>
      <c r="J128" s="168">
        <f t="shared" si="51"/>
        <v>9955.3177414554448</v>
      </c>
      <c r="K128" s="168">
        <f t="shared" si="52"/>
        <v>24721.216506806079</v>
      </c>
      <c r="L128" s="211">
        <f t="shared" si="53"/>
        <v>7.6059730250481697E-2</v>
      </c>
    </row>
    <row r="129" spans="2:12">
      <c r="B129" s="357"/>
      <c r="C129" s="357"/>
      <c r="D129" s="367"/>
      <c r="E129" s="360" t="s">
        <v>176</v>
      </c>
      <c r="F129" s="361"/>
      <c r="G129" s="152">
        <v>63669</v>
      </c>
      <c r="H129" s="152">
        <v>1025128769.99999</v>
      </c>
      <c r="I129" s="152">
        <v>11406</v>
      </c>
      <c r="J129" s="149">
        <f t="shared" si="51"/>
        <v>16100.908919568235</v>
      </c>
      <c r="K129" s="149">
        <f t="shared" si="52"/>
        <v>89876.273014202176</v>
      </c>
      <c r="L129" s="209">
        <f>I129/$D$123</f>
        <v>0.54942196531791909</v>
      </c>
    </row>
    <row r="130" spans="2:12">
      <c r="B130" s="355">
        <v>19</v>
      </c>
      <c r="C130" s="355" t="s">
        <v>90</v>
      </c>
      <c r="D130" s="365">
        <v>14599</v>
      </c>
      <c r="E130" s="86">
        <v>1101</v>
      </c>
      <c r="F130" s="87" t="s">
        <v>163</v>
      </c>
      <c r="G130" s="165">
        <v>6487</v>
      </c>
      <c r="H130" s="165">
        <v>51913247.173104599</v>
      </c>
      <c r="I130" s="165">
        <v>2863</v>
      </c>
      <c r="J130" s="165">
        <f>IFERROR(H130/G130,"-")</f>
        <v>8002.6587287042703</v>
      </c>
      <c r="K130" s="165">
        <f>IFERROR(H130/I130,"-")</f>
        <v>18132.46495742389</v>
      </c>
      <c r="L130" s="113">
        <f>I130/$D$130</f>
        <v>0.19610932255633948</v>
      </c>
    </row>
    <row r="131" spans="2:12">
      <c r="B131" s="356"/>
      <c r="C131" s="356"/>
      <c r="D131" s="366"/>
      <c r="E131" s="88">
        <v>1102</v>
      </c>
      <c r="F131" s="89" t="s">
        <v>164</v>
      </c>
      <c r="G131" s="166">
        <v>27885</v>
      </c>
      <c r="H131" s="166">
        <v>223939383.18349701</v>
      </c>
      <c r="I131" s="166">
        <v>5422</v>
      </c>
      <c r="J131" s="166">
        <f t="shared" ref="J131:J136" si="54">IFERROR(H131/G131,"-")</f>
        <v>8030.8188339070111</v>
      </c>
      <c r="K131" s="166">
        <f t="shared" ref="K131:K136" si="55">IFERROR(H131/I131,"-")</f>
        <v>41301.988783381967</v>
      </c>
      <c r="L131" s="114">
        <f t="shared" ref="L131:L136" si="56">I131/$D$130</f>
        <v>0.37139530104801699</v>
      </c>
    </row>
    <row r="132" spans="2:12" ht="24">
      <c r="B132" s="356"/>
      <c r="C132" s="356"/>
      <c r="D132" s="366"/>
      <c r="E132" s="88">
        <v>1103</v>
      </c>
      <c r="F132" s="90" t="s">
        <v>165</v>
      </c>
      <c r="G132" s="166">
        <v>12435</v>
      </c>
      <c r="H132" s="166">
        <v>143507141.48321</v>
      </c>
      <c r="I132" s="166">
        <v>4025</v>
      </c>
      <c r="J132" s="166">
        <f t="shared" si="54"/>
        <v>11540.582346860474</v>
      </c>
      <c r="K132" s="166">
        <f t="shared" si="55"/>
        <v>35653.948194586337</v>
      </c>
      <c r="L132" s="114">
        <f t="shared" si="56"/>
        <v>0.27570381532981714</v>
      </c>
    </row>
    <row r="133" spans="2:12" ht="24">
      <c r="B133" s="356"/>
      <c r="C133" s="356"/>
      <c r="D133" s="366"/>
      <c r="E133" s="88">
        <v>1113</v>
      </c>
      <c r="F133" s="90" t="s">
        <v>166</v>
      </c>
      <c r="G133" s="166">
        <v>5580</v>
      </c>
      <c r="H133" s="166">
        <v>30308007.556178398</v>
      </c>
      <c r="I133" s="166">
        <v>1701</v>
      </c>
      <c r="J133" s="166">
        <f t="shared" si="54"/>
        <v>5431.5425727918273</v>
      </c>
      <c r="K133" s="166">
        <f t="shared" si="55"/>
        <v>17817.75870439647</v>
      </c>
      <c r="L133" s="115">
        <f t="shared" si="56"/>
        <v>0.11651482978286185</v>
      </c>
    </row>
    <row r="134" spans="2:12" ht="24">
      <c r="B134" s="356"/>
      <c r="C134" s="356"/>
      <c r="D134" s="366"/>
      <c r="E134" s="88">
        <v>1905</v>
      </c>
      <c r="F134" s="90" t="s">
        <v>167</v>
      </c>
      <c r="G134" s="166">
        <v>12953</v>
      </c>
      <c r="H134" s="166">
        <v>86830390.0040631</v>
      </c>
      <c r="I134" s="166">
        <v>3540</v>
      </c>
      <c r="J134" s="166">
        <f t="shared" si="54"/>
        <v>6703.4964876139193</v>
      </c>
      <c r="K134" s="166">
        <f t="shared" si="55"/>
        <v>24528.358758209914</v>
      </c>
      <c r="L134" s="114">
        <f t="shared" si="56"/>
        <v>0.24248236180560312</v>
      </c>
    </row>
    <row r="135" spans="2:12">
      <c r="B135" s="356"/>
      <c r="C135" s="356"/>
      <c r="D135" s="366"/>
      <c r="E135" s="348" t="s">
        <v>168</v>
      </c>
      <c r="F135" s="348"/>
      <c r="G135" s="167">
        <v>3914</v>
      </c>
      <c r="H135" s="167">
        <v>32279210.599944901</v>
      </c>
      <c r="I135" s="167">
        <v>1161</v>
      </c>
      <c r="J135" s="168">
        <f t="shared" si="54"/>
        <v>8247.1156361637459</v>
      </c>
      <c r="K135" s="168">
        <f t="shared" si="55"/>
        <v>27802.937639918087</v>
      </c>
      <c r="L135" s="211">
        <f t="shared" si="56"/>
        <v>7.9525994931159666E-2</v>
      </c>
    </row>
    <row r="136" spans="2:12">
      <c r="B136" s="357"/>
      <c r="C136" s="357"/>
      <c r="D136" s="367"/>
      <c r="E136" s="360" t="s">
        <v>176</v>
      </c>
      <c r="F136" s="361"/>
      <c r="G136" s="152">
        <v>32567</v>
      </c>
      <c r="H136" s="152">
        <v>568777379.99999905</v>
      </c>
      <c r="I136" s="152">
        <v>6351</v>
      </c>
      <c r="J136" s="152">
        <f t="shared" si="54"/>
        <v>17464.838026222835</v>
      </c>
      <c r="K136" s="152">
        <f t="shared" si="55"/>
        <v>89557.13745866777</v>
      </c>
      <c r="L136" s="110">
        <f t="shared" si="56"/>
        <v>0.43502979656140833</v>
      </c>
    </row>
    <row r="137" spans="2:12">
      <c r="B137" s="355">
        <v>20</v>
      </c>
      <c r="C137" s="355" t="s">
        <v>91</v>
      </c>
      <c r="D137" s="365">
        <v>21208</v>
      </c>
      <c r="E137" s="86">
        <v>1101</v>
      </c>
      <c r="F137" s="87" t="s">
        <v>163</v>
      </c>
      <c r="G137" s="165">
        <v>11408</v>
      </c>
      <c r="H137" s="165">
        <v>89890042.133057699</v>
      </c>
      <c r="I137" s="165">
        <v>5416</v>
      </c>
      <c r="J137" s="165">
        <f>IFERROR(H137/G137,"-")</f>
        <v>7879.5618980590552</v>
      </c>
      <c r="K137" s="165">
        <f>IFERROR(H137/I137,"-")</f>
        <v>16597.127424862942</v>
      </c>
      <c r="L137" s="113">
        <f>I137/$D$137</f>
        <v>0.25537533006412677</v>
      </c>
    </row>
    <row r="138" spans="2:12">
      <c r="B138" s="356"/>
      <c r="C138" s="356"/>
      <c r="D138" s="366"/>
      <c r="E138" s="88">
        <v>1102</v>
      </c>
      <c r="F138" s="89" t="s">
        <v>164</v>
      </c>
      <c r="G138" s="166">
        <v>52310</v>
      </c>
      <c r="H138" s="166">
        <v>397698891.55263501</v>
      </c>
      <c r="I138" s="166">
        <v>10192</v>
      </c>
      <c r="J138" s="166">
        <f t="shared" ref="J138:J143" si="57">IFERROR(H138/G138,"-")</f>
        <v>7602.7316297578864</v>
      </c>
      <c r="K138" s="166">
        <f t="shared" ref="K138:K143" si="58">IFERROR(H138/I138,"-")</f>
        <v>39020.691871333889</v>
      </c>
      <c r="L138" s="114">
        <f t="shared" ref="L138:L143" si="59">I138/$D$137</f>
        <v>0.48057336854017352</v>
      </c>
    </row>
    <row r="139" spans="2:12" ht="24">
      <c r="B139" s="356"/>
      <c r="C139" s="356"/>
      <c r="D139" s="366"/>
      <c r="E139" s="88">
        <v>1103</v>
      </c>
      <c r="F139" s="90" t="s">
        <v>165</v>
      </c>
      <c r="G139" s="166">
        <v>25513</v>
      </c>
      <c r="H139" s="166">
        <v>244554039.217536</v>
      </c>
      <c r="I139" s="166">
        <v>7370</v>
      </c>
      <c r="J139" s="166">
        <f t="shared" si="57"/>
        <v>9585.4677700598131</v>
      </c>
      <c r="K139" s="166">
        <f t="shared" si="58"/>
        <v>33182.36624389905</v>
      </c>
      <c r="L139" s="114">
        <f t="shared" si="59"/>
        <v>0.34751037344398339</v>
      </c>
    </row>
    <row r="140" spans="2:12" ht="24">
      <c r="B140" s="356"/>
      <c r="C140" s="356"/>
      <c r="D140" s="366"/>
      <c r="E140" s="88">
        <v>1113</v>
      </c>
      <c r="F140" s="90" t="s">
        <v>166</v>
      </c>
      <c r="G140" s="166">
        <v>7560</v>
      </c>
      <c r="H140" s="166">
        <v>38276357.754162401</v>
      </c>
      <c r="I140" s="166">
        <v>2348</v>
      </c>
      <c r="J140" s="166">
        <f t="shared" si="57"/>
        <v>5063.0102849421164</v>
      </c>
      <c r="K140" s="166">
        <f t="shared" si="58"/>
        <v>16301.685585248042</v>
      </c>
      <c r="L140" s="115">
        <f t="shared" si="59"/>
        <v>0.11071293851376839</v>
      </c>
    </row>
    <row r="141" spans="2:12" ht="24">
      <c r="B141" s="356"/>
      <c r="C141" s="356"/>
      <c r="D141" s="366"/>
      <c r="E141" s="88">
        <v>1905</v>
      </c>
      <c r="F141" s="90" t="s">
        <v>167</v>
      </c>
      <c r="G141" s="166">
        <v>23425</v>
      </c>
      <c r="H141" s="166">
        <v>146965730.74603</v>
      </c>
      <c r="I141" s="166">
        <v>6539</v>
      </c>
      <c r="J141" s="166">
        <f t="shared" si="57"/>
        <v>6273.8839165861264</v>
      </c>
      <c r="K141" s="166">
        <f t="shared" si="58"/>
        <v>22475.260857322221</v>
      </c>
      <c r="L141" s="114">
        <f t="shared" si="59"/>
        <v>0.30832704639758579</v>
      </c>
    </row>
    <row r="142" spans="2:12">
      <c r="B142" s="356"/>
      <c r="C142" s="356"/>
      <c r="D142" s="366"/>
      <c r="E142" s="348" t="s">
        <v>168</v>
      </c>
      <c r="F142" s="348"/>
      <c r="G142" s="167">
        <v>5521</v>
      </c>
      <c r="H142" s="167">
        <v>56384308.596577004</v>
      </c>
      <c r="I142" s="167">
        <v>1941</v>
      </c>
      <c r="J142" s="168">
        <f t="shared" si="57"/>
        <v>10212.698532254484</v>
      </c>
      <c r="K142" s="168">
        <f t="shared" si="58"/>
        <v>29049.102831827411</v>
      </c>
      <c r="L142" s="211">
        <f t="shared" si="59"/>
        <v>9.1522067144473779E-2</v>
      </c>
    </row>
    <row r="143" spans="2:12">
      <c r="B143" s="357"/>
      <c r="C143" s="357"/>
      <c r="D143" s="367"/>
      <c r="E143" s="360" t="s">
        <v>176</v>
      </c>
      <c r="F143" s="361"/>
      <c r="G143" s="152">
        <v>59834</v>
      </c>
      <c r="H143" s="152">
        <v>973769369.99999905</v>
      </c>
      <c r="I143" s="152">
        <v>11579</v>
      </c>
      <c r="J143" s="152">
        <f t="shared" si="57"/>
        <v>16274.51565999263</v>
      </c>
      <c r="K143" s="152">
        <f t="shared" si="58"/>
        <v>84097.881509629413</v>
      </c>
      <c r="L143" s="110">
        <f t="shared" si="59"/>
        <v>0.54597321765371554</v>
      </c>
    </row>
    <row r="144" spans="2:12">
      <c r="B144" s="355">
        <v>21</v>
      </c>
      <c r="C144" s="355" t="s">
        <v>92</v>
      </c>
      <c r="D144" s="365">
        <v>14099</v>
      </c>
      <c r="E144" s="86">
        <v>1101</v>
      </c>
      <c r="F144" s="87" t="s">
        <v>163</v>
      </c>
      <c r="G144" s="165">
        <v>8455</v>
      </c>
      <c r="H144" s="165">
        <v>68242281.506053597</v>
      </c>
      <c r="I144" s="165">
        <v>3826</v>
      </c>
      <c r="J144" s="165">
        <f>IFERROR(H144/G144,"-")</f>
        <v>8071.233767717752</v>
      </c>
      <c r="K144" s="165">
        <f>IFERROR(H144/I144,"-")</f>
        <v>17836.456222178149</v>
      </c>
      <c r="L144" s="113">
        <f>I144/$D$144</f>
        <v>0.27136676360025536</v>
      </c>
    </row>
    <row r="145" spans="2:12">
      <c r="B145" s="356"/>
      <c r="C145" s="356"/>
      <c r="D145" s="366"/>
      <c r="E145" s="88">
        <v>1102</v>
      </c>
      <c r="F145" s="89" t="s">
        <v>164</v>
      </c>
      <c r="G145" s="166">
        <v>34078</v>
      </c>
      <c r="H145" s="166">
        <v>270009829.27592802</v>
      </c>
      <c r="I145" s="166">
        <v>6919</v>
      </c>
      <c r="J145" s="166">
        <f t="shared" ref="J145:J150" si="60">IFERROR(H145/G145,"-")</f>
        <v>7923.2886107144795</v>
      </c>
      <c r="K145" s="166">
        <f t="shared" ref="K145:K150" si="61">IFERROR(H145/I145,"-")</f>
        <v>39024.400820339361</v>
      </c>
      <c r="L145" s="114">
        <f t="shared" ref="L145:L150" si="62">I145/$D$144</f>
        <v>0.49074402439889353</v>
      </c>
    </row>
    <row r="146" spans="2:12" ht="24">
      <c r="B146" s="356"/>
      <c r="C146" s="356"/>
      <c r="D146" s="366"/>
      <c r="E146" s="88">
        <v>1103</v>
      </c>
      <c r="F146" s="90" t="s">
        <v>165</v>
      </c>
      <c r="G146" s="166">
        <v>15175</v>
      </c>
      <c r="H146" s="166">
        <v>159401422.55230099</v>
      </c>
      <c r="I146" s="166">
        <v>4848</v>
      </c>
      <c r="J146" s="166">
        <f t="shared" si="60"/>
        <v>10504.212359294957</v>
      </c>
      <c r="K146" s="166">
        <f t="shared" si="61"/>
        <v>32879.831384550533</v>
      </c>
      <c r="L146" s="114">
        <f t="shared" si="62"/>
        <v>0.34385417405489749</v>
      </c>
    </row>
    <row r="147" spans="2:12" ht="24">
      <c r="B147" s="356"/>
      <c r="C147" s="356"/>
      <c r="D147" s="366"/>
      <c r="E147" s="88">
        <v>1113</v>
      </c>
      <c r="F147" s="90" t="s">
        <v>166</v>
      </c>
      <c r="G147" s="166">
        <v>5315</v>
      </c>
      <c r="H147" s="166">
        <v>27511370.0477231</v>
      </c>
      <c r="I147" s="166">
        <v>1696</v>
      </c>
      <c r="J147" s="166">
        <f t="shared" si="60"/>
        <v>5176.1749854606023</v>
      </c>
      <c r="K147" s="166">
        <f t="shared" si="61"/>
        <v>16221.326679082016</v>
      </c>
      <c r="L147" s="115">
        <f t="shared" si="62"/>
        <v>0.12029221930633378</v>
      </c>
    </row>
    <row r="148" spans="2:12" ht="24">
      <c r="B148" s="356"/>
      <c r="C148" s="356"/>
      <c r="D148" s="366"/>
      <c r="E148" s="88">
        <v>1905</v>
      </c>
      <c r="F148" s="90" t="s">
        <v>167</v>
      </c>
      <c r="G148" s="166">
        <v>13076</v>
      </c>
      <c r="H148" s="166">
        <v>85217778.790062398</v>
      </c>
      <c r="I148" s="166">
        <v>4008</v>
      </c>
      <c r="J148" s="166">
        <f t="shared" si="60"/>
        <v>6517.1137037367998</v>
      </c>
      <c r="K148" s="166">
        <f t="shared" si="61"/>
        <v>21261.92085580399</v>
      </c>
      <c r="L148" s="114">
        <f t="shared" si="62"/>
        <v>0.28427548053053409</v>
      </c>
    </row>
    <row r="149" spans="2:12">
      <c r="B149" s="356"/>
      <c r="C149" s="356"/>
      <c r="D149" s="366"/>
      <c r="E149" s="348" t="s">
        <v>168</v>
      </c>
      <c r="F149" s="348"/>
      <c r="G149" s="167">
        <v>3559</v>
      </c>
      <c r="H149" s="167">
        <v>28827877.827931099</v>
      </c>
      <c r="I149" s="167">
        <v>1228</v>
      </c>
      <c r="J149" s="168">
        <f t="shared" si="60"/>
        <v>8099.993770140798</v>
      </c>
      <c r="K149" s="168">
        <f t="shared" si="61"/>
        <v>23475.470543917832</v>
      </c>
      <c r="L149" s="211">
        <f t="shared" si="62"/>
        <v>8.7098375771331296E-2</v>
      </c>
    </row>
    <row r="150" spans="2:12">
      <c r="B150" s="357"/>
      <c r="C150" s="357"/>
      <c r="D150" s="367"/>
      <c r="E150" s="360" t="s">
        <v>176</v>
      </c>
      <c r="F150" s="361"/>
      <c r="G150" s="152">
        <v>39014</v>
      </c>
      <c r="H150" s="152">
        <v>639210559.99999905</v>
      </c>
      <c r="I150" s="152">
        <v>7728</v>
      </c>
      <c r="J150" s="152">
        <f t="shared" si="60"/>
        <v>16384.132875378044</v>
      </c>
      <c r="K150" s="152">
        <f t="shared" si="61"/>
        <v>82713.581780538181</v>
      </c>
      <c r="L150" s="110">
        <f t="shared" si="62"/>
        <v>0.54812398042414356</v>
      </c>
    </row>
    <row r="151" spans="2:12">
      <c r="B151" s="355">
        <v>22</v>
      </c>
      <c r="C151" s="355" t="s">
        <v>64</v>
      </c>
      <c r="D151" s="365">
        <v>17985</v>
      </c>
      <c r="E151" s="86">
        <v>1101</v>
      </c>
      <c r="F151" s="87" t="s">
        <v>163</v>
      </c>
      <c r="G151" s="165">
        <v>10427</v>
      </c>
      <c r="H151" s="165">
        <v>83581465.075007096</v>
      </c>
      <c r="I151" s="165">
        <v>4598</v>
      </c>
      <c r="J151" s="165">
        <f>IFERROR(H151/G151,"-")</f>
        <v>8015.8689052466761</v>
      </c>
      <c r="K151" s="165">
        <f>IFERROR(H151/I151,"-")</f>
        <v>18177.787097652697</v>
      </c>
      <c r="L151" s="113">
        <f>I151/$D$151</f>
        <v>0.25565749235474006</v>
      </c>
    </row>
    <row r="152" spans="2:12">
      <c r="B152" s="356"/>
      <c r="C152" s="356"/>
      <c r="D152" s="366"/>
      <c r="E152" s="88">
        <v>1102</v>
      </c>
      <c r="F152" s="89" t="s">
        <v>164</v>
      </c>
      <c r="G152" s="166">
        <v>40450</v>
      </c>
      <c r="H152" s="166">
        <v>329807366.525828</v>
      </c>
      <c r="I152" s="166">
        <v>8271</v>
      </c>
      <c r="J152" s="166">
        <f t="shared" ref="J152:J157" si="63">IFERROR(H152/G152,"-")</f>
        <v>8153.45776330848</v>
      </c>
      <c r="K152" s="166">
        <f t="shared" ref="K152:K157" si="64">IFERROR(H152/I152,"-")</f>
        <v>39875.150105891429</v>
      </c>
      <c r="L152" s="114">
        <f t="shared" ref="L152:L157" si="65">I152/$D$151</f>
        <v>0.45988323603002501</v>
      </c>
    </row>
    <row r="153" spans="2:12" ht="24">
      <c r="B153" s="356"/>
      <c r="C153" s="356"/>
      <c r="D153" s="366"/>
      <c r="E153" s="88">
        <v>1103</v>
      </c>
      <c r="F153" s="90" t="s">
        <v>165</v>
      </c>
      <c r="G153" s="166">
        <v>18059</v>
      </c>
      <c r="H153" s="166">
        <v>191717629.62903899</v>
      </c>
      <c r="I153" s="166">
        <v>5935</v>
      </c>
      <c r="J153" s="166">
        <f t="shared" si="63"/>
        <v>10616.181938592335</v>
      </c>
      <c r="K153" s="166">
        <f t="shared" si="64"/>
        <v>32302.886205398314</v>
      </c>
      <c r="L153" s="114">
        <f t="shared" si="65"/>
        <v>0.32999721990547681</v>
      </c>
    </row>
    <row r="154" spans="2:12" ht="24">
      <c r="B154" s="356"/>
      <c r="C154" s="356"/>
      <c r="D154" s="366"/>
      <c r="E154" s="88">
        <v>1113</v>
      </c>
      <c r="F154" s="90" t="s">
        <v>166</v>
      </c>
      <c r="G154" s="166">
        <v>9724</v>
      </c>
      <c r="H154" s="166">
        <v>52030178.284477003</v>
      </c>
      <c r="I154" s="166">
        <v>2754</v>
      </c>
      <c r="J154" s="166">
        <f t="shared" si="63"/>
        <v>5350.6970675110042</v>
      </c>
      <c r="K154" s="166">
        <f t="shared" si="64"/>
        <v>18892.584707507991</v>
      </c>
      <c r="L154" s="115">
        <f t="shared" si="65"/>
        <v>0.15312760633861552</v>
      </c>
    </row>
    <row r="155" spans="2:12" ht="24">
      <c r="B155" s="356"/>
      <c r="C155" s="356"/>
      <c r="D155" s="366"/>
      <c r="E155" s="88">
        <v>1905</v>
      </c>
      <c r="F155" s="90" t="s">
        <v>167</v>
      </c>
      <c r="G155" s="166">
        <v>17747</v>
      </c>
      <c r="H155" s="166">
        <v>114616574.905195</v>
      </c>
      <c r="I155" s="166">
        <v>5096</v>
      </c>
      <c r="J155" s="166">
        <f t="shared" si="63"/>
        <v>6458.3633800188763</v>
      </c>
      <c r="K155" s="166">
        <f t="shared" si="64"/>
        <v>22491.478592071231</v>
      </c>
      <c r="L155" s="114">
        <f t="shared" si="65"/>
        <v>0.28334723380594939</v>
      </c>
    </row>
    <row r="156" spans="2:12">
      <c r="B156" s="356"/>
      <c r="C156" s="356"/>
      <c r="D156" s="366"/>
      <c r="E156" s="348" t="s">
        <v>168</v>
      </c>
      <c r="F156" s="348"/>
      <c r="G156" s="167">
        <v>2995</v>
      </c>
      <c r="H156" s="167">
        <v>32730855.580451202</v>
      </c>
      <c r="I156" s="167">
        <v>1366</v>
      </c>
      <c r="J156" s="168">
        <f t="shared" si="63"/>
        <v>10928.499359082205</v>
      </c>
      <c r="K156" s="168">
        <f t="shared" si="64"/>
        <v>23961.094861238067</v>
      </c>
      <c r="L156" s="211">
        <f t="shared" si="65"/>
        <v>7.5952182374200719E-2</v>
      </c>
    </row>
    <row r="157" spans="2:12">
      <c r="B157" s="357"/>
      <c r="C157" s="357"/>
      <c r="D157" s="367"/>
      <c r="E157" s="360" t="s">
        <v>176</v>
      </c>
      <c r="F157" s="361"/>
      <c r="G157" s="152">
        <v>46484</v>
      </c>
      <c r="H157" s="152">
        <v>804484069.99999905</v>
      </c>
      <c r="I157" s="152">
        <v>9357</v>
      </c>
      <c r="J157" s="152">
        <f t="shared" si="63"/>
        <v>17306.687677480404</v>
      </c>
      <c r="K157" s="152">
        <f t="shared" si="64"/>
        <v>85976.70941541082</v>
      </c>
      <c r="L157" s="110">
        <f t="shared" si="65"/>
        <v>0.52026688907422858</v>
      </c>
    </row>
    <row r="158" spans="2:12">
      <c r="B158" s="355">
        <v>23</v>
      </c>
      <c r="C158" s="355" t="s">
        <v>93</v>
      </c>
      <c r="D158" s="365">
        <v>30044</v>
      </c>
      <c r="E158" s="86">
        <v>1101</v>
      </c>
      <c r="F158" s="87" t="s">
        <v>163</v>
      </c>
      <c r="G158" s="165">
        <v>15654</v>
      </c>
      <c r="H158" s="165">
        <v>136668774.025134</v>
      </c>
      <c r="I158" s="165">
        <v>7454</v>
      </c>
      <c r="J158" s="165">
        <f>IFERROR(H158/G158,"-")</f>
        <v>8730.5975485584513</v>
      </c>
      <c r="K158" s="165">
        <f>IFERROR(H158/I158,"-")</f>
        <v>18334.957610026027</v>
      </c>
      <c r="L158" s="113">
        <f>I158/$D$158</f>
        <v>0.24810278258554119</v>
      </c>
    </row>
    <row r="159" spans="2:12">
      <c r="B159" s="356"/>
      <c r="C159" s="356"/>
      <c r="D159" s="366"/>
      <c r="E159" s="88">
        <v>1102</v>
      </c>
      <c r="F159" s="89" t="s">
        <v>164</v>
      </c>
      <c r="G159" s="166">
        <v>69009</v>
      </c>
      <c r="H159" s="166">
        <v>569037612.04862499</v>
      </c>
      <c r="I159" s="166">
        <v>13865</v>
      </c>
      <c r="J159" s="166">
        <f t="shared" ref="J159:J164" si="66">IFERROR(H159/G159,"-")</f>
        <v>8245.8463685696788</v>
      </c>
      <c r="K159" s="166">
        <f t="shared" ref="K159:K164" si="67">IFERROR(H159/I159,"-")</f>
        <v>41041.299101956363</v>
      </c>
      <c r="L159" s="114">
        <f t="shared" ref="L159:L164" si="68">I159/$D$158</f>
        <v>0.46148981493809083</v>
      </c>
    </row>
    <row r="160" spans="2:12" ht="24">
      <c r="B160" s="356"/>
      <c r="C160" s="356"/>
      <c r="D160" s="366"/>
      <c r="E160" s="88">
        <v>1103</v>
      </c>
      <c r="F160" s="90" t="s">
        <v>165</v>
      </c>
      <c r="G160" s="166">
        <v>31758</v>
      </c>
      <c r="H160" s="166">
        <v>355859440.99523598</v>
      </c>
      <c r="I160" s="166">
        <v>10014</v>
      </c>
      <c r="J160" s="166">
        <f t="shared" si="66"/>
        <v>11205.347975163297</v>
      </c>
      <c r="K160" s="166">
        <f t="shared" si="67"/>
        <v>35536.193428723382</v>
      </c>
      <c r="L160" s="114">
        <f t="shared" si="68"/>
        <v>0.33331114365597125</v>
      </c>
    </row>
    <row r="161" spans="2:12" ht="24">
      <c r="B161" s="356"/>
      <c r="C161" s="356"/>
      <c r="D161" s="366"/>
      <c r="E161" s="88">
        <v>1113</v>
      </c>
      <c r="F161" s="90" t="s">
        <v>166</v>
      </c>
      <c r="G161" s="166">
        <v>12986</v>
      </c>
      <c r="H161" s="166">
        <v>65381471.667917699</v>
      </c>
      <c r="I161" s="166">
        <v>4300</v>
      </c>
      <c r="J161" s="166">
        <f t="shared" si="66"/>
        <v>5034.766030180017</v>
      </c>
      <c r="K161" s="166">
        <f t="shared" si="67"/>
        <v>15204.993411143651</v>
      </c>
      <c r="L161" s="115">
        <f t="shared" si="68"/>
        <v>0.14312341898548794</v>
      </c>
    </row>
    <row r="162" spans="2:12" ht="24">
      <c r="B162" s="356"/>
      <c r="C162" s="356"/>
      <c r="D162" s="366"/>
      <c r="E162" s="88">
        <v>1905</v>
      </c>
      <c r="F162" s="90" t="s">
        <v>167</v>
      </c>
      <c r="G162" s="166">
        <v>31296</v>
      </c>
      <c r="H162" s="166">
        <v>204467220.64701501</v>
      </c>
      <c r="I162" s="166">
        <v>8872</v>
      </c>
      <c r="J162" s="166">
        <f t="shared" si="66"/>
        <v>6533.3339930666862</v>
      </c>
      <c r="K162" s="166">
        <f t="shared" si="67"/>
        <v>23046.350388527389</v>
      </c>
      <c r="L162" s="114">
        <f t="shared" si="68"/>
        <v>0.29530022633470909</v>
      </c>
    </row>
    <row r="163" spans="2:12">
      <c r="B163" s="356"/>
      <c r="C163" s="356"/>
      <c r="D163" s="366"/>
      <c r="E163" s="348" t="s">
        <v>168</v>
      </c>
      <c r="F163" s="348"/>
      <c r="G163" s="167">
        <v>5778</v>
      </c>
      <c r="H163" s="167">
        <v>58439310.6160708</v>
      </c>
      <c r="I163" s="167">
        <v>2298</v>
      </c>
      <c r="J163" s="168">
        <f t="shared" si="66"/>
        <v>10114.107064048252</v>
      </c>
      <c r="K163" s="168">
        <f t="shared" si="67"/>
        <v>25430.509406471192</v>
      </c>
      <c r="L163" s="211">
        <f t="shared" si="68"/>
        <v>7.6487817867128216E-2</v>
      </c>
    </row>
    <row r="164" spans="2:12">
      <c r="B164" s="357"/>
      <c r="C164" s="357"/>
      <c r="D164" s="367"/>
      <c r="E164" s="360" t="s">
        <v>176</v>
      </c>
      <c r="F164" s="361"/>
      <c r="G164" s="152">
        <v>80536</v>
      </c>
      <c r="H164" s="152">
        <v>1389853829.99999</v>
      </c>
      <c r="I164" s="152">
        <v>15938</v>
      </c>
      <c r="J164" s="152">
        <f t="shared" si="66"/>
        <v>17257.547308036032</v>
      </c>
      <c r="K164" s="152">
        <f t="shared" si="67"/>
        <v>87203.77901869682</v>
      </c>
      <c r="L164" s="110">
        <f t="shared" si="68"/>
        <v>0.53048861669551328</v>
      </c>
    </row>
    <row r="165" spans="2:12">
      <c r="B165" s="355">
        <v>24</v>
      </c>
      <c r="C165" s="355" t="s">
        <v>94</v>
      </c>
      <c r="D165" s="365">
        <v>12714</v>
      </c>
      <c r="E165" s="86">
        <v>1101</v>
      </c>
      <c r="F165" s="87" t="s">
        <v>163</v>
      </c>
      <c r="G165" s="165">
        <v>8391</v>
      </c>
      <c r="H165" s="165">
        <v>67571461.991480693</v>
      </c>
      <c r="I165" s="165">
        <v>3653</v>
      </c>
      <c r="J165" s="165">
        <f>IFERROR(H165/G165,"-")</f>
        <v>8052.8497189227382</v>
      </c>
      <c r="K165" s="165">
        <f>IFERROR(H165/I165,"-")</f>
        <v>18497.525866816504</v>
      </c>
      <c r="L165" s="113">
        <f>I165/$D$165</f>
        <v>0.28732106339468305</v>
      </c>
    </row>
    <row r="166" spans="2:12">
      <c r="B166" s="356"/>
      <c r="C166" s="356"/>
      <c r="D166" s="366"/>
      <c r="E166" s="88">
        <v>1102</v>
      </c>
      <c r="F166" s="89" t="s">
        <v>164</v>
      </c>
      <c r="G166" s="166">
        <v>34718</v>
      </c>
      <c r="H166" s="166">
        <v>280354413.78680003</v>
      </c>
      <c r="I166" s="166">
        <v>6642</v>
      </c>
      <c r="J166" s="166">
        <f t="shared" ref="J166:J171" si="69">IFERROR(H166/G166,"-")</f>
        <v>8075.1890600495426</v>
      </c>
      <c r="K166" s="166">
        <f t="shared" ref="K166:K171" si="70">IFERROR(H166/I166,"-")</f>
        <v>42209.336613489919</v>
      </c>
      <c r="L166" s="114">
        <f t="shared" ref="L166:L171" si="71">I166/$D$165</f>
        <v>0.52241623407267579</v>
      </c>
    </row>
    <row r="167" spans="2:12" ht="24">
      <c r="B167" s="356"/>
      <c r="C167" s="356"/>
      <c r="D167" s="366"/>
      <c r="E167" s="88">
        <v>1103</v>
      </c>
      <c r="F167" s="90" t="s">
        <v>165</v>
      </c>
      <c r="G167" s="166">
        <v>14947</v>
      </c>
      <c r="H167" s="166">
        <v>151219883.36147699</v>
      </c>
      <c r="I167" s="166">
        <v>4530</v>
      </c>
      <c r="J167" s="166">
        <f t="shared" si="69"/>
        <v>10117.072547098212</v>
      </c>
      <c r="K167" s="166">
        <f t="shared" si="70"/>
        <v>33381.872706727809</v>
      </c>
      <c r="L167" s="114">
        <f t="shared" si="71"/>
        <v>0.3563001415762152</v>
      </c>
    </row>
    <row r="168" spans="2:12" ht="24">
      <c r="B168" s="356"/>
      <c r="C168" s="356"/>
      <c r="D168" s="366"/>
      <c r="E168" s="88">
        <v>1113</v>
      </c>
      <c r="F168" s="90" t="s">
        <v>166</v>
      </c>
      <c r="G168" s="166">
        <v>5386</v>
      </c>
      <c r="H168" s="166">
        <v>30100313.663603202</v>
      </c>
      <c r="I168" s="166">
        <v>1659</v>
      </c>
      <c r="J168" s="166">
        <f t="shared" si="69"/>
        <v>5588.6211777948756</v>
      </c>
      <c r="K168" s="166">
        <f t="shared" si="70"/>
        <v>18143.648983485957</v>
      </c>
      <c r="L168" s="115">
        <f t="shared" si="71"/>
        <v>0.13048607833883907</v>
      </c>
    </row>
    <row r="169" spans="2:12" ht="24">
      <c r="B169" s="356"/>
      <c r="C169" s="356"/>
      <c r="D169" s="366"/>
      <c r="E169" s="88">
        <v>1905</v>
      </c>
      <c r="F169" s="90" t="s">
        <v>167</v>
      </c>
      <c r="G169" s="166">
        <v>15194</v>
      </c>
      <c r="H169" s="166">
        <v>90571725.147970393</v>
      </c>
      <c r="I169" s="166">
        <v>4098</v>
      </c>
      <c r="J169" s="166">
        <f t="shared" si="69"/>
        <v>5961.0191620356982</v>
      </c>
      <c r="K169" s="166">
        <f t="shared" si="70"/>
        <v>22101.445863340748</v>
      </c>
      <c r="L169" s="114">
        <f t="shared" si="71"/>
        <v>0.32232184992921187</v>
      </c>
    </row>
    <row r="170" spans="2:12">
      <c r="B170" s="356"/>
      <c r="C170" s="356"/>
      <c r="D170" s="366"/>
      <c r="E170" s="348" t="s">
        <v>168</v>
      </c>
      <c r="F170" s="348"/>
      <c r="G170" s="167">
        <v>3334</v>
      </c>
      <c r="H170" s="167">
        <v>35299972.048666902</v>
      </c>
      <c r="I170" s="167">
        <v>1145</v>
      </c>
      <c r="J170" s="168">
        <f t="shared" si="69"/>
        <v>10587.874039792112</v>
      </c>
      <c r="K170" s="168">
        <f t="shared" si="70"/>
        <v>30829.669911499477</v>
      </c>
      <c r="L170" s="211">
        <f t="shared" si="71"/>
        <v>9.0058203555136065E-2</v>
      </c>
    </row>
    <row r="171" spans="2:12">
      <c r="B171" s="357"/>
      <c r="C171" s="357"/>
      <c r="D171" s="367"/>
      <c r="E171" s="360" t="s">
        <v>176</v>
      </c>
      <c r="F171" s="361"/>
      <c r="G171" s="152">
        <v>39883</v>
      </c>
      <c r="H171" s="152">
        <v>655117769.99999905</v>
      </c>
      <c r="I171" s="152">
        <v>7443</v>
      </c>
      <c r="J171" s="149">
        <f t="shared" si="69"/>
        <v>16425.990271544244</v>
      </c>
      <c r="K171" s="149">
        <f t="shared" si="70"/>
        <v>88017.972591696773</v>
      </c>
      <c r="L171" s="209">
        <f t="shared" si="71"/>
        <v>0.5854176498348278</v>
      </c>
    </row>
    <row r="172" spans="2:12">
      <c r="B172" s="355">
        <v>25</v>
      </c>
      <c r="C172" s="355" t="s">
        <v>95</v>
      </c>
      <c r="D172" s="365">
        <v>8799</v>
      </c>
      <c r="E172" s="86">
        <v>1101</v>
      </c>
      <c r="F172" s="87" t="s">
        <v>163</v>
      </c>
      <c r="G172" s="165">
        <v>5019</v>
      </c>
      <c r="H172" s="165">
        <v>35989967.714166097</v>
      </c>
      <c r="I172" s="165">
        <v>2392</v>
      </c>
      <c r="J172" s="165">
        <f>IFERROR(H172/G172,"-")</f>
        <v>7170.7447129241082</v>
      </c>
      <c r="K172" s="165">
        <f>IFERROR(H172/I172,"-")</f>
        <v>15045.973124651378</v>
      </c>
      <c r="L172" s="113">
        <f>I172/$D$172</f>
        <v>0.27184907375838163</v>
      </c>
    </row>
    <row r="173" spans="2:12">
      <c r="B173" s="356"/>
      <c r="C173" s="356"/>
      <c r="D173" s="366"/>
      <c r="E173" s="88">
        <v>1102</v>
      </c>
      <c r="F173" s="89" t="s">
        <v>164</v>
      </c>
      <c r="G173" s="166">
        <v>21968</v>
      </c>
      <c r="H173" s="166">
        <v>156121646.914774</v>
      </c>
      <c r="I173" s="166">
        <v>4369</v>
      </c>
      <c r="J173" s="166">
        <f t="shared" ref="J173:J178" si="72">IFERROR(H173/G173,"-")</f>
        <v>7106.7756243069007</v>
      </c>
      <c r="K173" s="166">
        <f t="shared" ref="K173:K178" si="73">IFERROR(H173/I173,"-")</f>
        <v>35733.954432312661</v>
      </c>
      <c r="L173" s="114">
        <f t="shared" ref="L173:L178" si="74">I173/$D$172</f>
        <v>0.49653369701102396</v>
      </c>
    </row>
    <row r="174" spans="2:12" ht="24">
      <c r="B174" s="356"/>
      <c r="C174" s="356"/>
      <c r="D174" s="366"/>
      <c r="E174" s="88">
        <v>1103</v>
      </c>
      <c r="F174" s="90" t="s">
        <v>165</v>
      </c>
      <c r="G174" s="166">
        <v>9386</v>
      </c>
      <c r="H174" s="166">
        <v>86855953.485698894</v>
      </c>
      <c r="I174" s="166">
        <v>2956</v>
      </c>
      <c r="J174" s="166">
        <f t="shared" si="72"/>
        <v>9253.7772731407294</v>
      </c>
      <c r="K174" s="166">
        <f t="shared" si="73"/>
        <v>29382.934196785824</v>
      </c>
      <c r="L174" s="114">
        <f t="shared" si="74"/>
        <v>0.33594726673485625</v>
      </c>
    </row>
    <row r="175" spans="2:12" ht="24">
      <c r="B175" s="356"/>
      <c r="C175" s="356"/>
      <c r="D175" s="366"/>
      <c r="E175" s="88">
        <v>1113</v>
      </c>
      <c r="F175" s="90" t="s">
        <v>166</v>
      </c>
      <c r="G175" s="166">
        <v>3490</v>
      </c>
      <c r="H175" s="166">
        <v>14636796.717826201</v>
      </c>
      <c r="I175" s="166">
        <v>1063</v>
      </c>
      <c r="J175" s="166">
        <f t="shared" si="72"/>
        <v>4193.924560981719</v>
      </c>
      <c r="K175" s="166">
        <f t="shared" si="73"/>
        <v>13769.328991369897</v>
      </c>
      <c r="L175" s="115">
        <f t="shared" si="74"/>
        <v>0.12080918286168883</v>
      </c>
    </row>
    <row r="176" spans="2:12" ht="24">
      <c r="B176" s="356"/>
      <c r="C176" s="356"/>
      <c r="D176" s="366"/>
      <c r="E176" s="88">
        <v>1905</v>
      </c>
      <c r="F176" s="90" t="s">
        <v>167</v>
      </c>
      <c r="G176" s="166">
        <v>9460</v>
      </c>
      <c r="H176" s="166">
        <v>52390091.302869298</v>
      </c>
      <c r="I176" s="166">
        <v>2738</v>
      </c>
      <c r="J176" s="166">
        <f t="shared" si="72"/>
        <v>5538.0646197536253</v>
      </c>
      <c r="K176" s="166">
        <f t="shared" si="73"/>
        <v>19134.438021500839</v>
      </c>
      <c r="L176" s="114">
        <f t="shared" si="74"/>
        <v>0.31117172405955223</v>
      </c>
    </row>
    <row r="177" spans="2:12">
      <c r="B177" s="356"/>
      <c r="C177" s="356"/>
      <c r="D177" s="366"/>
      <c r="E177" s="348" t="s">
        <v>168</v>
      </c>
      <c r="F177" s="348"/>
      <c r="G177" s="167">
        <v>2271</v>
      </c>
      <c r="H177" s="167">
        <v>21715313.864664901</v>
      </c>
      <c r="I177" s="167">
        <v>833</v>
      </c>
      <c r="J177" s="168">
        <f t="shared" si="72"/>
        <v>9562.0052244231174</v>
      </c>
      <c r="K177" s="168">
        <f t="shared" si="73"/>
        <v>26068.804159261585</v>
      </c>
      <c r="L177" s="211">
        <f t="shared" si="74"/>
        <v>9.466984884645982E-2</v>
      </c>
    </row>
    <row r="178" spans="2:12">
      <c r="B178" s="357"/>
      <c r="C178" s="357"/>
      <c r="D178" s="367"/>
      <c r="E178" s="360" t="s">
        <v>176</v>
      </c>
      <c r="F178" s="361"/>
      <c r="G178" s="152">
        <v>24931</v>
      </c>
      <c r="H178" s="152">
        <v>367709769.99999899</v>
      </c>
      <c r="I178" s="152">
        <v>4864</v>
      </c>
      <c r="J178" s="149">
        <f t="shared" si="72"/>
        <v>14749.098311339256</v>
      </c>
      <c r="K178" s="149">
        <f t="shared" si="73"/>
        <v>75598.225740131369</v>
      </c>
      <c r="L178" s="209">
        <f t="shared" si="74"/>
        <v>0.55279008978292987</v>
      </c>
    </row>
    <row r="179" spans="2:12">
      <c r="B179" s="355">
        <v>26</v>
      </c>
      <c r="C179" s="355" t="s">
        <v>36</v>
      </c>
      <c r="D179" s="365">
        <v>121690</v>
      </c>
      <c r="E179" s="86">
        <v>1101</v>
      </c>
      <c r="F179" s="87" t="s">
        <v>163</v>
      </c>
      <c r="G179" s="165">
        <v>73786</v>
      </c>
      <c r="H179" s="165">
        <v>581756095.82304394</v>
      </c>
      <c r="I179" s="165">
        <v>33585</v>
      </c>
      <c r="J179" s="165">
        <f>IFERROR(H179/G179,"-")</f>
        <v>7884.3696070127662</v>
      </c>
      <c r="K179" s="165">
        <f>IFERROR(H179/I179,"-")</f>
        <v>17321.902510735268</v>
      </c>
      <c r="L179" s="113">
        <f>I179/$D$179</f>
        <v>0.27598816665297066</v>
      </c>
    </row>
    <row r="180" spans="2:12">
      <c r="B180" s="356"/>
      <c r="C180" s="356"/>
      <c r="D180" s="366"/>
      <c r="E180" s="88">
        <v>1102</v>
      </c>
      <c r="F180" s="89" t="s">
        <v>164</v>
      </c>
      <c r="G180" s="166">
        <v>286748</v>
      </c>
      <c r="H180" s="166">
        <v>2186769835.3635898</v>
      </c>
      <c r="I180" s="166">
        <v>59788</v>
      </c>
      <c r="J180" s="166">
        <f t="shared" ref="J180:J185" si="75">IFERROR(H180/G180,"-")</f>
        <v>7626.1031824584297</v>
      </c>
      <c r="K180" s="166">
        <f t="shared" ref="K180:K185" si="76">IFERROR(H180/I180,"-")</f>
        <v>36575.396992098576</v>
      </c>
      <c r="L180" s="114">
        <f t="shared" ref="L180:L184" si="77">I180/$D$179</f>
        <v>0.49131399457638258</v>
      </c>
    </row>
    <row r="181" spans="2:12" ht="24">
      <c r="B181" s="356"/>
      <c r="C181" s="356"/>
      <c r="D181" s="366"/>
      <c r="E181" s="88">
        <v>1103</v>
      </c>
      <c r="F181" s="90" t="s">
        <v>165</v>
      </c>
      <c r="G181" s="166">
        <v>137522</v>
      </c>
      <c r="H181" s="166">
        <v>1397743367.5969501</v>
      </c>
      <c r="I181" s="166">
        <v>43023</v>
      </c>
      <c r="J181" s="166">
        <f t="shared" si="75"/>
        <v>10163.780104979203</v>
      </c>
      <c r="K181" s="166">
        <f t="shared" si="76"/>
        <v>32488.282258256051</v>
      </c>
      <c r="L181" s="114">
        <f t="shared" si="77"/>
        <v>0.35354589530774921</v>
      </c>
    </row>
    <row r="182" spans="2:12" ht="24">
      <c r="B182" s="356"/>
      <c r="C182" s="356"/>
      <c r="D182" s="366"/>
      <c r="E182" s="88">
        <v>1113</v>
      </c>
      <c r="F182" s="90" t="s">
        <v>166</v>
      </c>
      <c r="G182" s="166">
        <v>59057</v>
      </c>
      <c r="H182" s="166">
        <v>307453233.91935498</v>
      </c>
      <c r="I182" s="166">
        <v>17212</v>
      </c>
      <c r="J182" s="166">
        <f t="shared" si="75"/>
        <v>5206.0421951564585</v>
      </c>
      <c r="K182" s="166">
        <f t="shared" si="76"/>
        <v>17862.725651833312</v>
      </c>
      <c r="L182" s="115">
        <f t="shared" si="77"/>
        <v>0.14144136740899005</v>
      </c>
    </row>
    <row r="183" spans="2:12" ht="24">
      <c r="B183" s="356"/>
      <c r="C183" s="356"/>
      <c r="D183" s="366"/>
      <c r="E183" s="88">
        <v>1905</v>
      </c>
      <c r="F183" s="90" t="s">
        <v>167</v>
      </c>
      <c r="G183" s="166">
        <v>122590</v>
      </c>
      <c r="H183" s="166">
        <v>759263986.44753003</v>
      </c>
      <c r="I183" s="166">
        <v>36878</v>
      </c>
      <c r="J183" s="166">
        <f t="shared" si="75"/>
        <v>6193.5230153155235</v>
      </c>
      <c r="K183" s="166">
        <f t="shared" si="76"/>
        <v>20588.534802525355</v>
      </c>
      <c r="L183" s="114">
        <f t="shared" si="77"/>
        <v>0.30304873038047497</v>
      </c>
    </row>
    <row r="184" spans="2:12">
      <c r="B184" s="356"/>
      <c r="C184" s="356"/>
      <c r="D184" s="366"/>
      <c r="E184" s="348" t="s">
        <v>168</v>
      </c>
      <c r="F184" s="348"/>
      <c r="G184" s="167">
        <v>25453</v>
      </c>
      <c r="H184" s="167">
        <v>203091350.84951401</v>
      </c>
      <c r="I184" s="167">
        <v>10684</v>
      </c>
      <c r="J184" s="168">
        <f t="shared" si="75"/>
        <v>7979.0732271054103</v>
      </c>
      <c r="K184" s="168">
        <f t="shared" si="76"/>
        <v>19008.924639602585</v>
      </c>
      <c r="L184" s="211">
        <f t="shared" si="77"/>
        <v>8.7796860875996391E-2</v>
      </c>
    </row>
    <row r="185" spans="2:12">
      <c r="B185" s="357"/>
      <c r="C185" s="357"/>
      <c r="D185" s="367"/>
      <c r="E185" s="360" t="s">
        <v>176</v>
      </c>
      <c r="F185" s="361"/>
      <c r="G185" s="152">
        <v>336735</v>
      </c>
      <c r="H185" s="152">
        <v>5436077869.9999905</v>
      </c>
      <c r="I185" s="152">
        <v>68671</v>
      </c>
      <c r="J185" s="149">
        <f t="shared" si="75"/>
        <v>16143.489301676364</v>
      </c>
      <c r="K185" s="149">
        <f t="shared" si="76"/>
        <v>79161.186963929329</v>
      </c>
      <c r="L185" s="209">
        <f>I185/$D$179</f>
        <v>0.56431095406360421</v>
      </c>
    </row>
    <row r="186" spans="2:12">
      <c r="B186" s="355">
        <v>27</v>
      </c>
      <c r="C186" s="355" t="s">
        <v>37</v>
      </c>
      <c r="D186" s="365">
        <v>21387</v>
      </c>
      <c r="E186" s="86">
        <v>1101</v>
      </c>
      <c r="F186" s="87" t="s">
        <v>163</v>
      </c>
      <c r="G186" s="165">
        <v>12844</v>
      </c>
      <c r="H186" s="165">
        <v>96012909.714255393</v>
      </c>
      <c r="I186" s="165">
        <v>5589</v>
      </c>
      <c r="J186" s="165">
        <f>IFERROR(H186/G186,"-")</f>
        <v>7475.3121857875576</v>
      </c>
      <c r="K186" s="165">
        <f>IFERROR(H186/I186,"-")</f>
        <v>17178.906730051061</v>
      </c>
      <c r="L186" s="113">
        <f>I186/$D$186</f>
        <v>0.26132697433020058</v>
      </c>
    </row>
    <row r="187" spans="2:12">
      <c r="B187" s="356"/>
      <c r="C187" s="356"/>
      <c r="D187" s="366"/>
      <c r="E187" s="88">
        <v>1102</v>
      </c>
      <c r="F187" s="89" t="s">
        <v>164</v>
      </c>
      <c r="G187" s="166">
        <v>49226</v>
      </c>
      <c r="H187" s="166">
        <v>368377868.12379402</v>
      </c>
      <c r="I187" s="166">
        <v>10036</v>
      </c>
      <c r="J187" s="166">
        <f t="shared" ref="J187:J192" si="78">IFERROR(H187/G187,"-")</f>
        <v>7483.4004006783816</v>
      </c>
      <c r="K187" s="166">
        <f t="shared" ref="K187:K192" si="79">IFERROR(H187/I187,"-")</f>
        <v>36705.646485033285</v>
      </c>
      <c r="L187" s="114">
        <f t="shared" ref="L187:L192" si="80">I187/$D$186</f>
        <v>0.46925702529574043</v>
      </c>
    </row>
    <row r="188" spans="2:12" ht="24">
      <c r="B188" s="356"/>
      <c r="C188" s="356"/>
      <c r="D188" s="366"/>
      <c r="E188" s="88">
        <v>1103</v>
      </c>
      <c r="F188" s="90" t="s">
        <v>165</v>
      </c>
      <c r="G188" s="166">
        <v>24051</v>
      </c>
      <c r="H188" s="166">
        <v>238520191.71868101</v>
      </c>
      <c r="I188" s="166">
        <v>7410</v>
      </c>
      <c r="J188" s="166">
        <f t="shared" si="78"/>
        <v>9917.2671289626633</v>
      </c>
      <c r="K188" s="166">
        <f t="shared" si="79"/>
        <v>32188.959746110799</v>
      </c>
      <c r="L188" s="114">
        <f t="shared" si="80"/>
        <v>0.34647215598260628</v>
      </c>
    </row>
    <row r="189" spans="2:12" ht="24">
      <c r="B189" s="356"/>
      <c r="C189" s="356"/>
      <c r="D189" s="366"/>
      <c r="E189" s="88">
        <v>1113</v>
      </c>
      <c r="F189" s="90" t="s">
        <v>166</v>
      </c>
      <c r="G189" s="166">
        <v>9863</v>
      </c>
      <c r="H189" s="166">
        <v>52354250.181043901</v>
      </c>
      <c r="I189" s="166">
        <v>2886</v>
      </c>
      <c r="J189" s="166">
        <f t="shared" si="78"/>
        <v>5308.1466268928216</v>
      </c>
      <c r="K189" s="166">
        <f t="shared" si="79"/>
        <v>18140.76582849754</v>
      </c>
      <c r="L189" s="115">
        <f t="shared" si="80"/>
        <v>0.13494178706690982</v>
      </c>
    </row>
    <row r="190" spans="2:12" ht="24">
      <c r="B190" s="356"/>
      <c r="C190" s="356"/>
      <c r="D190" s="366"/>
      <c r="E190" s="88">
        <v>1905</v>
      </c>
      <c r="F190" s="90" t="s">
        <v>167</v>
      </c>
      <c r="G190" s="166">
        <v>22725</v>
      </c>
      <c r="H190" s="166">
        <v>139647180.174779</v>
      </c>
      <c r="I190" s="166">
        <v>6398</v>
      </c>
      <c r="J190" s="166">
        <f t="shared" si="78"/>
        <v>6145.090436733949</v>
      </c>
      <c r="K190" s="166">
        <f t="shared" si="79"/>
        <v>21826.692743791653</v>
      </c>
      <c r="L190" s="114">
        <f t="shared" si="80"/>
        <v>0.29915369149483328</v>
      </c>
    </row>
    <row r="191" spans="2:12">
      <c r="B191" s="356"/>
      <c r="C191" s="356"/>
      <c r="D191" s="366"/>
      <c r="E191" s="348" t="s">
        <v>168</v>
      </c>
      <c r="F191" s="348"/>
      <c r="G191" s="167">
        <v>5584</v>
      </c>
      <c r="H191" s="167">
        <v>42988750.087444201</v>
      </c>
      <c r="I191" s="167">
        <v>2193</v>
      </c>
      <c r="J191" s="168">
        <f t="shared" si="78"/>
        <v>7698.5583967486036</v>
      </c>
      <c r="K191" s="168">
        <f t="shared" si="79"/>
        <v>19602.71321816881</v>
      </c>
      <c r="L191" s="211">
        <f t="shared" si="80"/>
        <v>0.10253892551550008</v>
      </c>
    </row>
    <row r="192" spans="2:12">
      <c r="B192" s="357"/>
      <c r="C192" s="357"/>
      <c r="D192" s="367"/>
      <c r="E192" s="360" t="s">
        <v>176</v>
      </c>
      <c r="F192" s="361"/>
      <c r="G192" s="152">
        <v>58852</v>
      </c>
      <c r="H192" s="152">
        <v>937901149.99999905</v>
      </c>
      <c r="I192" s="152">
        <v>11674</v>
      </c>
      <c r="J192" s="149">
        <f t="shared" si="78"/>
        <v>15936.606232583414</v>
      </c>
      <c r="K192" s="149">
        <f t="shared" si="79"/>
        <v>80341.027068699594</v>
      </c>
      <c r="L192" s="209">
        <f t="shared" si="80"/>
        <v>0.54584560714452701</v>
      </c>
    </row>
    <row r="193" spans="2:12">
      <c r="B193" s="355">
        <v>28</v>
      </c>
      <c r="C193" s="355" t="s">
        <v>38</v>
      </c>
      <c r="D193" s="365">
        <v>16602</v>
      </c>
      <c r="E193" s="86">
        <v>1101</v>
      </c>
      <c r="F193" s="87" t="s">
        <v>163</v>
      </c>
      <c r="G193" s="165">
        <v>9614</v>
      </c>
      <c r="H193" s="165">
        <v>78797735.377705604</v>
      </c>
      <c r="I193" s="165">
        <v>4252</v>
      </c>
      <c r="J193" s="165">
        <f>IFERROR(H193/G193,"-")</f>
        <v>8196.1447241216556</v>
      </c>
      <c r="K193" s="165">
        <f>IFERROR(H193/I193,"-")</f>
        <v>18531.922713477328</v>
      </c>
      <c r="L193" s="113">
        <f>I193/$D$193</f>
        <v>0.25611372123840503</v>
      </c>
    </row>
    <row r="194" spans="2:12">
      <c r="B194" s="356"/>
      <c r="C194" s="356"/>
      <c r="D194" s="366"/>
      <c r="E194" s="88">
        <v>1102</v>
      </c>
      <c r="F194" s="89" t="s">
        <v>164</v>
      </c>
      <c r="G194" s="166">
        <v>34478</v>
      </c>
      <c r="H194" s="166">
        <v>269067905.67563802</v>
      </c>
      <c r="I194" s="166">
        <v>7445</v>
      </c>
      <c r="J194" s="166">
        <f t="shared" ref="J194:J199" si="81">IFERROR(H194/G194,"-")</f>
        <v>7804.0462229722725</v>
      </c>
      <c r="K194" s="166">
        <f t="shared" ref="K194:K199" si="82">IFERROR(H194/I194,"-")</f>
        <v>36140.752945015178</v>
      </c>
      <c r="L194" s="114">
        <f t="shared" ref="L194:L199" si="83">I194/$D$193</f>
        <v>0.44843994699433803</v>
      </c>
    </row>
    <row r="195" spans="2:12" ht="24">
      <c r="B195" s="356"/>
      <c r="C195" s="356"/>
      <c r="D195" s="366"/>
      <c r="E195" s="88">
        <v>1103</v>
      </c>
      <c r="F195" s="90" t="s">
        <v>165</v>
      </c>
      <c r="G195" s="166">
        <v>17517</v>
      </c>
      <c r="H195" s="166">
        <v>183657623.099013</v>
      </c>
      <c r="I195" s="166">
        <v>5640</v>
      </c>
      <c r="J195" s="166">
        <f t="shared" si="81"/>
        <v>10484.53634178301</v>
      </c>
      <c r="K195" s="166">
        <f t="shared" si="82"/>
        <v>32563.408350888829</v>
      </c>
      <c r="L195" s="114">
        <f t="shared" si="83"/>
        <v>0.33971810625225879</v>
      </c>
    </row>
    <row r="196" spans="2:12" ht="24">
      <c r="B196" s="356"/>
      <c r="C196" s="356"/>
      <c r="D196" s="366"/>
      <c r="E196" s="88">
        <v>1113</v>
      </c>
      <c r="F196" s="90" t="s">
        <v>166</v>
      </c>
      <c r="G196" s="166">
        <v>7387</v>
      </c>
      <c r="H196" s="166">
        <v>38748756.002479598</v>
      </c>
      <c r="I196" s="166">
        <v>2271</v>
      </c>
      <c r="J196" s="166">
        <f t="shared" si="81"/>
        <v>5245.5335051414104</v>
      </c>
      <c r="K196" s="166">
        <f t="shared" si="82"/>
        <v>17062.420080352091</v>
      </c>
      <c r="L196" s="115">
        <f t="shared" si="83"/>
        <v>0.13679074810263825</v>
      </c>
    </row>
    <row r="197" spans="2:12" ht="24">
      <c r="B197" s="356"/>
      <c r="C197" s="356"/>
      <c r="D197" s="366"/>
      <c r="E197" s="88">
        <v>1905</v>
      </c>
      <c r="F197" s="90" t="s">
        <v>167</v>
      </c>
      <c r="G197" s="166">
        <v>14294</v>
      </c>
      <c r="H197" s="166">
        <v>94318177.395808995</v>
      </c>
      <c r="I197" s="166">
        <v>4499</v>
      </c>
      <c r="J197" s="166">
        <f t="shared" si="81"/>
        <v>6598.4453194213656</v>
      </c>
      <c r="K197" s="166">
        <f t="shared" si="82"/>
        <v>20964.253699890862</v>
      </c>
      <c r="L197" s="114">
        <f t="shared" si="83"/>
        <v>0.2709914468136369</v>
      </c>
    </row>
    <row r="198" spans="2:12">
      <c r="B198" s="356"/>
      <c r="C198" s="356"/>
      <c r="D198" s="366"/>
      <c r="E198" s="348" t="s">
        <v>168</v>
      </c>
      <c r="F198" s="348"/>
      <c r="G198" s="167">
        <v>2862</v>
      </c>
      <c r="H198" s="167">
        <v>27413672.449353099</v>
      </c>
      <c r="I198" s="167">
        <v>1265</v>
      </c>
      <c r="J198" s="168">
        <f t="shared" si="81"/>
        <v>9578.5019040367224</v>
      </c>
      <c r="K198" s="168">
        <f t="shared" si="82"/>
        <v>21670.887311741579</v>
      </c>
      <c r="L198" s="211">
        <f t="shared" si="83"/>
        <v>7.6195639079628966E-2</v>
      </c>
    </row>
    <row r="199" spans="2:12">
      <c r="B199" s="357"/>
      <c r="C199" s="357"/>
      <c r="D199" s="367"/>
      <c r="E199" s="360" t="s">
        <v>176</v>
      </c>
      <c r="F199" s="361"/>
      <c r="G199" s="152">
        <v>41020</v>
      </c>
      <c r="H199" s="152">
        <v>692003869.99999905</v>
      </c>
      <c r="I199" s="152">
        <v>8601</v>
      </c>
      <c r="J199" s="152">
        <f t="shared" si="81"/>
        <v>16869.913944417334</v>
      </c>
      <c r="K199" s="152">
        <f t="shared" si="82"/>
        <v>80456.210905708533</v>
      </c>
      <c r="L199" s="110">
        <f t="shared" si="83"/>
        <v>0.51807011203469466</v>
      </c>
    </row>
    <row r="200" spans="2:12">
      <c r="B200" s="355">
        <v>29</v>
      </c>
      <c r="C200" s="355" t="s">
        <v>39</v>
      </c>
      <c r="D200" s="365">
        <v>14401</v>
      </c>
      <c r="E200" s="86">
        <v>1101</v>
      </c>
      <c r="F200" s="87" t="s">
        <v>163</v>
      </c>
      <c r="G200" s="165">
        <v>8633</v>
      </c>
      <c r="H200" s="165">
        <v>68012870.970917895</v>
      </c>
      <c r="I200" s="165">
        <v>4069</v>
      </c>
      <c r="J200" s="165">
        <f>IFERROR(H200/G200,"-")</f>
        <v>7878.2429017627583</v>
      </c>
      <c r="K200" s="165">
        <f>IFERROR(H200/I200,"-")</f>
        <v>16714.885959920841</v>
      </c>
      <c r="L200" s="113">
        <f>I200/$D$200</f>
        <v>0.28254982292896325</v>
      </c>
    </row>
    <row r="201" spans="2:12">
      <c r="B201" s="356"/>
      <c r="C201" s="356"/>
      <c r="D201" s="366"/>
      <c r="E201" s="88">
        <v>1102</v>
      </c>
      <c r="F201" s="89" t="s">
        <v>164</v>
      </c>
      <c r="G201" s="166">
        <v>35426</v>
      </c>
      <c r="H201" s="166">
        <v>268770337.27394801</v>
      </c>
      <c r="I201" s="166">
        <v>7136</v>
      </c>
      <c r="J201" s="166">
        <f t="shared" ref="J201:J206" si="84">IFERROR(H201/G201,"-")</f>
        <v>7586.8101754064246</v>
      </c>
      <c r="K201" s="166">
        <f t="shared" ref="K201:K206" si="85">IFERROR(H201/I201,"-")</f>
        <v>37664.004662829037</v>
      </c>
      <c r="L201" s="114">
        <f t="shared" ref="L201:L206" si="86">I201/$D$200</f>
        <v>0.49552114436497463</v>
      </c>
    </row>
    <row r="202" spans="2:12" ht="24">
      <c r="B202" s="356"/>
      <c r="C202" s="356"/>
      <c r="D202" s="366"/>
      <c r="E202" s="88">
        <v>1103</v>
      </c>
      <c r="F202" s="90" t="s">
        <v>165</v>
      </c>
      <c r="G202" s="166">
        <v>16171</v>
      </c>
      <c r="H202" s="166">
        <v>161245622.07631201</v>
      </c>
      <c r="I202" s="166">
        <v>4959</v>
      </c>
      <c r="J202" s="166">
        <f t="shared" si="84"/>
        <v>9971.2832896117743</v>
      </c>
      <c r="K202" s="166">
        <f t="shared" si="85"/>
        <v>32515.753594739264</v>
      </c>
      <c r="L202" s="114">
        <f t="shared" si="86"/>
        <v>0.34435108673008819</v>
      </c>
    </row>
    <row r="203" spans="2:12" ht="24">
      <c r="B203" s="356"/>
      <c r="C203" s="356"/>
      <c r="D203" s="366"/>
      <c r="E203" s="88">
        <v>1113</v>
      </c>
      <c r="F203" s="90" t="s">
        <v>166</v>
      </c>
      <c r="G203" s="166">
        <v>6419</v>
      </c>
      <c r="H203" s="166">
        <v>35502311.594738498</v>
      </c>
      <c r="I203" s="166">
        <v>1839</v>
      </c>
      <c r="J203" s="166">
        <f t="shared" si="84"/>
        <v>5530.8165749709451</v>
      </c>
      <c r="K203" s="166">
        <f t="shared" si="85"/>
        <v>19305.22653329989</v>
      </c>
      <c r="L203" s="115">
        <f t="shared" si="86"/>
        <v>0.12769946531490869</v>
      </c>
    </row>
    <row r="204" spans="2:12" ht="24">
      <c r="B204" s="356"/>
      <c r="C204" s="356"/>
      <c r="D204" s="366"/>
      <c r="E204" s="88">
        <v>1905</v>
      </c>
      <c r="F204" s="90" t="s">
        <v>167</v>
      </c>
      <c r="G204" s="166">
        <v>14529</v>
      </c>
      <c r="H204" s="166">
        <v>89975157.594100296</v>
      </c>
      <c r="I204" s="166">
        <v>4314</v>
      </c>
      <c r="J204" s="166">
        <f t="shared" si="84"/>
        <v>6192.7976869777895</v>
      </c>
      <c r="K204" s="166">
        <f t="shared" si="85"/>
        <v>20856.550207255517</v>
      </c>
      <c r="L204" s="114">
        <f t="shared" si="86"/>
        <v>0.29956253037983471</v>
      </c>
    </row>
    <row r="205" spans="2:12">
      <c r="B205" s="356"/>
      <c r="C205" s="356"/>
      <c r="D205" s="366"/>
      <c r="E205" s="348" t="s">
        <v>168</v>
      </c>
      <c r="F205" s="348"/>
      <c r="G205" s="167">
        <v>3118</v>
      </c>
      <c r="H205" s="167">
        <v>20634670.489982199</v>
      </c>
      <c r="I205" s="167">
        <v>1381</v>
      </c>
      <c r="J205" s="168">
        <f t="shared" si="84"/>
        <v>6617.9186946703649</v>
      </c>
      <c r="K205" s="168">
        <f t="shared" si="85"/>
        <v>14941.832360595365</v>
      </c>
      <c r="L205" s="211">
        <f t="shared" si="86"/>
        <v>9.5896118325116311E-2</v>
      </c>
    </row>
    <row r="206" spans="2:12">
      <c r="B206" s="357"/>
      <c r="C206" s="357"/>
      <c r="D206" s="367"/>
      <c r="E206" s="360" t="s">
        <v>176</v>
      </c>
      <c r="F206" s="361"/>
      <c r="G206" s="152">
        <v>41448</v>
      </c>
      <c r="H206" s="152">
        <v>644140969.99999905</v>
      </c>
      <c r="I206" s="152">
        <v>8192</v>
      </c>
      <c r="J206" s="149">
        <f t="shared" si="84"/>
        <v>15540.94214437365</v>
      </c>
      <c r="K206" s="149">
        <f t="shared" si="85"/>
        <v>78630.489501953009</v>
      </c>
      <c r="L206" s="209">
        <f t="shared" si="86"/>
        <v>0.56884938545934305</v>
      </c>
    </row>
    <row r="207" spans="2:12">
      <c r="B207" s="355">
        <v>30</v>
      </c>
      <c r="C207" s="355" t="s">
        <v>40</v>
      </c>
      <c r="D207" s="365">
        <v>19520</v>
      </c>
      <c r="E207" s="86">
        <v>1101</v>
      </c>
      <c r="F207" s="87" t="s">
        <v>163</v>
      </c>
      <c r="G207" s="165">
        <v>10984</v>
      </c>
      <c r="H207" s="165">
        <v>96266603.892496303</v>
      </c>
      <c r="I207" s="165">
        <v>5327</v>
      </c>
      <c r="J207" s="165">
        <f>IFERROR(H207/G207,"-")</f>
        <v>8764.2574556169257</v>
      </c>
      <c r="K207" s="165">
        <f>IFERROR(H207/I207,"-")</f>
        <v>18071.448074431442</v>
      </c>
      <c r="L207" s="113">
        <f>I207/$D$207</f>
        <v>0.27289959016393445</v>
      </c>
    </row>
    <row r="208" spans="2:12">
      <c r="B208" s="356"/>
      <c r="C208" s="356"/>
      <c r="D208" s="366"/>
      <c r="E208" s="88">
        <v>1102</v>
      </c>
      <c r="F208" s="89" t="s">
        <v>164</v>
      </c>
      <c r="G208" s="166">
        <v>43211</v>
      </c>
      <c r="H208" s="166">
        <v>351483242.65172303</v>
      </c>
      <c r="I208" s="166">
        <v>9218</v>
      </c>
      <c r="J208" s="166">
        <f t="shared" ref="J208:J213" si="87">IFERROR(H208/G208,"-")</f>
        <v>8134.1149858073877</v>
      </c>
      <c r="K208" s="166">
        <f t="shared" ref="K208:K213" si="88">IFERROR(H208/I208,"-")</f>
        <v>38130.097922729772</v>
      </c>
      <c r="L208" s="114">
        <f t="shared" ref="L208:L213" si="89">I208/$D$207</f>
        <v>0.47223360655737706</v>
      </c>
    </row>
    <row r="209" spans="2:12" ht="24">
      <c r="B209" s="356"/>
      <c r="C209" s="356"/>
      <c r="D209" s="366"/>
      <c r="E209" s="88">
        <v>1103</v>
      </c>
      <c r="F209" s="90" t="s">
        <v>165</v>
      </c>
      <c r="G209" s="166">
        <v>20450</v>
      </c>
      <c r="H209" s="166">
        <v>227497180.87634501</v>
      </c>
      <c r="I209" s="166">
        <v>6662</v>
      </c>
      <c r="J209" s="166">
        <f t="shared" si="87"/>
        <v>11124.556522070661</v>
      </c>
      <c r="K209" s="166">
        <f t="shared" si="88"/>
        <v>34148.481068199493</v>
      </c>
      <c r="L209" s="114">
        <f t="shared" si="89"/>
        <v>0.34129098360655735</v>
      </c>
    </row>
    <row r="210" spans="2:12" ht="24">
      <c r="B210" s="356"/>
      <c r="C210" s="356"/>
      <c r="D210" s="366"/>
      <c r="E210" s="88">
        <v>1113</v>
      </c>
      <c r="F210" s="90" t="s">
        <v>166</v>
      </c>
      <c r="G210" s="166">
        <v>9141</v>
      </c>
      <c r="H210" s="166">
        <v>51538276.175616503</v>
      </c>
      <c r="I210" s="166">
        <v>2647</v>
      </c>
      <c r="J210" s="166">
        <f t="shared" si="87"/>
        <v>5638.1442047496448</v>
      </c>
      <c r="K210" s="166">
        <f t="shared" si="88"/>
        <v>19470.448120746696</v>
      </c>
      <c r="L210" s="115">
        <f t="shared" si="89"/>
        <v>0.13560450819672132</v>
      </c>
    </row>
    <row r="211" spans="2:12" ht="24">
      <c r="B211" s="356"/>
      <c r="C211" s="356"/>
      <c r="D211" s="366"/>
      <c r="E211" s="88">
        <v>1905</v>
      </c>
      <c r="F211" s="90" t="s">
        <v>167</v>
      </c>
      <c r="G211" s="166">
        <v>20536</v>
      </c>
      <c r="H211" s="166">
        <v>132618582.207459</v>
      </c>
      <c r="I211" s="166">
        <v>6062</v>
      </c>
      <c r="J211" s="166">
        <f t="shared" si="87"/>
        <v>6457.8585025057946</v>
      </c>
      <c r="K211" s="166">
        <f t="shared" si="88"/>
        <v>21877.034346331078</v>
      </c>
      <c r="L211" s="114">
        <f t="shared" si="89"/>
        <v>0.31055327868852461</v>
      </c>
    </row>
    <row r="212" spans="2:12">
      <c r="B212" s="356"/>
      <c r="C212" s="356"/>
      <c r="D212" s="366"/>
      <c r="E212" s="348" t="s">
        <v>168</v>
      </c>
      <c r="F212" s="348"/>
      <c r="G212" s="167">
        <v>3479</v>
      </c>
      <c r="H212" s="167">
        <v>28242844.1963582</v>
      </c>
      <c r="I212" s="167">
        <v>1564</v>
      </c>
      <c r="J212" s="168">
        <f t="shared" si="87"/>
        <v>8118.0926117729805</v>
      </c>
      <c r="K212" s="168">
        <f t="shared" si="88"/>
        <v>18058.084524525704</v>
      </c>
      <c r="L212" s="211">
        <f t="shared" si="89"/>
        <v>8.0122950819672134E-2</v>
      </c>
    </row>
    <row r="213" spans="2:12">
      <c r="B213" s="357"/>
      <c r="C213" s="357"/>
      <c r="D213" s="367"/>
      <c r="E213" s="360" t="s">
        <v>176</v>
      </c>
      <c r="F213" s="361"/>
      <c r="G213" s="152">
        <v>51908</v>
      </c>
      <c r="H213" s="152">
        <v>887646729.99999905</v>
      </c>
      <c r="I213" s="152">
        <v>10888</v>
      </c>
      <c r="J213" s="149">
        <f t="shared" si="87"/>
        <v>17100.383948524293</v>
      </c>
      <c r="K213" s="149">
        <f t="shared" si="88"/>
        <v>81525.23236590733</v>
      </c>
      <c r="L213" s="209">
        <f t="shared" si="89"/>
        <v>0.55778688524590159</v>
      </c>
    </row>
    <row r="214" spans="2:12">
      <c r="B214" s="355">
        <v>31</v>
      </c>
      <c r="C214" s="355" t="s">
        <v>41</v>
      </c>
      <c r="D214" s="365">
        <v>24509</v>
      </c>
      <c r="E214" s="86">
        <v>1101</v>
      </c>
      <c r="F214" s="87" t="s">
        <v>163</v>
      </c>
      <c r="G214" s="165">
        <v>16223</v>
      </c>
      <c r="H214" s="165">
        <v>121773470.11199</v>
      </c>
      <c r="I214" s="165">
        <v>7199</v>
      </c>
      <c r="J214" s="165">
        <f>IFERROR(H214/G214,"-")</f>
        <v>7506.2238865801646</v>
      </c>
      <c r="K214" s="165">
        <f>IFERROR(H214/I214,"-")</f>
        <v>16915.331311569662</v>
      </c>
      <c r="L214" s="113">
        <f>I214/$D$214</f>
        <v>0.29372883430576524</v>
      </c>
    </row>
    <row r="215" spans="2:12">
      <c r="B215" s="356"/>
      <c r="C215" s="356"/>
      <c r="D215" s="366"/>
      <c r="E215" s="88">
        <v>1102</v>
      </c>
      <c r="F215" s="89" t="s">
        <v>164</v>
      </c>
      <c r="G215" s="166">
        <v>61400</v>
      </c>
      <c r="H215" s="166">
        <v>456692084.19857299</v>
      </c>
      <c r="I215" s="166">
        <v>12851</v>
      </c>
      <c r="J215" s="166">
        <f t="shared" ref="J215:J220" si="90">IFERROR(H215/G215,"-")</f>
        <v>7437.9818273383225</v>
      </c>
      <c r="K215" s="166">
        <f t="shared" ref="K215:K220" si="91">IFERROR(H215/I215,"-")</f>
        <v>35537.474453238894</v>
      </c>
      <c r="L215" s="114">
        <f t="shared" ref="L215:L220" si="92">I215/$D$214</f>
        <v>0.52433799828634375</v>
      </c>
    </row>
    <row r="216" spans="2:12" ht="24">
      <c r="B216" s="356"/>
      <c r="C216" s="356"/>
      <c r="D216" s="366"/>
      <c r="E216" s="88">
        <v>1103</v>
      </c>
      <c r="F216" s="90" t="s">
        <v>165</v>
      </c>
      <c r="G216" s="166">
        <v>27979</v>
      </c>
      <c r="H216" s="166">
        <v>281046737.22401297</v>
      </c>
      <c r="I216" s="166">
        <v>8798</v>
      </c>
      <c r="J216" s="166">
        <f t="shared" si="90"/>
        <v>10044.917160156294</v>
      </c>
      <c r="K216" s="166">
        <f t="shared" si="91"/>
        <v>31944.389318482947</v>
      </c>
      <c r="L216" s="114">
        <f t="shared" si="92"/>
        <v>0.35897017422171446</v>
      </c>
    </row>
    <row r="217" spans="2:12" ht="24">
      <c r="B217" s="356"/>
      <c r="C217" s="356"/>
      <c r="D217" s="366"/>
      <c r="E217" s="88">
        <v>1113</v>
      </c>
      <c r="F217" s="90" t="s">
        <v>166</v>
      </c>
      <c r="G217" s="166">
        <v>11924</v>
      </c>
      <c r="H217" s="166">
        <v>58075776.260810703</v>
      </c>
      <c r="I217" s="166">
        <v>3769</v>
      </c>
      <c r="J217" s="166">
        <f t="shared" si="90"/>
        <v>4870.4944868174025</v>
      </c>
      <c r="K217" s="166">
        <f t="shared" si="91"/>
        <v>15408.80240403574</v>
      </c>
      <c r="L217" s="115">
        <f t="shared" si="92"/>
        <v>0.15378024399200294</v>
      </c>
    </row>
    <row r="218" spans="2:12" ht="24">
      <c r="B218" s="356"/>
      <c r="C218" s="356"/>
      <c r="D218" s="366"/>
      <c r="E218" s="88">
        <v>1905</v>
      </c>
      <c r="F218" s="90" t="s">
        <v>167</v>
      </c>
      <c r="G218" s="166">
        <v>22441</v>
      </c>
      <c r="H218" s="166">
        <v>131424527.283061</v>
      </c>
      <c r="I218" s="166">
        <v>7295</v>
      </c>
      <c r="J218" s="166">
        <f t="shared" si="90"/>
        <v>5856.4470069542804</v>
      </c>
      <c r="K218" s="166">
        <f t="shared" si="91"/>
        <v>18015.699421941194</v>
      </c>
      <c r="L218" s="114">
        <f t="shared" si="92"/>
        <v>0.29764576278101923</v>
      </c>
    </row>
    <row r="219" spans="2:12">
      <c r="B219" s="356"/>
      <c r="C219" s="356"/>
      <c r="D219" s="366"/>
      <c r="E219" s="348" t="s">
        <v>168</v>
      </c>
      <c r="F219" s="348"/>
      <c r="G219" s="167">
        <v>4967</v>
      </c>
      <c r="H219" s="167">
        <v>34181944.921550497</v>
      </c>
      <c r="I219" s="167">
        <v>1884</v>
      </c>
      <c r="J219" s="168">
        <f t="shared" si="90"/>
        <v>6881.8089232032407</v>
      </c>
      <c r="K219" s="168">
        <f t="shared" si="91"/>
        <v>18143.28286706502</v>
      </c>
      <c r="L219" s="211">
        <f t="shared" si="92"/>
        <v>7.6869721326859528E-2</v>
      </c>
    </row>
    <row r="220" spans="2:12">
      <c r="B220" s="357"/>
      <c r="C220" s="357"/>
      <c r="D220" s="367"/>
      <c r="E220" s="360" t="s">
        <v>176</v>
      </c>
      <c r="F220" s="361"/>
      <c r="G220" s="152">
        <v>70202</v>
      </c>
      <c r="H220" s="152">
        <v>1083194539.99999</v>
      </c>
      <c r="I220" s="152">
        <v>14338</v>
      </c>
      <c r="J220" s="149">
        <f t="shared" si="90"/>
        <v>15429.682060340019</v>
      </c>
      <c r="K220" s="149">
        <f t="shared" si="91"/>
        <v>75547.115357789793</v>
      </c>
      <c r="L220" s="209">
        <f t="shared" si="92"/>
        <v>0.58500958831449668</v>
      </c>
    </row>
    <row r="221" spans="2:12">
      <c r="B221" s="355">
        <v>32</v>
      </c>
      <c r="C221" s="355" t="s">
        <v>42</v>
      </c>
      <c r="D221" s="365">
        <v>21665</v>
      </c>
      <c r="E221" s="86">
        <v>1101</v>
      </c>
      <c r="F221" s="87" t="s">
        <v>163</v>
      </c>
      <c r="G221" s="165">
        <v>12373</v>
      </c>
      <c r="H221" s="165">
        <v>95974146.825258002</v>
      </c>
      <c r="I221" s="165">
        <v>5611</v>
      </c>
      <c r="J221" s="165">
        <f>IFERROR(H221/G221,"-")</f>
        <v>7756.7402267241578</v>
      </c>
      <c r="K221" s="165">
        <f>IFERROR(H221/I221,"-")</f>
        <v>17104.642100384601</v>
      </c>
      <c r="L221" s="113">
        <f>I221/$D$221</f>
        <v>0.25898915301177011</v>
      </c>
    </row>
    <row r="222" spans="2:12">
      <c r="B222" s="356"/>
      <c r="C222" s="356"/>
      <c r="D222" s="366"/>
      <c r="E222" s="88">
        <v>1102</v>
      </c>
      <c r="F222" s="89" t="s">
        <v>164</v>
      </c>
      <c r="G222" s="166">
        <v>51265</v>
      </c>
      <c r="H222" s="166">
        <v>378354783.36005002</v>
      </c>
      <c r="I222" s="166">
        <v>10534</v>
      </c>
      <c r="J222" s="166">
        <f t="shared" ref="J222:J227" si="93">IFERROR(H222/G222,"-")</f>
        <v>7380.3722492938659</v>
      </c>
      <c r="K222" s="166">
        <f t="shared" ref="K222:K227" si="94">IFERROR(H222/I222,"-")</f>
        <v>35917.484655406304</v>
      </c>
      <c r="L222" s="114">
        <f t="shared" ref="L222:L227" si="95">I222/$D$221</f>
        <v>0.48622201707823681</v>
      </c>
    </row>
    <row r="223" spans="2:12" ht="24">
      <c r="B223" s="356"/>
      <c r="C223" s="356"/>
      <c r="D223" s="366"/>
      <c r="E223" s="88">
        <v>1103</v>
      </c>
      <c r="F223" s="90" t="s">
        <v>165</v>
      </c>
      <c r="G223" s="166">
        <v>25544</v>
      </c>
      <c r="H223" s="166">
        <v>243047295.02337301</v>
      </c>
      <c r="I223" s="166">
        <v>7539</v>
      </c>
      <c r="J223" s="166">
        <f t="shared" si="93"/>
        <v>9514.8486933672484</v>
      </c>
      <c r="K223" s="166">
        <f t="shared" si="94"/>
        <v>32238.66494540032</v>
      </c>
      <c r="L223" s="114">
        <f t="shared" si="95"/>
        <v>0.34798061389337642</v>
      </c>
    </row>
    <row r="224" spans="2:12" ht="24">
      <c r="B224" s="356"/>
      <c r="C224" s="356"/>
      <c r="D224" s="366"/>
      <c r="E224" s="88">
        <v>1113</v>
      </c>
      <c r="F224" s="90" t="s">
        <v>166</v>
      </c>
      <c r="G224" s="166">
        <v>11759</v>
      </c>
      <c r="H224" s="166">
        <v>51959725.224699803</v>
      </c>
      <c r="I224" s="166">
        <v>3074</v>
      </c>
      <c r="J224" s="166">
        <f t="shared" si="93"/>
        <v>4418.7197231652181</v>
      </c>
      <c r="K224" s="166">
        <f t="shared" si="94"/>
        <v>16902.968518119651</v>
      </c>
      <c r="L224" s="115">
        <f t="shared" si="95"/>
        <v>0.14188783752596354</v>
      </c>
    </row>
    <row r="225" spans="2:12" ht="24">
      <c r="B225" s="356"/>
      <c r="C225" s="356"/>
      <c r="D225" s="366"/>
      <c r="E225" s="88">
        <v>1905</v>
      </c>
      <c r="F225" s="90" t="s">
        <v>167</v>
      </c>
      <c r="G225" s="166">
        <v>22036</v>
      </c>
      <c r="H225" s="166">
        <v>131815507.17117199</v>
      </c>
      <c r="I225" s="166">
        <v>6488</v>
      </c>
      <c r="J225" s="166">
        <f t="shared" si="93"/>
        <v>5981.8255205650748</v>
      </c>
      <c r="K225" s="166">
        <f t="shared" si="94"/>
        <v>20316.816764977186</v>
      </c>
      <c r="L225" s="114">
        <f t="shared" si="95"/>
        <v>0.29946918993768751</v>
      </c>
    </row>
    <row r="226" spans="2:12">
      <c r="B226" s="356"/>
      <c r="C226" s="356"/>
      <c r="D226" s="366"/>
      <c r="E226" s="348" t="s">
        <v>168</v>
      </c>
      <c r="F226" s="348"/>
      <c r="G226" s="167">
        <v>4173</v>
      </c>
      <c r="H226" s="167">
        <v>36461452.395445198</v>
      </c>
      <c r="I226" s="167">
        <v>1856</v>
      </c>
      <c r="J226" s="168">
        <f t="shared" si="93"/>
        <v>8737.4676241181878</v>
      </c>
      <c r="K226" s="168">
        <f t="shared" si="94"/>
        <v>19645.179092373492</v>
      </c>
      <c r="L226" s="211">
        <f t="shared" si="95"/>
        <v>8.5668128317562889E-2</v>
      </c>
    </row>
    <row r="227" spans="2:12">
      <c r="B227" s="357"/>
      <c r="C227" s="357"/>
      <c r="D227" s="367"/>
      <c r="E227" s="360" t="s">
        <v>176</v>
      </c>
      <c r="F227" s="361"/>
      <c r="G227" s="152">
        <v>58078</v>
      </c>
      <c r="H227" s="152">
        <v>937612909.99999905</v>
      </c>
      <c r="I227" s="152">
        <v>11730</v>
      </c>
      <c r="J227" s="149">
        <f t="shared" si="93"/>
        <v>16144.028892179467</v>
      </c>
      <c r="K227" s="149">
        <f t="shared" si="94"/>
        <v>79932.899403239469</v>
      </c>
      <c r="L227" s="209">
        <f t="shared" si="95"/>
        <v>0.54142626355873524</v>
      </c>
    </row>
    <row r="228" spans="2:12">
      <c r="B228" s="355">
        <v>33</v>
      </c>
      <c r="C228" s="355" t="s">
        <v>43</v>
      </c>
      <c r="D228" s="365">
        <v>5924</v>
      </c>
      <c r="E228" s="86">
        <v>1101</v>
      </c>
      <c r="F228" s="87" t="s">
        <v>163</v>
      </c>
      <c r="G228" s="165">
        <v>3115</v>
      </c>
      <c r="H228" s="165">
        <v>24918358.930420801</v>
      </c>
      <c r="I228" s="165">
        <v>1538</v>
      </c>
      <c r="J228" s="165">
        <f>IFERROR(H228/G228,"-")</f>
        <v>7999.473171884687</v>
      </c>
      <c r="K228" s="165">
        <f>IFERROR(H228/I228,"-")</f>
        <v>16201.793842926398</v>
      </c>
      <c r="L228" s="113">
        <f>I228/$D$228</f>
        <v>0.25962187711006079</v>
      </c>
    </row>
    <row r="229" spans="2:12">
      <c r="B229" s="356"/>
      <c r="C229" s="356"/>
      <c r="D229" s="366"/>
      <c r="E229" s="88">
        <v>1102</v>
      </c>
      <c r="F229" s="89" t="s">
        <v>164</v>
      </c>
      <c r="G229" s="166">
        <v>11742</v>
      </c>
      <c r="H229" s="166">
        <v>94023614.079865307</v>
      </c>
      <c r="I229" s="166">
        <v>2568</v>
      </c>
      <c r="J229" s="166">
        <f t="shared" ref="J229:J234" si="96">IFERROR(H229/G229,"-")</f>
        <v>8007.4615976720579</v>
      </c>
      <c r="K229" s="166">
        <f t="shared" ref="K229:K234" si="97">IFERROR(H229/I229,"-")</f>
        <v>36613.556884682752</v>
      </c>
      <c r="L229" s="114">
        <f t="shared" ref="L229:L234" si="98">I229/$D$228</f>
        <v>0.4334908845374747</v>
      </c>
    </row>
    <row r="230" spans="2:12" ht="24">
      <c r="B230" s="356"/>
      <c r="C230" s="356"/>
      <c r="D230" s="366"/>
      <c r="E230" s="88">
        <v>1103</v>
      </c>
      <c r="F230" s="90" t="s">
        <v>165</v>
      </c>
      <c r="G230" s="166">
        <v>5810</v>
      </c>
      <c r="H230" s="166">
        <v>62728717.579217099</v>
      </c>
      <c r="I230" s="166">
        <v>2015</v>
      </c>
      <c r="J230" s="166">
        <f t="shared" si="96"/>
        <v>10796.681166818778</v>
      </c>
      <c r="K230" s="166">
        <f t="shared" si="97"/>
        <v>31130.877210529576</v>
      </c>
      <c r="L230" s="114">
        <f t="shared" si="98"/>
        <v>0.34014179608372719</v>
      </c>
    </row>
    <row r="231" spans="2:12" ht="24">
      <c r="B231" s="356"/>
      <c r="C231" s="356"/>
      <c r="D231" s="366"/>
      <c r="E231" s="88">
        <v>1113</v>
      </c>
      <c r="F231" s="90" t="s">
        <v>166</v>
      </c>
      <c r="G231" s="166">
        <v>2564</v>
      </c>
      <c r="H231" s="166">
        <v>19274138.479966499</v>
      </c>
      <c r="I231" s="166">
        <v>726</v>
      </c>
      <c r="J231" s="166">
        <f t="shared" si="96"/>
        <v>7517.2146957747655</v>
      </c>
      <c r="K231" s="166">
        <f t="shared" si="97"/>
        <v>26548.400110146693</v>
      </c>
      <c r="L231" s="115">
        <f t="shared" si="98"/>
        <v>0.1225523295070898</v>
      </c>
    </row>
    <row r="232" spans="2:12" ht="24">
      <c r="B232" s="356"/>
      <c r="C232" s="356"/>
      <c r="D232" s="366"/>
      <c r="E232" s="88">
        <v>1905</v>
      </c>
      <c r="F232" s="90" t="s">
        <v>167</v>
      </c>
      <c r="G232" s="166">
        <v>6029</v>
      </c>
      <c r="H232" s="166">
        <v>39464854.621148802</v>
      </c>
      <c r="I232" s="166">
        <v>1822</v>
      </c>
      <c r="J232" s="166">
        <f t="shared" si="96"/>
        <v>6545.837555340654</v>
      </c>
      <c r="K232" s="166">
        <f t="shared" si="97"/>
        <v>21660.183655954337</v>
      </c>
      <c r="L232" s="114">
        <f t="shared" si="98"/>
        <v>0.30756245779878461</v>
      </c>
    </row>
    <row r="233" spans="2:12">
      <c r="B233" s="356"/>
      <c r="C233" s="356"/>
      <c r="D233" s="366"/>
      <c r="E233" s="348" t="s">
        <v>168</v>
      </c>
      <c r="F233" s="348"/>
      <c r="G233" s="167">
        <v>1270</v>
      </c>
      <c r="H233" s="167">
        <v>13168016.309381099</v>
      </c>
      <c r="I233" s="167">
        <v>541</v>
      </c>
      <c r="J233" s="168">
        <f t="shared" si="96"/>
        <v>10368.516779040236</v>
      </c>
      <c r="K233" s="168">
        <f t="shared" si="97"/>
        <v>24340.141052460443</v>
      </c>
      <c r="L233" s="211">
        <f t="shared" si="98"/>
        <v>9.1323430114787302E-2</v>
      </c>
    </row>
    <row r="234" spans="2:12">
      <c r="B234" s="357"/>
      <c r="C234" s="357"/>
      <c r="D234" s="367"/>
      <c r="E234" s="360" t="s">
        <v>176</v>
      </c>
      <c r="F234" s="361"/>
      <c r="G234" s="152">
        <v>15227</v>
      </c>
      <c r="H234" s="152">
        <v>253577699.99999899</v>
      </c>
      <c r="I234" s="152">
        <v>3249</v>
      </c>
      <c r="J234" s="149">
        <f t="shared" si="96"/>
        <v>16653.162146187628</v>
      </c>
      <c r="K234" s="149">
        <f t="shared" si="97"/>
        <v>78047.922437672823</v>
      </c>
      <c r="L234" s="209">
        <f t="shared" si="98"/>
        <v>0.54844699527346386</v>
      </c>
    </row>
    <row r="235" spans="2:12">
      <c r="B235" s="355">
        <v>34</v>
      </c>
      <c r="C235" s="355" t="s">
        <v>45</v>
      </c>
      <c r="D235" s="365">
        <v>28070</v>
      </c>
      <c r="E235" s="86">
        <v>1101</v>
      </c>
      <c r="F235" s="87" t="s">
        <v>163</v>
      </c>
      <c r="G235" s="165">
        <v>14654</v>
      </c>
      <c r="H235" s="165">
        <v>114651090.188107</v>
      </c>
      <c r="I235" s="165">
        <v>6581</v>
      </c>
      <c r="J235" s="165">
        <f>IFERROR(H235/G235,"-")</f>
        <v>7823.8767700359631</v>
      </c>
      <c r="K235" s="165">
        <f>IFERROR(H235/I235,"-")</f>
        <v>17421.530191172616</v>
      </c>
      <c r="L235" s="113">
        <f>I235/$D$235</f>
        <v>0.23444959030993945</v>
      </c>
    </row>
    <row r="236" spans="2:12">
      <c r="B236" s="356"/>
      <c r="C236" s="356"/>
      <c r="D236" s="366"/>
      <c r="E236" s="88">
        <v>1102</v>
      </c>
      <c r="F236" s="89" t="s">
        <v>164</v>
      </c>
      <c r="G236" s="166">
        <v>48605</v>
      </c>
      <c r="H236" s="166">
        <v>373233645.15165401</v>
      </c>
      <c r="I236" s="166">
        <v>10821</v>
      </c>
      <c r="J236" s="166">
        <f t="shared" ref="J236:J241" si="99">IFERROR(H236/G236,"-")</f>
        <v>7678.914620957803</v>
      </c>
      <c r="K236" s="166">
        <f t="shared" ref="K236:K241" si="100">IFERROR(H236/I236,"-")</f>
        <v>34491.603839908879</v>
      </c>
      <c r="L236" s="114">
        <f t="shared" ref="L236:L241" si="101">I236/$D$235</f>
        <v>0.38550053437833987</v>
      </c>
    </row>
    <row r="237" spans="2:12" ht="24">
      <c r="B237" s="356"/>
      <c r="C237" s="356"/>
      <c r="D237" s="366"/>
      <c r="E237" s="88">
        <v>1103</v>
      </c>
      <c r="F237" s="90" t="s">
        <v>165</v>
      </c>
      <c r="G237" s="166">
        <v>25827</v>
      </c>
      <c r="H237" s="166">
        <v>273843764.821549</v>
      </c>
      <c r="I237" s="166">
        <v>8723</v>
      </c>
      <c r="J237" s="166">
        <f t="shared" si="99"/>
        <v>10603.003245500793</v>
      </c>
      <c r="K237" s="166">
        <f t="shared" si="100"/>
        <v>31393.301022761549</v>
      </c>
      <c r="L237" s="114">
        <f t="shared" si="101"/>
        <v>0.31075881724260779</v>
      </c>
    </row>
    <row r="238" spans="2:12" ht="24">
      <c r="B238" s="356"/>
      <c r="C238" s="356"/>
      <c r="D238" s="366"/>
      <c r="E238" s="88">
        <v>1113</v>
      </c>
      <c r="F238" s="90" t="s">
        <v>166</v>
      </c>
      <c r="G238" s="166">
        <v>11842</v>
      </c>
      <c r="H238" s="166">
        <v>63685365.827716798</v>
      </c>
      <c r="I238" s="166">
        <v>3775</v>
      </c>
      <c r="J238" s="166">
        <f t="shared" si="99"/>
        <v>5377.9231403239992</v>
      </c>
      <c r="K238" s="166">
        <f t="shared" si="100"/>
        <v>16870.295583501138</v>
      </c>
      <c r="L238" s="115">
        <f t="shared" si="101"/>
        <v>0.13448521553259707</v>
      </c>
    </row>
    <row r="239" spans="2:12" ht="24">
      <c r="B239" s="356"/>
      <c r="C239" s="356"/>
      <c r="D239" s="366"/>
      <c r="E239" s="88">
        <v>1905</v>
      </c>
      <c r="F239" s="90" t="s">
        <v>167</v>
      </c>
      <c r="G239" s="166">
        <v>20549</v>
      </c>
      <c r="H239" s="166">
        <v>122622958.727038</v>
      </c>
      <c r="I239" s="166">
        <v>7199</v>
      </c>
      <c r="J239" s="166">
        <f t="shared" si="99"/>
        <v>5967.3443343733516</v>
      </c>
      <c r="K239" s="166">
        <f t="shared" si="100"/>
        <v>17033.332230453951</v>
      </c>
      <c r="L239" s="114">
        <f t="shared" si="101"/>
        <v>0.25646597791236198</v>
      </c>
    </row>
    <row r="240" spans="2:12">
      <c r="B240" s="356"/>
      <c r="C240" s="356"/>
      <c r="D240" s="366"/>
      <c r="E240" s="348" t="s">
        <v>168</v>
      </c>
      <c r="F240" s="348"/>
      <c r="G240" s="167">
        <v>7348</v>
      </c>
      <c r="H240" s="167">
        <v>57841415.283931598</v>
      </c>
      <c r="I240" s="167">
        <v>2766</v>
      </c>
      <c r="J240" s="168">
        <f t="shared" si="99"/>
        <v>7871.7222759841588</v>
      </c>
      <c r="K240" s="168">
        <f t="shared" si="100"/>
        <v>20911.57457842791</v>
      </c>
      <c r="L240" s="211">
        <f t="shared" si="101"/>
        <v>9.8539365871036691E-2</v>
      </c>
    </row>
    <row r="241" spans="2:12">
      <c r="B241" s="357"/>
      <c r="C241" s="357"/>
      <c r="D241" s="367"/>
      <c r="E241" s="360" t="s">
        <v>176</v>
      </c>
      <c r="F241" s="361"/>
      <c r="G241" s="152">
        <v>61734</v>
      </c>
      <c r="H241" s="152">
        <v>1005878239.99999</v>
      </c>
      <c r="I241" s="152">
        <v>13739</v>
      </c>
      <c r="J241" s="149">
        <f t="shared" si="99"/>
        <v>16293.748015680014</v>
      </c>
      <c r="K241" s="149">
        <f t="shared" si="100"/>
        <v>73213.351772326219</v>
      </c>
      <c r="L241" s="209">
        <f t="shared" si="101"/>
        <v>0.48945493409333807</v>
      </c>
    </row>
    <row r="242" spans="2:12">
      <c r="B242" s="355">
        <v>35</v>
      </c>
      <c r="C242" s="355" t="s">
        <v>2</v>
      </c>
      <c r="D242" s="365">
        <v>55988</v>
      </c>
      <c r="E242" s="86">
        <v>1101</v>
      </c>
      <c r="F242" s="87" t="s">
        <v>163</v>
      </c>
      <c r="G242" s="165">
        <v>36567</v>
      </c>
      <c r="H242" s="165">
        <v>275158526.49543703</v>
      </c>
      <c r="I242" s="165">
        <v>16837</v>
      </c>
      <c r="J242" s="165">
        <f>IFERROR(H242/G242,"-")</f>
        <v>7524.7771623441085</v>
      </c>
      <c r="K242" s="165">
        <f>IFERROR(H242/I242,"-")</f>
        <v>16342.491328350479</v>
      </c>
      <c r="L242" s="113">
        <f>I242/$D$242</f>
        <v>0.30072515539044081</v>
      </c>
    </row>
    <row r="243" spans="2:12">
      <c r="B243" s="356"/>
      <c r="C243" s="356"/>
      <c r="D243" s="366"/>
      <c r="E243" s="88">
        <v>1102</v>
      </c>
      <c r="F243" s="89" t="s">
        <v>164</v>
      </c>
      <c r="G243" s="166">
        <v>146236</v>
      </c>
      <c r="H243" s="166">
        <v>1084058899.1677401</v>
      </c>
      <c r="I243" s="166">
        <v>29592</v>
      </c>
      <c r="J243" s="166">
        <f t="shared" ref="J243:J248" si="102">IFERROR(H243/G243,"-")</f>
        <v>7413.0781693135759</v>
      </c>
      <c r="K243" s="166">
        <f t="shared" ref="K243:K248" si="103">IFERROR(H243/I243,"-")</f>
        <v>36633.512407668968</v>
      </c>
      <c r="L243" s="114">
        <f t="shared" ref="L243:L248" si="104">I243/$D$242</f>
        <v>0.52854183039222691</v>
      </c>
    </row>
    <row r="244" spans="2:12" ht="24">
      <c r="B244" s="356"/>
      <c r="C244" s="356"/>
      <c r="D244" s="366"/>
      <c r="E244" s="88">
        <v>1103</v>
      </c>
      <c r="F244" s="90" t="s">
        <v>165</v>
      </c>
      <c r="G244" s="166">
        <v>61096</v>
      </c>
      <c r="H244" s="166">
        <v>579499768.07687902</v>
      </c>
      <c r="I244" s="166">
        <v>19465</v>
      </c>
      <c r="J244" s="166">
        <f t="shared" si="102"/>
        <v>9485.0688764711122</v>
      </c>
      <c r="K244" s="166">
        <f t="shared" si="103"/>
        <v>29771.372621468225</v>
      </c>
      <c r="L244" s="114">
        <f t="shared" si="104"/>
        <v>0.34766378509680645</v>
      </c>
    </row>
    <row r="245" spans="2:12" ht="24">
      <c r="B245" s="356"/>
      <c r="C245" s="356"/>
      <c r="D245" s="366"/>
      <c r="E245" s="88">
        <v>1113</v>
      </c>
      <c r="F245" s="90" t="s">
        <v>166</v>
      </c>
      <c r="G245" s="166">
        <v>22161</v>
      </c>
      <c r="H245" s="166">
        <v>111920850.10764199</v>
      </c>
      <c r="I245" s="166">
        <v>6674</v>
      </c>
      <c r="J245" s="166">
        <f t="shared" si="102"/>
        <v>5050.3519745337298</v>
      </c>
      <c r="K245" s="166">
        <f t="shared" si="103"/>
        <v>16769.680867192386</v>
      </c>
      <c r="L245" s="115">
        <f t="shared" si="104"/>
        <v>0.1192041151675359</v>
      </c>
    </row>
    <row r="246" spans="2:12" ht="24">
      <c r="B246" s="356"/>
      <c r="C246" s="356"/>
      <c r="D246" s="366"/>
      <c r="E246" s="88">
        <v>1905</v>
      </c>
      <c r="F246" s="90" t="s">
        <v>167</v>
      </c>
      <c r="G246" s="166">
        <v>59905</v>
      </c>
      <c r="H246" s="166">
        <v>334742382.66826099</v>
      </c>
      <c r="I246" s="166">
        <v>17373</v>
      </c>
      <c r="J246" s="166">
        <f t="shared" si="102"/>
        <v>5587.8871992030881</v>
      </c>
      <c r="K246" s="166">
        <f t="shared" si="103"/>
        <v>19267.96653820647</v>
      </c>
      <c r="L246" s="114">
        <f t="shared" si="104"/>
        <v>0.31029863542187613</v>
      </c>
    </row>
    <row r="247" spans="2:12">
      <c r="B247" s="356"/>
      <c r="C247" s="356"/>
      <c r="D247" s="366"/>
      <c r="E247" s="348" t="s">
        <v>168</v>
      </c>
      <c r="F247" s="348"/>
      <c r="G247" s="167">
        <v>16524</v>
      </c>
      <c r="H247" s="167">
        <v>125914843.484034</v>
      </c>
      <c r="I247" s="167">
        <v>5541</v>
      </c>
      <c r="J247" s="168">
        <f t="shared" si="102"/>
        <v>7620.1188261942634</v>
      </c>
      <c r="K247" s="168">
        <f t="shared" si="103"/>
        <v>22724.209255375205</v>
      </c>
      <c r="L247" s="211">
        <f t="shared" si="104"/>
        <v>9.896763592198328E-2</v>
      </c>
    </row>
    <row r="248" spans="2:12">
      <c r="B248" s="357"/>
      <c r="C248" s="357"/>
      <c r="D248" s="367"/>
      <c r="E248" s="360" t="s">
        <v>176</v>
      </c>
      <c r="F248" s="361"/>
      <c r="G248" s="152">
        <v>169236</v>
      </c>
      <c r="H248" s="152">
        <v>2511295269.99999</v>
      </c>
      <c r="I248" s="152">
        <v>33000</v>
      </c>
      <c r="J248" s="152">
        <f t="shared" si="102"/>
        <v>14839.013389586082</v>
      </c>
      <c r="K248" s="152">
        <f t="shared" si="103"/>
        <v>76099.856666666368</v>
      </c>
      <c r="L248" s="110">
        <f t="shared" si="104"/>
        <v>0.58941201686075584</v>
      </c>
    </row>
    <row r="249" spans="2:12">
      <c r="B249" s="355">
        <v>36</v>
      </c>
      <c r="C249" s="355" t="s">
        <v>3</v>
      </c>
      <c r="D249" s="365">
        <v>15556</v>
      </c>
      <c r="E249" s="86">
        <v>1101</v>
      </c>
      <c r="F249" s="87" t="s">
        <v>163</v>
      </c>
      <c r="G249" s="165">
        <v>10665</v>
      </c>
      <c r="H249" s="165">
        <v>77118698.564362004</v>
      </c>
      <c r="I249" s="165">
        <v>4813</v>
      </c>
      <c r="J249" s="165">
        <f>IFERROR(H249/G249,"-")</f>
        <v>7231.0078353832168</v>
      </c>
      <c r="K249" s="165">
        <f>IFERROR(H249/I249,"-")</f>
        <v>16022.999909487224</v>
      </c>
      <c r="L249" s="113">
        <f>I249/$D$249</f>
        <v>0.30939830290563125</v>
      </c>
    </row>
    <row r="250" spans="2:12">
      <c r="B250" s="356"/>
      <c r="C250" s="356"/>
      <c r="D250" s="366"/>
      <c r="E250" s="88">
        <v>1102</v>
      </c>
      <c r="F250" s="89" t="s">
        <v>164</v>
      </c>
      <c r="G250" s="166">
        <v>41511</v>
      </c>
      <c r="H250" s="166">
        <v>301135386.95706499</v>
      </c>
      <c r="I250" s="166">
        <v>8433</v>
      </c>
      <c r="J250" s="166">
        <f t="shared" ref="J250:J255" si="105">IFERROR(H250/G250,"-")</f>
        <v>7254.3515443392107</v>
      </c>
      <c r="K250" s="166">
        <f t="shared" ref="K250:K255" si="106">IFERROR(H250/I250,"-")</f>
        <v>35709.164823558043</v>
      </c>
      <c r="L250" s="114">
        <f t="shared" ref="L250:L255" si="107">I250/$D$249</f>
        <v>0.54210593983029054</v>
      </c>
    </row>
    <row r="251" spans="2:12" ht="24">
      <c r="B251" s="356"/>
      <c r="C251" s="356"/>
      <c r="D251" s="366"/>
      <c r="E251" s="88">
        <v>1103</v>
      </c>
      <c r="F251" s="90" t="s">
        <v>165</v>
      </c>
      <c r="G251" s="166">
        <v>16822</v>
      </c>
      <c r="H251" s="166">
        <v>156617318.17778301</v>
      </c>
      <c r="I251" s="166">
        <v>5489</v>
      </c>
      <c r="J251" s="166">
        <f t="shared" si="105"/>
        <v>9310.2673985128404</v>
      </c>
      <c r="K251" s="166">
        <f t="shared" si="106"/>
        <v>28532.941916156498</v>
      </c>
      <c r="L251" s="114">
        <f t="shared" si="107"/>
        <v>0.35285420416559526</v>
      </c>
    </row>
    <row r="252" spans="2:12" ht="24">
      <c r="B252" s="356"/>
      <c r="C252" s="356"/>
      <c r="D252" s="366"/>
      <c r="E252" s="88">
        <v>1113</v>
      </c>
      <c r="F252" s="90" t="s">
        <v>166</v>
      </c>
      <c r="G252" s="166">
        <v>5649</v>
      </c>
      <c r="H252" s="166">
        <v>24340873.2249217</v>
      </c>
      <c r="I252" s="166">
        <v>1850</v>
      </c>
      <c r="J252" s="166">
        <f t="shared" si="105"/>
        <v>4308.8817887983187</v>
      </c>
      <c r="K252" s="166">
        <f t="shared" si="106"/>
        <v>13157.228770227946</v>
      </c>
      <c r="L252" s="115">
        <f t="shared" si="107"/>
        <v>0.11892517356646953</v>
      </c>
    </row>
    <row r="253" spans="2:12" ht="24">
      <c r="B253" s="356"/>
      <c r="C253" s="356"/>
      <c r="D253" s="366"/>
      <c r="E253" s="88">
        <v>1905</v>
      </c>
      <c r="F253" s="90" t="s">
        <v>167</v>
      </c>
      <c r="G253" s="166">
        <v>18560</v>
      </c>
      <c r="H253" s="166">
        <v>101731967.03480799</v>
      </c>
      <c r="I253" s="166">
        <v>5244</v>
      </c>
      <c r="J253" s="166">
        <f t="shared" si="105"/>
        <v>5481.2482238581897</v>
      </c>
      <c r="K253" s="166">
        <f t="shared" si="106"/>
        <v>19399.688603128907</v>
      </c>
      <c r="L253" s="114">
        <f t="shared" si="107"/>
        <v>0.33710465415273849</v>
      </c>
    </row>
    <row r="254" spans="2:12">
      <c r="B254" s="356"/>
      <c r="C254" s="356"/>
      <c r="D254" s="366"/>
      <c r="E254" s="348" t="s">
        <v>168</v>
      </c>
      <c r="F254" s="348"/>
      <c r="G254" s="167">
        <v>3452</v>
      </c>
      <c r="H254" s="167">
        <v>23444396.041058701</v>
      </c>
      <c r="I254" s="167">
        <v>1477</v>
      </c>
      <c r="J254" s="168">
        <f t="shared" si="105"/>
        <v>6791.5399887192061</v>
      </c>
      <c r="K254" s="168">
        <f t="shared" si="106"/>
        <v>15872.983101596954</v>
      </c>
      <c r="L254" s="211">
        <f t="shared" si="107"/>
        <v>9.4947287220365134E-2</v>
      </c>
    </row>
    <row r="255" spans="2:12">
      <c r="B255" s="357"/>
      <c r="C255" s="357"/>
      <c r="D255" s="367"/>
      <c r="E255" s="360" t="s">
        <v>176</v>
      </c>
      <c r="F255" s="361"/>
      <c r="G255" s="152">
        <v>48563</v>
      </c>
      <c r="H255" s="152">
        <v>684388639.99999905</v>
      </c>
      <c r="I255" s="152">
        <v>9558</v>
      </c>
      <c r="J255" s="152">
        <f t="shared" si="105"/>
        <v>14092.799868212405</v>
      </c>
      <c r="K255" s="152">
        <f t="shared" si="106"/>
        <v>71603.749738438899</v>
      </c>
      <c r="L255" s="110">
        <f t="shared" si="107"/>
        <v>0.61442530213422475</v>
      </c>
    </row>
    <row r="256" spans="2:12">
      <c r="B256" s="355">
        <v>37</v>
      </c>
      <c r="C256" s="355" t="s">
        <v>4</v>
      </c>
      <c r="D256" s="365">
        <v>46755</v>
      </c>
      <c r="E256" s="86">
        <v>1101</v>
      </c>
      <c r="F256" s="87" t="s">
        <v>163</v>
      </c>
      <c r="G256" s="165">
        <v>30784</v>
      </c>
      <c r="H256" s="165">
        <v>232074538.98622999</v>
      </c>
      <c r="I256" s="165">
        <v>14269</v>
      </c>
      <c r="J256" s="165">
        <f>IFERROR(H256/G256,"-")</f>
        <v>7538.8038911847061</v>
      </c>
      <c r="K256" s="165">
        <f>IFERROR(H256/I256,"-")</f>
        <v>16264.246897906651</v>
      </c>
      <c r="L256" s="113">
        <f>I256/$D$256</f>
        <v>0.30518661105764089</v>
      </c>
    </row>
    <row r="257" spans="2:12">
      <c r="B257" s="356"/>
      <c r="C257" s="356"/>
      <c r="D257" s="366"/>
      <c r="E257" s="88">
        <v>1102</v>
      </c>
      <c r="F257" s="89" t="s">
        <v>164</v>
      </c>
      <c r="G257" s="166">
        <v>124907</v>
      </c>
      <c r="H257" s="166">
        <v>963158984.39864898</v>
      </c>
      <c r="I257" s="166">
        <v>25669</v>
      </c>
      <c r="J257" s="166">
        <f t="shared" ref="J257:J262" si="108">IFERROR(H257/G257,"-")</f>
        <v>7711.0088657853357</v>
      </c>
      <c r="K257" s="166">
        <f t="shared" ref="K257:K262" si="109">IFERROR(H257/I257,"-")</f>
        <v>37522.263601957573</v>
      </c>
      <c r="L257" s="114">
        <f t="shared" ref="L257:L262" si="110">I257/$D$256</f>
        <v>0.54901080098385202</v>
      </c>
    </row>
    <row r="258" spans="2:12" ht="24">
      <c r="B258" s="356"/>
      <c r="C258" s="356"/>
      <c r="D258" s="366"/>
      <c r="E258" s="88">
        <v>1103</v>
      </c>
      <c r="F258" s="90" t="s">
        <v>165</v>
      </c>
      <c r="G258" s="166">
        <v>54416</v>
      </c>
      <c r="H258" s="166">
        <v>503898821.92689002</v>
      </c>
      <c r="I258" s="166">
        <v>16590</v>
      </c>
      <c r="J258" s="166">
        <f t="shared" si="108"/>
        <v>9260.1224258837483</v>
      </c>
      <c r="K258" s="166">
        <f t="shared" si="109"/>
        <v>30373.648096858953</v>
      </c>
      <c r="L258" s="114">
        <f t="shared" si="110"/>
        <v>0.35482836060314404</v>
      </c>
    </row>
    <row r="259" spans="2:12" ht="24">
      <c r="B259" s="356"/>
      <c r="C259" s="356"/>
      <c r="D259" s="366"/>
      <c r="E259" s="88">
        <v>1113</v>
      </c>
      <c r="F259" s="90" t="s">
        <v>166</v>
      </c>
      <c r="G259" s="166">
        <v>19725</v>
      </c>
      <c r="H259" s="166">
        <v>97866348.999004498</v>
      </c>
      <c r="I259" s="166">
        <v>5949</v>
      </c>
      <c r="J259" s="166">
        <f t="shared" si="108"/>
        <v>4961.5386057796959</v>
      </c>
      <c r="K259" s="166">
        <f t="shared" si="109"/>
        <v>16450.89073777181</v>
      </c>
      <c r="L259" s="115">
        <f t="shared" si="110"/>
        <v>0.12723772858517807</v>
      </c>
    </row>
    <row r="260" spans="2:12" ht="24">
      <c r="B260" s="356"/>
      <c r="C260" s="356"/>
      <c r="D260" s="366"/>
      <c r="E260" s="88">
        <v>1905</v>
      </c>
      <c r="F260" s="90" t="s">
        <v>167</v>
      </c>
      <c r="G260" s="166">
        <v>51421</v>
      </c>
      <c r="H260" s="166">
        <v>302122102.40252</v>
      </c>
      <c r="I260" s="166">
        <v>15030</v>
      </c>
      <c r="J260" s="166">
        <f t="shared" si="108"/>
        <v>5875.461434093464</v>
      </c>
      <c r="K260" s="166">
        <f t="shared" si="109"/>
        <v>20101.270951598137</v>
      </c>
      <c r="L260" s="114">
        <f t="shared" si="110"/>
        <v>0.32146294513955725</v>
      </c>
    </row>
    <row r="261" spans="2:12">
      <c r="B261" s="356"/>
      <c r="C261" s="356"/>
      <c r="D261" s="366"/>
      <c r="E261" s="348" t="s">
        <v>168</v>
      </c>
      <c r="F261" s="348"/>
      <c r="G261" s="167">
        <v>11161</v>
      </c>
      <c r="H261" s="167">
        <v>113740193.286704</v>
      </c>
      <c r="I261" s="167">
        <v>4073</v>
      </c>
      <c r="J261" s="168">
        <f t="shared" si="108"/>
        <v>10190.860432461608</v>
      </c>
      <c r="K261" s="168">
        <f t="shared" si="109"/>
        <v>27925.409596539161</v>
      </c>
      <c r="L261" s="211">
        <f t="shared" si="110"/>
        <v>8.7113677681531387E-2</v>
      </c>
    </row>
    <row r="262" spans="2:12">
      <c r="B262" s="357"/>
      <c r="C262" s="357"/>
      <c r="D262" s="367"/>
      <c r="E262" s="360" t="s">
        <v>176</v>
      </c>
      <c r="F262" s="361"/>
      <c r="G262" s="152">
        <v>145319</v>
      </c>
      <c r="H262" s="152">
        <v>2212860989.99999</v>
      </c>
      <c r="I262" s="152">
        <v>28627</v>
      </c>
      <c r="J262" s="152">
        <f t="shared" si="108"/>
        <v>15227.609534885252</v>
      </c>
      <c r="K262" s="152">
        <f t="shared" si="109"/>
        <v>77299.786565130475</v>
      </c>
      <c r="L262" s="110">
        <f t="shared" si="110"/>
        <v>0.61227676184365309</v>
      </c>
    </row>
    <row r="263" spans="2:12">
      <c r="B263" s="355">
        <v>38</v>
      </c>
      <c r="C263" s="355" t="s">
        <v>46</v>
      </c>
      <c r="D263" s="365">
        <v>10023</v>
      </c>
      <c r="E263" s="86">
        <v>1101</v>
      </c>
      <c r="F263" s="87" t="s">
        <v>163</v>
      </c>
      <c r="G263" s="165">
        <v>6136</v>
      </c>
      <c r="H263" s="165">
        <v>47322288.608030804</v>
      </c>
      <c r="I263" s="165">
        <v>2741</v>
      </c>
      <c r="J263" s="165">
        <f>IFERROR(H263/G263,"-")</f>
        <v>7712.2373872279668</v>
      </c>
      <c r="K263" s="165">
        <f>IFERROR(H263/I263,"-")</f>
        <v>17264.607299536958</v>
      </c>
      <c r="L263" s="113">
        <f>I263/$D$263</f>
        <v>0.27347101666167817</v>
      </c>
    </row>
    <row r="264" spans="2:12">
      <c r="B264" s="356"/>
      <c r="C264" s="356"/>
      <c r="D264" s="366"/>
      <c r="E264" s="88">
        <v>1102</v>
      </c>
      <c r="F264" s="89" t="s">
        <v>164</v>
      </c>
      <c r="G264" s="166">
        <v>22221</v>
      </c>
      <c r="H264" s="166">
        <v>175448700.368698</v>
      </c>
      <c r="I264" s="166">
        <v>4637</v>
      </c>
      <c r="J264" s="166">
        <f t="shared" ref="J264:J269" si="111">IFERROR(H264/G264,"-")</f>
        <v>7895.6257760090903</v>
      </c>
      <c r="K264" s="166">
        <f t="shared" ref="K264:K269" si="112">IFERROR(H264/I264,"-")</f>
        <v>37836.683279857236</v>
      </c>
      <c r="L264" s="114">
        <f t="shared" ref="L264:L268" si="113">I264/$D$263</f>
        <v>0.46263593734410857</v>
      </c>
    </row>
    <row r="265" spans="2:12" ht="24">
      <c r="B265" s="356"/>
      <c r="C265" s="356"/>
      <c r="D265" s="366"/>
      <c r="E265" s="88">
        <v>1103</v>
      </c>
      <c r="F265" s="90" t="s">
        <v>165</v>
      </c>
      <c r="G265" s="166">
        <v>10061</v>
      </c>
      <c r="H265" s="166">
        <v>105588595.409647</v>
      </c>
      <c r="I265" s="166">
        <v>3348</v>
      </c>
      <c r="J265" s="166">
        <f t="shared" si="111"/>
        <v>10494.841010798827</v>
      </c>
      <c r="K265" s="166">
        <f t="shared" si="112"/>
        <v>31537.812248998507</v>
      </c>
      <c r="L265" s="114">
        <f t="shared" si="113"/>
        <v>0.33403172702783596</v>
      </c>
    </row>
    <row r="266" spans="2:12" ht="24">
      <c r="B266" s="356"/>
      <c r="C266" s="356"/>
      <c r="D266" s="366"/>
      <c r="E266" s="88">
        <v>1113</v>
      </c>
      <c r="F266" s="90" t="s">
        <v>166</v>
      </c>
      <c r="G266" s="166">
        <v>5499</v>
      </c>
      <c r="H266" s="166">
        <v>28153945.946171399</v>
      </c>
      <c r="I266" s="166">
        <v>1558</v>
      </c>
      <c r="J266" s="166">
        <f t="shared" si="111"/>
        <v>5119.830141147736</v>
      </c>
      <c r="K266" s="166">
        <f t="shared" si="112"/>
        <v>18070.568643242234</v>
      </c>
      <c r="L266" s="115">
        <f t="shared" si="113"/>
        <v>0.15544248229073132</v>
      </c>
    </row>
    <row r="267" spans="2:12" ht="24">
      <c r="B267" s="356"/>
      <c r="C267" s="356"/>
      <c r="D267" s="366"/>
      <c r="E267" s="88">
        <v>1905</v>
      </c>
      <c r="F267" s="90" t="s">
        <v>167</v>
      </c>
      <c r="G267" s="166">
        <v>10918</v>
      </c>
      <c r="H267" s="166">
        <v>68538486.243736595</v>
      </c>
      <c r="I267" s="166">
        <v>3063</v>
      </c>
      <c r="J267" s="166">
        <f t="shared" si="111"/>
        <v>6277.5678918974718</v>
      </c>
      <c r="K267" s="166">
        <f t="shared" si="112"/>
        <v>22376.26060846771</v>
      </c>
      <c r="L267" s="114">
        <f t="shared" si="113"/>
        <v>0.30559712660879979</v>
      </c>
    </row>
    <row r="268" spans="2:12">
      <c r="B268" s="356"/>
      <c r="C268" s="356"/>
      <c r="D268" s="366"/>
      <c r="E268" s="348" t="s">
        <v>168</v>
      </c>
      <c r="F268" s="348"/>
      <c r="G268" s="167">
        <v>2079</v>
      </c>
      <c r="H268" s="167">
        <v>14607283.4237151</v>
      </c>
      <c r="I268" s="167">
        <v>878</v>
      </c>
      <c r="J268" s="168">
        <f t="shared" si="111"/>
        <v>7026.110352917316</v>
      </c>
      <c r="K268" s="168">
        <f t="shared" si="112"/>
        <v>16636.997065734737</v>
      </c>
      <c r="L268" s="211">
        <f t="shared" si="113"/>
        <v>8.759852339618876E-2</v>
      </c>
    </row>
    <row r="269" spans="2:12">
      <c r="B269" s="357"/>
      <c r="C269" s="357"/>
      <c r="D269" s="367"/>
      <c r="E269" s="360" t="s">
        <v>176</v>
      </c>
      <c r="F269" s="361"/>
      <c r="G269" s="152">
        <v>26123</v>
      </c>
      <c r="H269" s="152">
        <v>439659299.99999899</v>
      </c>
      <c r="I269" s="152">
        <v>5332</v>
      </c>
      <c r="J269" s="152">
        <f t="shared" si="111"/>
        <v>16830.352562875589</v>
      </c>
      <c r="K269" s="152">
        <f t="shared" si="112"/>
        <v>82456.732933233114</v>
      </c>
      <c r="L269" s="110">
        <f>I269/$D$263</f>
        <v>0.53197645415544248</v>
      </c>
    </row>
    <row r="270" spans="2:12">
      <c r="B270" s="355">
        <v>39</v>
      </c>
      <c r="C270" s="355" t="s">
        <v>9</v>
      </c>
      <c r="D270" s="365">
        <v>55347</v>
      </c>
      <c r="E270" s="86">
        <v>1101</v>
      </c>
      <c r="F270" s="87" t="s">
        <v>163</v>
      </c>
      <c r="G270" s="165">
        <v>31706</v>
      </c>
      <c r="H270" s="165">
        <v>237443210.64766401</v>
      </c>
      <c r="I270" s="165">
        <v>15337</v>
      </c>
      <c r="J270" s="165">
        <f>IFERROR(H270/G270,"-")</f>
        <v>7488.9046441576993</v>
      </c>
      <c r="K270" s="165">
        <f>IFERROR(H270/I270,"-")</f>
        <v>15481.724629827477</v>
      </c>
      <c r="L270" s="113">
        <f>I270/$D$270</f>
        <v>0.27710625688835888</v>
      </c>
    </row>
    <row r="271" spans="2:12">
      <c r="B271" s="356"/>
      <c r="C271" s="356"/>
      <c r="D271" s="366"/>
      <c r="E271" s="88">
        <v>1102</v>
      </c>
      <c r="F271" s="89" t="s">
        <v>164</v>
      </c>
      <c r="G271" s="166">
        <v>125787</v>
      </c>
      <c r="H271" s="166">
        <v>917728376.47460902</v>
      </c>
      <c r="I271" s="166">
        <v>27714</v>
      </c>
      <c r="J271" s="166">
        <f t="shared" ref="J271:J276" si="114">IFERROR(H271/G271,"-")</f>
        <v>7295.8920752908407</v>
      </c>
      <c r="K271" s="166">
        <f t="shared" ref="K271:K276" si="115">IFERROR(H271/I271,"-")</f>
        <v>33114.251875391827</v>
      </c>
      <c r="L271" s="114">
        <f t="shared" ref="L271:L276" si="116">I271/$D$270</f>
        <v>0.50073174697815603</v>
      </c>
    </row>
    <row r="272" spans="2:12" ht="24">
      <c r="B272" s="356"/>
      <c r="C272" s="356"/>
      <c r="D272" s="366"/>
      <c r="E272" s="88">
        <v>1103</v>
      </c>
      <c r="F272" s="90" t="s">
        <v>165</v>
      </c>
      <c r="G272" s="166">
        <v>57577</v>
      </c>
      <c r="H272" s="166">
        <v>560319898.43276298</v>
      </c>
      <c r="I272" s="166">
        <v>19034</v>
      </c>
      <c r="J272" s="166">
        <f t="shared" si="114"/>
        <v>9731.6619211275847</v>
      </c>
      <c r="K272" s="166">
        <f t="shared" si="115"/>
        <v>29437.842725268623</v>
      </c>
      <c r="L272" s="114">
        <f t="shared" si="116"/>
        <v>0.34390301190669775</v>
      </c>
    </row>
    <row r="273" spans="2:12" ht="24">
      <c r="B273" s="356"/>
      <c r="C273" s="356"/>
      <c r="D273" s="366"/>
      <c r="E273" s="88">
        <v>1113</v>
      </c>
      <c r="F273" s="90" t="s">
        <v>166</v>
      </c>
      <c r="G273" s="166">
        <v>14731</v>
      </c>
      <c r="H273" s="166">
        <v>68992669.128450394</v>
      </c>
      <c r="I273" s="166">
        <v>4960</v>
      </c>
      <c r="J273" s="166">
        <f t="shared" si="114"/>
        <v>4683.5020791833813</v>
      </c>
      <c r="K273" s="166">
        <f t="shared" si="115"/>
        <v>13909.812324284354</v>
      </c>
      <c r="L273" s="115">
        <f t="shared" si="116"/>
        <v>8.9616420040833283E-2</v>
      </c>
    </row>
    <row r="274" spans="2:12" ht="24">
      <c r="B274" s="356"/>
      <c r="C274" s="356"/>
      <c r="D274" s="366"/>
      <c r="E274" s="88">
        <v>1905</v>
      </c>
      <c r="F274" s="90" t="s">
        <v>167</v>
      </c>
      <c r="G274" s="166">
        <v>52306</v>
      </c>
      <c r="H274" s="166">
        <v>300448131.56275499</v>
      </c>
      <c r="I274" s="166">
        <v>16345</v>
      </c>
      <c r="J274" s="166">
        <f t="shared" si="114"/>
        <v>5744.0471755201124</v>
      </c>
      <c r="K274" s="166">
        <f t="shared" si="115"/>
        <v>18381.653812343531</v>
      </c>
      <c r="L274" s="114">
        <f t="shared" si="116"/>
        <v>0.29531862612246373</v>
      </c>
    </row>
    <row r="275" spans="2:12">
      <c r="B275" s="356"/>
      <c r="C275" s="356"/>
      <c r="D275" s="366"/>
      <c r="E275" s="348" t="s">
        <v>168</v>
      </c>
      <c r="F275" s="348"/>
      <c r="G275" s="167">
        <v>11288</v>
      </c>
      <c r="H275" s="167">
        <v>70755773.7537563</v>
      </c>
      <c r="I275" s="167">
        <v>4794</v>
      </c>
      <c r="J275" s="168">
        <f t="shared" si="114"/>
        <v>6268.2294253859227</v>
      </c>
      <c r="K275" s="168">
        <f t="shared" si="115"/>
        <v>14759.235242752669</v>
      </c>
      <c r="L275" s="211">
        <f t="shared" si="116"/>
        <v>8.6617160821724756E-2</v>
      </c>
    </row>
    <row r="276" spans="2:12">
      <c r="B276" s="357"/>
      <c r="C276" s="357"/>
      <c r="D276" s="367"/>
      <c r="E276" s="360" t="s">
        <v>176</v>
      </c>
      <c r="F276" s="361"/>
      <c r="G276" s="152">
        <v>149155</v>
      </c>
      <c r="H276" s="152">
        <v>2155688059.99999</v>
      </c>
      <c r="I276" s="152">
        <v>31889</v>
      </c>
      <c r="J276" s="152">
        <f t="shared" si="114"/>
        <v>14452.670443498308</v>
      </c>
      <c r="K276" s="152">
        <f t="shared" si="115"/>
        <v>67599.738467809904</v>
      </c>
      <c r="L276" s="110">
        <f t="shared" si="116"/>
        <v>0.57616492312139778</v>
      </c>
    </row>
    <row r="277" spans="2:12">
      <c r="B277" s="355">
        <v>40</v>
      </c>
      <c r="C277" s="355" t="s">
        <v>47</v>
      </c>
      <c r="D277" s="365">
        <v>12309</v>
      </c>
      <c r="E277" s="86">
        <v>1101</v>
      </c>
      <c r="F277" s="87" t="s">
        <v>163</v>
      </c>
      <c r="G277" s="165">
        <v>5386</v>
      </c>
      <c r="H277" s="165">
        <v>45568613.357501402</v>
      </c>
      <c r="I277" s="165">
        <v>2748</v>
      </c>
      <c r="J277" s="165">
        <f>IFERROR(H277/G277,"-")</f>
        <v>8460.566906331489</v>
      </c>
      <c r="K277" s="165">
        <f>IFERROR(H277/I277,"-")</f>
        <v>16582.464831696288</v>
      </c>
      <c r="L277" s="113">
        <f>I277/$D$277</f>
        <v>0.22325127955154764</v>
      </c>
    </row>
    <row r="278" spans="2:12">
      <c r="B278" s="356"/>
      <c r="C278" s="356"/>
      <c r="D278" s="366"/>
      <c r="E278" s="88">
        <v>1102</v>
      </c>
      <c r="F278" s="89" t="s">
        <v>164</v>
      </c>
      <c r="G278" s="166">
        <v>19921</v>
      </c>
      <c r="H278" s="166">
        <v>162928789.32505101</v>
      </c>
      <c r="I278" s="166">
        <v>4895</v>
      </c>
      <c r="J278" s="166">
        <f t="shared" ref="J278:J283" si="117">IFERROR(H278/G278,"-")</f>
        <v>8178.745511021084</v>
      </c>
      <c r="K278" s="166">
        <f t="shared" ref="K278:K283" si="118">IFERROR(H278/I278,"-")</f>
        <v>33284.737349346477</v>
      </c>
      <c r="L278" s="114">
        <f t="shared" ref="L278:L283" si="119">I278/$D$277</f>
        <v>0.39767649687220735</v>
      </c>
    </row>
    <row r="279" spans="2:12" ht="24">
      <c r="B279" s="356"/>
      <c r="C279" s="356"/>
      <c r="D279" s="366"/>
      <c r="E279" s="88">
        <v>1103</v>
      </c>
      <c r="F279" s="90" t="s">
        <v>165</v>
      </c>
      <c r="G279" s="166">
        <v>11359</v>
      </c>
      <c r="H279" s="166">
        <v>121221933.382952</v>
      </c>
      <c r="I279" s="166">
        <v>3889</v>
      </c>
      <c r="J279" s="166">
        <f t="shared" si="117"/>
        <v>10671.8842664805</v>
      </c>
      <c r="K279" s="166">
        <f t="shared" si="118"/>
        <v>31170.463713795834</v>
      </c>
      <c r="L279" s="114">
        <f t="shared" si="119"/>
        <v>0.31594768055894062</v>
      </c>
    </row>
    <row r="280" spans="2:12" ht="24">
      <c r="B280" s="356"/>
      <c r="C280" s="356"/>
      <c r="D280" s="366"/>
      <c r="E280" s="88">
        <v>1113</v>
      </c>
      <c r="F280" s="90" t="s">
        <v>166</v>
      </c>
      <c r="G280" s="166">
        <v>4233</v>
      </c>
      <c r="H280" s="166">
        <v>22143230.034429301</v>
      </c>
      <c r="I280" s="166">
        <v>1467</v>
      </c>
      <c r="J280" s="166">
        <f t="shared" si="117"/>
        <v>5231.0961574366411</v>
      </c>
      <c r="K280" s="166">
        <f t="shared" si="118"/>
        <v>15094.226335670961</v>
      </c>
      <c r="L280" s="115">
        <f t="shared" si="119"/>
        <v>0.11918108700950523</v>
      </c>
    </row>
    <row r="281" spans="2:12" ht="24">
      <c r="B281" s="356"/>
      <c r="C281" s="356"/>
      <c r="D281" s="366"/>
      <c r="E281" s="88">
        <v>1905</v>
      </c>
      <c r="F281" s="90" t="s">
        <v>167</v>
      </c>
      <c r="G281" s="166">
        <v>8125</v>
      </c>
      <c r="H281" s="166">
        <v>54886001.7545854</v>
      </c>
      <c r="I281" s="166">
        <v>3083</v>
      </c>
      <c r="J281" s="166">
        <f t="shared" si="117"/>
        <v>6755.2002159489721</v>
      </c>
      <c r="K281" s="166">
        <f t="shared" si="118"/>
        <v>17802.790059872008</v>
      </c>
      <c r="L281" s="114">
        <f t="shared" si="119"/>
        <v>0.25046713786660169</v>
      </c>
    </row>
    <row r="282" spans="2:12">
      <c r="B282" s="356"/>
      <c r="C282" s="356"/>
      <c r="D282" s="366"/>
      <c r="E282" s="348" t="s">
        <v>168</v>
      </c>
      <c r="F282" s="348"/>
      <c r="G282" s="167">
        <v>1736</v>
      </c>
      <c r="H282" s="167">
        <v>17106532.145480301</v>
      </c>
      <c r="I282" s="167">
        <v>821</v>
      </c>
      <c r="J282" s="168">
        <f t="shared" si="117"/>
        <v>9853.9931713596197</v>
      </c>
      <c r="K282" s="168">
        <f t="shared" si="118"/>
        <v>20836.214549915105</v>
      </c>
      <c r="L282" s="211">
        <f t="shared" si="119"/>
        <v>6.6699163213908522E-2</v>
      </c>
    </row>
    <row r="283" spans="2:12">
      <c r="B283" s="357"/>
      <c r="C283" s="357"/>
      <c r="D283" s="367"/>
      <c r="E283" s="360" t="s">
        <v>176</v>
      </c>
      <c r="F283" s="361"/>
      <c r="G283" s="152">
        <v>24967</v>
      </c>
      <c r="H283" s="152">
        <v>423855099.99999899</v>
      </c>
      <c r="I283" s="152">
        <v>5885</v>
      </c>
      <c r="J283" s="149">
        <f t="shared" si="117"/>
        <v>16976.613129330675</v>
      </c>
      <c r="K283" s="149">
        <f t="shared" si="118"/>
        <v>72022.956669498555</v>
      </c>
      <c r="L283" s="113">
        <f t="shared" si="119"/>
        <v>0.47810545129579984</v>
      </c>
    </row>
    <row r="284" spans="2:12">
      <c r="B284" s="355">
        <v>41</v>
      </c>
      <c r="C284" s="355" t="s">
        <v>14</v>
      </c>
      <c r="D284" s="365">
        <v>22586</v>
      </c>
      <c r="E284" s="86">
        <v>1101</v>
      </c>
      <c r="F284" s="87" t="s">
        <v>163</v>
      </c>
      <c r="G284" s="165">
        <v>12641</v>
      </c>
      <c r="H284" s="165">
        <v>101428575.73339</v>
      </c>
      <c r="I284" s="165">
        <v>5824</v>
      </c>
      <c r="J284" s="165">
        <f>IFERROR(H284/G284,"-")</f>
        <v>8023.7778445842896</v>
      </c>
      <c r="K284" s="165">
        <f>IFERROR(H284/I284,"-")</f>
        <v>17415.620833343062</v>
      </c>
      <c r="L284" s="113">
        <f>I284/$D$284</f>
        <v>0.25785885061542546</v>
      </c>
    </row>
    <row r="285" spans="2:12">
      <c r="B285" s="356"/>
      <c r="C285" s="356"/>
      <c r="D285" s="366"/>
      <c r="E285" s="88">
        <v>1102</v>
      </c>
      <c r="F285" s="89" t="s">
        <v>164</v>
      </c>
      <c r="G285" s="166">
        <v>51438</v>
      </c>
      <c r="H285" s="166">
        <v>413886459.13732302</v>
      </c>
      <c r="I285" s="166">
        <v>10594</v>
      </c>
      <c r="J285" s="166">
        <f t="shared" ref="J285:J290" si="120">IFERROR(H285/G285,"-")</f>
        <v>8046.3171028679772</v>
      </c>
      <c r="K285" s="166">
        <f t="shared" ref="K285:K290" si="121">IFERROR(H285/I285,"-")</f>
        <v>39068.006337296865</v>
      </c>
      <c r="L285" s="114">
        <f t="shared" ref="L285:L290" si="122">I285/$D$284</f>
        <v>0.46905162490038077</v>
      </c>
    </row>
    <row r="286" spans="2:12" ht="24">
      <c r="B286" s="356"/>
      <c r="C286" s="356"/>
      <c r="D286" s="366"/>
      <c r="E286" s="88">
        <v>1103</v>
      </c>
      <c r="F286" s="90" t="s">
        <v>165</v>
      </c>
      <c r="G286" s="166">
        <v>24862</v>
      </c>
      <c r="H286" s="166">
        <v>261857021.221986</v>
      </c>
      <c r="I286" s="166">
        <v>7693</v>
      </c>
      <c r="J286" s="166">
        <f t="shared" si="120"/>
        <v>10532.419806209717</v>
      </c>
      <c r="K286" s="166">
        <f t="shared" si="121"/>
        <v>34038.349307420511</v>
      </c>
      <c r="L286" s="114">
        <f t="shared" si="122"/>
        <v>0.34060922695475071</v>
      </c>
    </row>
    <row r="287" spans="2:12" ht="24">
      <c r="B287" s="356"/>
      <c r="C287" s="356"/>
      <c r="D287" s="366"/>
      <c r="E287" s="88">
        <v>1113</v>
      </c>
      <c r="F287" s="90" t="s">
        <v>166</v>
      </c>
      <c r="G287" s="166">
        <v>8598</v>
      </c>
      <c r="H287" s="166">
        <v>38917176.042915002</v>
      </c>
      <c r="I287" s="166">
        <v>2701</v>
      </c>
      <c r="J287" s="166">
        <f t="shared" si="120"/>
        <v>4526.3056574685979</v>
      </c>
      <c r="K287" s="166">
        <f t="shared" si="121"/>
        <v>14408.432448320993</v>
      </c>
      <c r="L287" s="115">
        <f t="shared" si="122"/>
        <v>0.11958735499867175</v>
      </c>
    </row>
    <row r="288" spans="2:12" ht="24">
      <c r="B288" s="356"/>
      <c r="C288" s="356"/>
      <c r="D288" s="366"/>
      <c r="E288" s="88">
        <v>1905</v>
      </c>
      <c r="F288" s="90" t="s">
        <v>167</v>
      </c>
      <c r="G288" s="166">
        <v>21858</v>
      </c>
      <c r="H288" s="166">
        <v>128623166.323034</v>
      </c>
      <c r="I288" s="166">
        <v>6406</v>
      </c>
      <c r="J288" s="166">
        <f t="shared" si="120"/>
        <v>5884.4892635663828</v>
      </c>
      <c r="K288" s="166">
        <f t="shared" si="121"/>
        <v>20078.546101004373</v>
      </c>
      <c r="L288" s="114">
        <f t="shared" si="122"/>
        <v>0.28362702559107411</v>
      </c>
    </row>
    <row r="289" spans="2:12">
      <c r="B289" s="356"/>
      <c r="C289" s="356"/>
      <c r="D289" s="366"/>
      <c r="E289" s="348" t="s">
        <v>168</v>
      </c>
      <c r="F289" s="348"/>
      <c r="G289" s="167">
        <v>4548</v>
      </c>
      <c r="H289" s="167">
        <v>30874751.541349798</v>
      </c>
      <c r="I289" s="167">
        <v>1681</v>
      </c>
      <c r="J289" s="168">
        <f t="shared" si="120"/>
        <v>6788.6436986257249</v>
      </c>
      <c r="K289" s="168">
        <f t="shared" si="121"/>
        <v>18366.895622456752</v>
      </c>
      <c r="L289" s="211">
        <f t="shared" si="122"/>
        <v>7.4426635969184446E-2</v>
      </c>
    </row>
    <row r="290" spans="2:12">
      <c r="B290" s="357"/>
      <c r="C290" s="357"/>
      <c r="D290" s="367"/>
      <c r="E290" s="360" t="s">
        <v>176</v>
      </c>
      <c r="F290" s="361"/>
      <c r="G290" s="152">
        <v>59794</v>
      </c>
      <c r="H290" s="152">
        <v>975587149.99999905</v>
      </c>
      <c r="I290" s="152">
        <v>12069</v>
      </c>
      <c r="J290" s="149">
        <f t="shared" si="120"/>
        <v>16315.803425092803</v>
      </c>
      <c r="K290" s="149">
        <f t="shared" si="121"/>
        <v>80834.132902477344</v>
      </c>
      <c r="L290" s="209">
        <f t="shared" si="122"/>
        <v>0.5343575666341982</v>
      </c>
    </row>
    <row r="291" spans="2:12">
      <c r="B291" s="355">
        <v>42</v>
      </c>
      <c r="C291" s="355" t="s">
        <v>15</v>
      </c>
      <c r="D291" s="365">
        <v>56840</v>
      </c>
      <c r="E291" s="86">
        <v>1101</v>
      </c>
      <c r="F291" s="87" t="s">
        <v>163</v>
      </c>
      <c r="G291" s="165">
        <v>32752</v>
      </c>
      <c r="H291" s="165">
        <v>243693604.282855</v>
      </c>
      <c r="I291" s="165">
        <v>15651</v>
      </c>
      <c r="J291" s="165">
        <f>IFERROR(H291/G291,"-")</f>
        <v>7440.5716989147231</v>
      </c>
      <c r="K291" s="165">
        <f>IFERROR(H291/I291,"-")</f>
        <v>15570.481393064661</v>
      </c>
      <c r="L291" s="113">
        <f>I291/$D$291</f>
        <v>0.27535186488388458</v>
      </c>
    </row>
    <row r="292" spans="2:12">
      <c r="B292" s="356"/>
      <c r="C292" s="356"/>
      <c r="D292" s="366"/>
      <c r="E292" s="88">
        <v>1102</v>
      </c>
      <c r="F292" s="89" t="s">
        <v>164</v>
      </c>
      <c r="G292" s="166">
        <v>122448</v>
      </c>
      <c r="H292" s="166">
        <v>878308560.56385505</v>
      </c>
      <c r="I292" s="166">
        <v>26789</v>
      </c>
      <c r="J292" s="166">
        <f t="shared" ref="J292:J297" si="123">IFERROR(H292/G292,"-")</f>
        <v>7172.9106278898398</v>
      </c>
      <c r="K292" s="166">
        <f t="shared" ref="K292:K297" si="124">IFERROR(H292/I292,"-")</f>
        <v>32786.164491539625</v>
      </c>
      <c r="L292" s="114">
        <f t="shared" ref="L292:L297" si="125">I292/$D$291</f>
        <v>0.47130541871921183</v>
      </c>
    </row>
    <row r="293" spans="2:12" ht="24">
      <c r="B293" s="356"/>
      <c r="C293" s="356"/>
      <c r="D293" s="366"/>
      <c r="E293" s="88">
        <v>1103</v>
      </c>
      <c r="F293" s="90" t="s">
        <v>165</v>
      </c>
      <c r="G293" s="166">
        <v>56370</v>
      </c>
      <c r="H293" s="166">
        <v>528051709.30873501</v>
      </c>
      <c r="I293" s="166">
        <v>18483</v>
      </c>
      <c r="J293" s="166">
        <f t="shared" si="123"/>
        <v>9367.6017262503992</v>
      </c>
      <c r="K293" s="166">
        <f t="shared" si="124"/>
        <v>28569.588773940108</v>
      </c>
      <c r="L293" s="114">
        <f t="shared" si="125"/>
        <v>0.32517593244194232</v>
      </c>
    </row>
    <row r="294" spans="2:12" ht="24">
      <c r="B294" s="356"/>
      <c r="C294" s="356"/>
      <c r="D294" s="366"/>
      <c r="E294" s="88">
        <v>1113</v>
      </c>
      <c r="F294" s="90" t="s">
        <v>166</v>
      </c>
      <c r="G294" s="166">
        <v>18732</v>
      </c>
      <c r="H294" s="166">
        <v>89363603.844003499</v>
      </c>
      <c r="I294" s="166">
        <v>6242</v>
      </c>
      <c r="J294" s="166">
        <f t="shared" si="123"/>
        <v>4770.6386848176116</v>
      </c>
      <c r="K294" s="166">
        <f t="shared" si="124"/>
        <v>14316.501737264258</v>
      </c>
      <c r="L294" s="115">
        <f t="shared" si="125"/>
        <v>0.10981703026038002</v>
      </c>
    </row>
    <row r="295" spans="2:12" ht="24">
      <c r="B295" s="356"/>
      <c r="C295" s="356"/>
      <c r="D295" s="366"/>
      <c r="E295" s="88">
        <v>1905</v>
      </c>
      <c r="F295" s="90" t="s">
        <v>167</v>
      </c>
      <c r="G295" s="166">
        <v>51039</v>
      </c>
      <c r="H295" s="166">
        <v>283629061.21608198</v>
      </c>
      <c r="I295" s="166">
        <v>16032</v>
      </c>
      <c r="J295" s="166">
        <f t="shared" si="123"/>
        <v>5557.1045909222748</v>
      </c>
      <c r="K295" s="166">
        <f t="shared" si="124"/>
        <v>17691.433459086951</v>
      </c>
      <c r="L295" s="114">
        <f t="shared" si="125"/>
        <v>0.28205489092188601</v>
      </c>
    </row>
    <row r="296" spans="2:12">
      <c r="B296" s="356"/>
      <c r="C296" s="356"/>
      <c r="D296" s="366"/>
      <c r="E296" s="348" t="s">
        <v>168</v>
      </c>
      <c r="F296" s="348"/>
      <c r="G296" s="167">
        <v>12633</v>
      </c>
      <c r="H296" s="167">
        <v>92733450.784468099</v>
      </c>
      <c r="I296" s="167">
        <v>4698</v>
      </c>
      <c r="J296" s="168">
        <f t="shared" si="123"/>
        <v>7340.5723727117947</v>
      </c>
      <c r="K296" s="168">
        <f t="shared" si="124"/>
        <v>19738.920984348253</v>
      </c>
      <c r="L296" s="211">
        <f t="shared" si="125"/>
        <v>8.2653061224489802E-2</v>
      </c>
    </row>
    <row r="297" spans="2:12">
      <c r="B297" s="357"/>
      <c r="C297" s="357"/>
      <c r="D297" s="367"/>
      <c r="E297" s="360" t="s">
        <v>176</v>
      </c>
      <c r="F297" s="361"/>
      <c r="G297" s="152">
        <v>145591</v>
      </c>
      <c r="H297" s="152">
        <v>2115779989.99999</v>
      </c>
      <c r="I297" s="152">
        <v>31041</v>
      </c>
      <c r="J297" s="152">
        <f t="shared" si="123"/>
        <v>14532.354266403761</v>
      </c>
      <c r="K297" s="152">
        <f t="shared" si="124"/>
        <v>68160.819239070581</v>
      </c>
      <c r="L297" s="110">
        <f t="shared" si="125"/>
        <v>0.54611189303307528</v>
      </c>
    </row>
    <row r="298" spans="2:12">
      <c r="B298" s="355">
        <v>43</v>
      </c>
      <c r="C298" s="355" t="s">
        <v>10</v>
      </c>
      <c r="D298" s="365">
        <v>34871</v>
      </c>
      <c r="E298" s="86">
        <v>1101</v>
      </c>
      <c r="F298" s="87" t="s">
        <v>163</v>
      </c>
      <c r="G298" s="165">
        <v>21235</v>
      </c>
      <c r="H298" s="165">
        <v>159066674.885874</v>
      </c>
      <c r="I298" s="165">
        <v>10191</v>
      </c>
      <c r="J298" s="165">
        <f>IFERROR(H298/G298,"-")</f>
        <v>7490.7781909994819</v>
      </c>
      <c r="K298" s="165">
        <f>IFERROR(H298/I298,"-")</f>
        <v>15608.544292598765</v>
      </c>
      <c r="L298" s="113">
        <f>I298/$D$298</f>
        <v>0.29224857331306814</v>
      </c>
    </row>
    <row r="299" spans="2:12">
      <c r="B299" s="356"/>
      <c r="C299" s="356"/>
      <c r="D299" s="366"/>
      <c r="E299" s="88">
        <v>1102</v>
      </c>
      <c r="F299" s="89" t="s">
        <v>164</v>
      </c>
      <c r="G299" s="166">
        <v>87986</v>
      </c>
      <c r="H299" s="166">
        <v>657131926.02653301</v>
      </c>
      <c r="I299" s="166">
        <v>18407</v>
      </c>
      <c r="J299" s="166">
        <f t="shared" ref="J299:J304" si="126">IFERROR(H299/G299,"-")</f>
        <v>7468.5964360981634</v>
      </c>
      <c r="K299" s="166">
        <f t="shared" ref="K299:K304" si="127">IFERROR(H299/I299,"-")</f>
        <v>35700.110068263864</v>
      </c>
      <c r="L299" s="114">
        <f t="shared" ref="L299:L304" si="128">I299/$D$298</f>
        <v>0.52785982621662697</v>
      </c>
    </row>
    <row r="300" spans="2:12" ht="24">
      <c r="B300" s="356"/>
      <c r="C300" s="356"/>
      <c r="D300" s="366"/>
      <c r="E300" s="88">
        <v>1103</v>
      </c>
      <c r="F300" s="90" t="s">
        <v>165</v>
      </c>
      <c r="G300" s="166">
        <v>40905</v>
      </c>
      <c r="H300" s="166">
        <v>382697983.85629499</v>
      </c>
      <c r="I300" s="166">
        <v>12394</v>
      </c>
      <c r="J300" s="166">
        <f t="shared" si="126"/>
        <v>9355.7751828943892</v>
      </c>
      <c r="K300" s="166">
        <f t="shared" si="127"/>
        <v>30877.681447175648</v>
      </c>
      <c r="L300" s="114">
        <f t="shared" si="128"/>
        <v>0.35542427805339682</v>
      </c>
    </row>
    <row r="301" spans="2:12" ht="24">
      <c r="B301" s="356"/>
      <c r="C301" s="356"/>
      <c r="D301" s="366"/>
      <c r="E301" s="88">
        <v>1113</v>
      </c>
      <c r="F301" s="90" t="s">
        <v>166</v>
      </c>
      <c r="G301" s="166">
        <v>16377</v>
      </c>
      <c r="H301" s="166">
        <v>78548717.731820196</v>
      </c>
      <c r="I301" s="166">
        <v>4609</v>
      </c>
      <c r="J301" s="166">
        <f t="shared" si="126"/>
        <v>4796.2824529413319</v>
      </c>
      <c r="K301" s="166">
        <f t="shared" si="127"/>
        <v>17042.464250774614</v>
      </c>
      <c r="L301" s="115">
        <f t="shared" si="128"/>
        <v>0.13217286570502709</v>
      </c>
    </row>
    <row r="302" spans="2:12" ht="24">
      <c r="B302" s="356"/>
      <c r="C302" s="356"/>
      <c r="D302" s="366"/>
      <c r="E302" s="88">
        <v>1905</v>
      </c>
      <c r="F302" s="90" t="s">
        <v>167</v>
      </c>
      <c r="G302" s="166">
        <v>37807</v>
      </c>
      <c r="H302" s="166">
        <v>221843063.24071601</v>
      </c>
      <c r="I302" s="166">
        <v>11384</v>
      </c>
      <c r="J302" s="166">
        <f t="shared" si="126"/>
        <v>5867.7774814377235</v>
      </c>
      <c r="K302" s="166">
        <f t="shared" si="127"/>
        <v>19487.268380245609</v>
      </c>
      <c r="L302" s="114">
        <f t="shared" si="128"/>
        <v>0.3264603825528376</v>
      </c>
    </row>
    <row r="303" spans="2:12">
      <c r="B303" s="356"/>
      <c r="C303" s="356"/>
      <c r="D303" s="366"/>
      <c r="E303" s="348" t="s">
        <v>168</v>
      </c>
      <c r="F303" s="348"/>
      <c r="G303" s="167">
        <v>7342</v>
      </c>
      <c r="H303" s="167">
        <v>67086164.258759297</v>
      </c>
      <c r="I303" s="167">
        <v>3222</v>
      </c>
      <c r="J303" s="168">
        <f t="shared" si="126"/>
        <v>9137.3146634104196</v>
      </c>
      <c r="K303" s="168">
        <f t="shared" si="127"/>
        <v>20821.280030651553</v>
      </c>
      <c r="L303" s="211">
        <f t="shared" si="128"/>
        <v>9.2397694359209664E-2</v>
      </c>
    </row>
    <row r="304" spans="2:12">
      <c r="B304" s="357"/>
      <c r="C304" s="357"/>
      <c r="D304" s="367"/>
      <c r="E304" s="360" t="s">
        <v>176</v>
      </c>
      <c r="F304" s="361"/>
      <c r="G304" s="152">
        <v>102028</v>
      </c>
      <c r="H304" s="152">
        <v>1566374529.99999</v>
      </c>
      <c r="I304" s="152">
        <v>20598</v>
      </c>
      <c r="J304" s="149">
        <f t="shared" si="126"/>
        <v>15352.398655271003</v>
      </c>
      <c r="K304" s="149">
        <f t="shared" si="127"/>
        <v>76044.98155160647</v>
      </c>
      <c r="L304" s="209">
        <f t="shared" si="128"/>
        <v>0.59069140546585985</v>
      </c>
    </row>
    <row r="305" spans="2:12">
      <c r="B305" s="355">
        <v>44</v>
      </c>
      <c r="C305" s="355" t="s">
        <v>22</v>
      </c>
      <c r="D305" s="365">
        <v>40120</v>
      </c>
      <c r="E305" s="86">
        <v>1101</v>
      </c>
      <c r="F305" s="87" t="s">
        <v>163</v>
      </c>
      <c r="G305" s="165">
        <v>24121</v>
      </c>
      <c r="H305" s="165">
        <v>187852282.193158</v>
      </c>
      <c r="I305" s="165">
        <v>10848</v>
      </c>
      <c r="J305" s="165">
        <f>IFERROR(H305/G305,"-")</f>
        <v>7787.9143565008917</v>
      </c>
      <c r="K305" s="165">
        <f>IFERROR(H305/I305,"-")</f>
        <v>17316.766426360435</v>
      </c>
      <c r="L305" s="113">
        <f>I305/$D$305</f>
        <v>0.27038883349950149</v>
      </c>
    </row>
    <row r="306" spans="2:12">
      <c r="B306" s="356"/>
      <c r="C306" s="356"/>
      <c r="D306" s="366"/>
      <c r="E306" s="88">
        <v>1102</v>
      </c>
      <c r="F306" s="89" t="s">
        <v>164</v>
      </c>
      <c r="G306" s="166">
        <v>102376</v>
      </c>
      <c r="H306" s="166">
        <v>749125656.02385294</v>
      </c>
      <c r="I306" s="166">
        <v>20235</v>
      </c>
      <c r="J306" s="166">
        <f t="shared" ref="J306:J311" si="129">IFERROR(H306/G306,"-")</f>
        <v>7317.3952491194514</v>
      </c>
      <c r="K306" s="166">
        <f t="shared" ref="K306:K311" si="130">IFERROR(H306/I306,"-")</f>
        <v>37021.282729125422</v>
      </c>
      <c r="L306" s="114">
        <f t="shared" ref="L306:L311" si="131">I306/$D$305</f>
        <v>0.50436191425722832</v>
      </c>
    </row>
    <row r="307" spans="2:12" ht="24">
      <c r="B307" s="356"/>
      <c r="C307" s="356"/>
      <c r="D307" s="366"/>
      <c r="E307" s="88">
        <v>1103</v>
      </c>
      <c r="F307" s="90" t="s">
        <v>165</v>
      </c>
      <c r="G307" s="166">
        <v>50212</v>
      </c>
      <c r="H307" s="166">
        <v>480599684.80471599</v>
      </c>
      <c r="I307" s="166">
        <v>14746</v>
      </c>
      <c r="J307" s="166">
        <f t="shared" si="129"/>
        <v>9571.4109138197236</v>
      </c>
      <c r="K307" s="166">
        <f t="shared" si="130"/>
        <v>32591.867950950495</v>
      </c>
      <c r="L307" s="114">
        <f t="shared" si="131"/>
        <v>0.36754735792622134</v>
      </c>
    </row>
    <row r="308" spans="2:12" ht="24">
      <c r="B308" s="356"/>
      <c r="C308" s="356"/>
      <c r="D308" s="366"/>
      <c r="E308" s="88">
        <v>1113</v>
      </c>
      <c r="F308" s="90" t="s">
        <v>166</v>
      </c>
      <c r="G308" s="166">
        <v>23924</v>
      </c>
      <c r="H308" s="166">
        <v>113350655.186717</v>
      </c>
      <c r="I308" s="166">
        <v>7107</v>
      </c>
      <c r="J308" s="166">
        <f t="shared" si="129"/>
        <v>4737.9474664235495</v>
      </c>
      <c r="K308" s="166">
        <f t="shared" si="130"/>
        <v>15949.15649172886</v>
      </c>
      <c r="L308" s="115">
        <f t="shared" si="131"/>
        <v>0.17714356929212363</v>
      </c>
    </row>
    <row r="309" spans="2:12" ht="24">
      <c r="B309" s="356"/>
      <c r="C309" s="356"/>
      <c r="D309" s="366"/>
      <c r="E309" s="88">
        <v>1905</v>
      </c>
      <c r="F309" s="90" t="s">
        <v>167</v>
      </c>
      <c r="G309" s="166">
        <v>40717</v>
      </c>
      <c r="H309" s="166">
        <v>252490081.82573101</v>
      </c>
      <c r="I309" s="166">
        <v>12323</v>
      </c>
      <c r="J309" s="166">
        <f t="shared" si="129"/>
        <v>6201.0973751929414</v>
      </c>
      <c r="K309" s="166">
        <f t="shared" si="130"/>
        <v>20489.335537266168</v>
      </c>
      <c r="L309" s="114">
        <f t="shared" si="131"/>
        <v>0.30715353938185441</v>
      </c>
    </row>
    <row r="310" spans="2:12">
      <c r="B310" s="356"/>
      <c r="C310" s="356"/>
      <c r="D310" s="366"/>
      <c r="E310" s="348" t="s">
        <v>168</v>
      </c>
      <c r="F310" s="348"/>
      <c r="G310" s="167">
        <v>14186</v>
      </c>
      <c r="H310" s="167">
        <v>108392869.965822</v>
      </c>
      <c r="I310" s="167">
        <v>4671</v>
      </c>
      <c r="J310" s="168">
        <f t="shared" si="129"/>
        <v>7640.8339183576763</v>
      </c>
      <c r="K310" s="168">
        <f t="shared" si="130"/>
        <v>23205.49560390109</v>
      </c>
      <c r="L310" s="211">
        <f t="shared" si="131"/>
        <v>0.11642572283150548</v>
      </c>
    </row>
    <row r="311" spans="2:12">
      <c r="B311" s="357"/>
      <c r="C311" s="357"/>
      <c r="D311" s="367"/>
      <c r="E311" s="360" t="s">
        <v>176</v>
      </c>
      <c r="F311" s="361"/>
      <c r="G311" s="152">
        <v>117101</v>
      </c>
      <c r="H311" s="152">
        <v>1891811229.99999</v>
      </c>
      <c r="I311" s="152">
        <v>22861</v>
      </c>
      <c r="J311" s="149">
        <f t="shared" si="129"/>
        <v>16155.38065430688</v>
      </c>
      <c r="K311" s="149">
        <f t="shared" si="130"/>
        <v>82752.776781417691</v>
      </c>
      <c r="L311" s="209">
        <f t="shared" si="131"/>
        <v>0.56981555333998002</v>
      </c>
    </row>
    <row r="312" spans="2:12">
      <c r="B312" s="355">
        <v>45</v>
      </c>
      <c r="C312" s="355" t="s">
        <v>48</v>
      </c>
      <c r="D312" s="365">
        <v>14067</v>
      </c>
      <c r="E312" s="86">
        <v>1101</v>
      </c>
      <c r="F312" s="87" t="s">
        <v>163</v>
      </c>
      <c r="G312" s="165">
        <v>7029</v>
      </c>
      <c r="H312" s="165">
        <v>59299131.045842998</v>
      </c>
      <c r="I312" s="165">
        <v>3537</v>
      </c>
      <c r="J312" s="165">
        <f>IFERROR(H312/G312,"-")</f>
        <v>8436.3538264110121</v>
      </c>
      <c r="K312" s="165">
        <f>IFERROR(H312/I312,"-")</f>
        <v>16765.374906938931</v>
      </c>
      <c r="L312" s="113">
        <f>I312/$D$312</f>
        <v>0.25143953934740881</v>
      </c>
    </row>
    <row r="313" spans="2:12">
      <c r="B313" s="356"/>
      <c r="C313" s="356"/>
      <c r="D313" s="366"/>
      <c r="E313" s="88">
        <v>1102</v>
      </c>
      <c r="F313" s="89" t="s">
        <v>164</v>
      </c>
      <c r="G313" s="166">
        <v>24967</v>
      </c>
      <c r="H313" s="166">
        <v>203610887.69771799</v>
      </c>
      <c r="I313" s="166">
        <v>5968</v>
      </c>
      <c r="J313" s="166">
        <f t="shared" ref="J313:J318" si="132">IFERROR(H313/G313,"-")</f>
        <v>8155.200372400288</v>
      </c>
      <c r="K313" s="166">
        <f t="shared" ref="K313:K318" si="133">IFERROR(H313/I313,"-")</f>
        <v>34117.105847472856</v>
      </c>
      <c r="L313" s="114">
        <f t="shared" ref="L313:L318" si="134">I313/$D$312</f>
        <v>0.42425534939930332</v>
      </c>
    </row>
    <row r="314" spans="2:12" ht="24">
      <c r="B314" s="356"/>
      <c r="C314" s="356"/>
      <c r="D314" s="366"/>
      <c r="E314" s="88">
        <v>1103</v>
      </c>
      <c r="F314" s="90" t="s">
        <v>165</v>
      </c>
      <c r="G314" s="166">
        <v>13575</v>
      </c>
      <c r="H314" s="166">
        <v>139206399.213714</v>
      </c>
      <c r="I314" s="166">
        <v>4562</v>
      </c>
      <c r="J314" s="166">
        <f t="shared" si="132"/>
        <v>10254.615043367514</v>
      </c>
      <c r="K314" s="166">
        <f t="shared" si="133"/>
        <v>30514.335645268304</v>
      </c>
      <c r="L314" s="114">
        <f t="shared" si="134"/>
        <v>0.32430511125328781</v>
      </c>
    </row>
    <row r="315" spans="2:12" ht="24">
      <c r="B315" s="356"/>
      <c r="C315" s="356"/>
      <c r="D315" s="366"/>
      <c r="E315" s="88">
        <v>1113</v>
      </c>
      <c r="F315" s="90" t="s">
        <v>166</v>
      </c>
      <c r="G315" s="166">
        <v>5888</v>
      </c>
      <c r="H315" s="166">
        <v>32745795.794145301</v>
      </c>
      <c r="I315" s="166">
        <v>1808</v>
      </c>
      <c r="J315" s="166">
        <f t="shared" si="132"/>
        <v>5561.4462965600032</v>
      </c>
      <c r="K315" s="166">
        <f t="shared" si="133"/>
        <v>18111.612718000721</v>
      </c>
      <c r="L315" s="115">
        <f t="shared" si="134"/>
        <v>0.12852776000568708</v>
      </c>
    </row>
    <row r="316" spans="2:12" ht="24">
      <c r="B316" s="356"/>
      <c r="C316" s="356"/>
      <c r="D316" s="366"/>
      <c r="E316" s="88">
        <v>1905</v>
      </c>
      <c r="F316" s="90" t="s">
        <v>167</v>
      </c>
      <c r="G316" s="166">
        <v>9785</v>
      </c>
      <c r="H316" s="166">
        <v>65488350.624525703</v>
      </c>
      <c r="I316" s="166">
        <v>3709</v>
      </c>
      <c r="J316" s="166">
        <f t="shared" si="132"/>
        <v>6692.7287301508131</v>
      </c>
      <c r="K316" s="166">
        <f t="shared" si="133"/>
        <v>17656.605722438853</v>
      </c>
      <c r="L316" s="114">
        <f t="shared" si="134"/>
        <v>0.26366673775502952</v>
      </c>
    </row>
    <row r="317" spans="2:12">
      <c r="B317" s="356"/>
      <c r="C317" s="356"/>
      <c r="D317" s="366"/>
      <c r="E317" s="348" t="s">
        <v>168</v>
      </c>
      <c r="F317" s="348"/>
      <c r="G317" s="167">
        <v>3202</v>
      </c>
      <c r="H317" s="167">
        <v>34366805.624052398</v>
      </c>
      <c r="I317" s="167">
        <v>1122</v>
      </c>
      <c r="J317" s="168">
        <f t="shared" si="132"/>
        <v>10732.918683339287</v>
      </c>
      <c r="K317" s="168">
        <f t="shared" si="133"/>
        <v>30629.951536588589</v>
      </c>
      <c r="L317" s="211">
        <f t="shared" si="134"/>
        <v>7.9761143100874385E-2</v>
      </c>
    </row>
    <row r="318" spans="2:12">
      <c r="B318" s="357"/>
      <c r="C318" s="357"/>
      <c r="D318" s="367"/>
      <c r="E318" s="360" t="s">
        <v>176</v>
      </c>
      <c r="F318" s="361"/>
      <c r="G318" s="152">
        <v>29902</v>
      </c>
      <c r="H318" s="152">
        <v>534717369.99999899</v>
      </c>
      <c r="I318" s="152">
        <v>7059</v>
      </c>
      <c r="J318" s="149">
        <f t="shared" si="132"/>
        <v>17882.327937930539</v>
      </c>
      <c r="K318" s="149">
        <f t="shared" si="133"/>
        <v>75749.733673324692</v>
      </c>
      <c r="L318" s="209">
        <f t="shared" si="134"/>
        <v>0.50181275325229258</v>
      </c>
    </row>
    <row r="319" spans="2:12">
      <c r="B319" s="355">
        <v>46</v>
      </c>
      <c r="C319" s="355" t="s">
        <v>26</v>
      </c>
      <c r="D319" s="365">
        <v>17635</v>
      </c>
      <c r="E319" s="86">
        <v>1101</v>
      </c>
      <c r="F319" s="87" t="s">
        <v>163</v>
      </c>
      <c r="G319" s="165">
        <v>9543</v>
      </c>
      <c r="H319" s="165">
        <v>68450744.935588703</v>
      </c>
      <c r="I319" s="165">
        <v>4605</v>
      </c>
      <c r="J319" s="165">
        <f>IFERROR(H319/G319,"-")</f>
        <v>7172.874875362957</v>
      </c>
      <c r="K319" s="165">
        <f>IFERROR(H319/I319,"-")</f>
        <v>14864.439725426428</v>
      </c>
      <c r="L319" s="113">
        <f>I319/$D$319</f>
        <v>0.26112843776580663</v>
      </c>
    </row>
    <row r="320" spans="2:12">
      <c r="B320" s="356"/>
      <c r="C320" s="356"/>
      <c r="D320" s="366"/>
      <c r="E320" s="88">
        <v>1102</v>
      </c>
      <c r="F320" s="89" t="s">
        <v>164</v>
      </c>
      <c r="G320" s="166">
        <v>41209</v>
      </c>
      <c r="H320" s="166">
        <v>300650951.77079099</v>
      </c>
      <c r="I320" s="166">
        <v>8788</v>
      </c>
      <c r="J320" s="166">
        <f t="shared" ref="J320:J325" si="135">IFERROR(H320/G320,"-")</f>
        <v>7295.7594644565752</v>
      </c>
      <c r="K320" s="166">
        <f t="shared" ref="K320:K325" si="136">IFERROR(H320/I320,"-")</f>
        <v>34211.532973462789</v>
      </c>
      <c r="L320" s="114">
        <f t="shared" ref="L320:L325" si="137">I320/$D$319</f>
        <v>0.49832719024666855</v>
      </c>
    </row>
    <row r="321" spans="2:12" ht="24">
      <c r="B321" s="356"/>
      <c r="C321" s="356"/>
      <c r="D321" s="366"/>
      <c r="E321" s="88">
        <v>1103</v>
      </c>
      <c r="F321" s="90" t="s">
        <v>165</v>
      </c>
      <c r="G321" s="166">
        <v>19280</v>
      </c>
      <c r="H321" s="166">
        <v>182113437.01358601</v>
      </c>
      <c r="I321" s="166">
        <v>6296</v>
      </c>
      <c r="J321" s="166">
        <f t="shared" si="135"/>
        <v>9445.7176874266606</v>
      </c>
      <c r="K321" s="166">
        <f t="shared" si="136"/>
        <v>28925.260008511119</v>
      </c>
      <c r="L321" s="114">
        <f t="shared" si="137"/>
        <v>0.35701729515168701</v>
      </c>
    </row>
    <row r="322" spans="2:12" ht="24">
      <c r="B322" s="356"/>
      <c r="C322" s="356"/>
      <c r="D322" s="366"/>
      <c r="E322" s="88">
        <v>1113</v>
      </c>
      <c r="F322" s="90" t="s">
        <v>166</v>
      </c>
      <c r="G322" s="166">
        <v>8352</v>
      </c>
      <c r="H322" s="166">
        <v>42746915.593385004</v>
      </c>
      <c r="I322" s="166">
        <v>2569</v>
      </c>
      <c r="J322" s="166">
        <f t="shared" si="135"/>
        <v>5118.165181200312</v>
      </c>
      <c r="K322" s="166">
        <f t="shared" si="136"/>
        <v>16639.515606611523</v>
      </c>
      <c r="L322" s="115">
        <f t="shared" si="137"/>
        <v>0.14567621207825349</v>
      </c>
    </row>
    <row r="323" spans="2:12" ht="24">
      <c r="B323" s="356"/>
      <c r="C323" s="356"/>
      <c r="D323" s="366"/>
      <c r="E323" s="88">
        <v>1905</v>
      </c>
      <c r="F323" s="90" t="s">
        <v>167</v>
      </c>
      <c r="G323" s="166">
        <v>17870</v>
      </c>
      <c r="H323" s="166">
        <v>102928266.82501</v>
      </c>
      <c r="I323" s="166">
        <v>5456</v>
      </c>
      <c r="J323" s="166">
        <f t="shared" si="135"/>
        <v>5759.8358603810857</v>
      </c>
      <c r="K323" s="166">
        <f t="shared" si="136"/>
        <v>18865.151544173386</v>
      </c>
      <c r="L323" s="114">
        <f t="shared" si="137"/>
        <v>0.30938474624326623</v>
      </c>
    </row>
    <row r="324" spans="2:12">
      <c r="B324" s="356"/>
      <c r="C324" s="356"/>
      <c r="D324" s="366"/>
      <c r="E324" s="348" t="s">
        <v>168</v>
      </c>
      <c r="F324" s="348"/>
      <c r="G324" s="167">
        <v>3390</v>
      </c>
      <c r="H324" s="167">
        <v>33530063.861638099</v>
      </c>
      <c r="I324" s="167">
        <v>1269</v>
      </c>
      <c r="J324" s="168">
        <f t="shared" si="135"/>
        <v>9890.8742954684658</v>
      </c>
      <c r="K324" s="168">
        <f t="shared" si="136"/>
        <v>26422.430151015051</v>
      </c>
      <c r="L324" s="211">
        <f t="shared" si="137"/>
        <v>7.1959172100935637E-2</v>
      </c>
    </row>
    <row r="325" spans="2:12">
      <c r="B325" s="357"/>
      <c r="C325" s="357"/>
      <c r="D325" s="367"/>
      <c r="E325" s="360" t="s">
        <v>176</v>
      </c>
      <c r="F325" s="361"/>
      <c r="G325" s="152">
        <v>48557</v>
      </c>
      <c r="H325" s="152">
        <v>730420379.99999905</v>
      </c>
      <c r="I325" s="152">
        <v>10088</v>
      </c>
      <c r="J325" s="149">
        <f t="shared" si="135"/>
        <v>15042.535164857776</v>
      </c>
      <c r="K325" s="149">
        <f t="shared" si="136"/>
        <v>72404.875099127588</v>
      </c>
      <c r="L325" s="209">
        <f t="shared" si="137"/>
        <v>0.57204423022398643</v>
      </c>
    </row>
    <row r="326" spans="2:12">
      <c r="B326" s="355">
        <v>47</v>
      </c>
      <c r="C326" s="355" t="s">
        <v>16</v>
      </c>
      <c r="D326" s="365">
        <v>35270</v>
      </c>
      <c r="E326" s="86">
        <v>1101</v>
      </c>
      <c r="F326" s="87" t="s">
        <v>163</v>
      </c>
      <c r="G326" s="165">
        <v>19563</v>
      </c>
      <c r="H326" s="165">
        <v>147026762.163609</v>
      </c>
      <c r="I326" s="165">
        <v>9493</v>
      </c>
      <c r="J326" s="165">
        <f>IFERROR(H326/G326,"-")</f>
        <v>7515.5529399176503</v>
      </c>
      <c r="K326" s="165">
        <f>IFERROR(H326/I326,"-")</f>
        <v>15487.913427115664</v>
      </c>
      <c r="L326" s="113">
        <f>I326/$D$326</f>
        <v>0.26915225404026083</v>
      </c>
    </row>
    <row r="327" spans="2:12">
      <c r="B327" s="356"/>
      <c r="C327" s="356"/>
      <c r="D327" s="366"/>
      <c r="E327" s="88">
        <v>1102</v>
      </c>
      <c r="F327" s="89" t="s">
        <v>164</v>
      </c>
      <c r="G327" s="166">
        <v>80223</v>
      </c>
      <c r="H327" s="166">
        <v>588466851.81515503</v>
      </c>
      <c r="I327" s="166">
        <v>17482</v>
      </c>
      <c r="J327" s="166">
        <f t="shared" ref="J327:J332" si="138">IFERROR(H327/G327,"-")</f>
        <v>7335.3882529343837</v>
      </c>
      <c r="K327" s="166">
        <f t="shared" ref="K327:K332" si="139">IFERROR(H327/I327,"-")</f>
        <v>33661.300298315698</v>
      </c>
      <c r="L327" s="114">
        <f t="shared" ref="L327:L332" si="140">I327/$D$326</f>
        <v>0.4956620357244117</v>
      </c>
    </row>
    <row r="328" spans="2:12" ht="24">
      <c r="B328" s="356"/>
      <c r="C328" s="356"/>
      <c r="D328" s="366"/>
      <c r="E328" s="88">
        <v>1103</v>
      </c>
      <c r="F328" s="90" t="s">
        <v>165</v>
      </c>
      <c r="G328" s="166">
        <v>36764</v>
      </c>
      <c r="H328" s="166">
        <v>366109601.90189898</v>
      </c>
      <c r="I328" s="166">
        <v>11869</v>
      </c>
      <c r="J328" s="166">
        <f t="shared" si="138"/>
        <v>9958.3723724812044</v>
      </c>
      <c r="K328" s="166">
        <f t="shared" si="139"/>
        <v>30845.867545867299</v>
      </c>
      <c r="L328" s="114">
        <f t="shared" si="140"/>
        <v>0.3365182874964559</v>
      </c>
    </row>
    <row r="329" spans="2:12" ht="24">
      <c r="B329" s="356"/>
      <c r="C329" s="356"/>
      <c r="D329" s="366"/>
      <c r="E329" s="88">
        <v>1113</v>
      </c>
      <c r="F329" s="90" t="s">
        <v>166</v>
      </c>
      <c r="G329" s="166">
        <v>14214</v>
      </c>
      <c r="H329" s="166">
        <v>71513796.957499698</v>
      </c>
      <c r="I329" s="166">
        <v>4427</v>
      </c>
      <c r="J329" s="166">
        <f t="shared" si="138"/>
        <v>5031.2225240959406</v>
      </c>
      <c r="K329" s="166">
        <f t="shared" si="139"/>
        <v>16154.008799977342</v>
      </c>
      <c r="L329" s="115">
        <f t="shared" si="140"/>
        <v>0.12551743691522541</v>
      </c>
    </row>
    <row r="330" spans="2:12" ht="24">
      <c r="B330" s="356"/>
      <c r="C330" s="356"/>
      <c r="D330" s="366"/>
      <c r="E330" s="88">
        <v>1905</v>
      </c>
      <c r="F330" s="90" t="s">
        <v>167</v>
      </c>
      <c r="G330" s="166">
        <v>34620</v>
      </c>
      <c r="H330" s="166">
        <v>198487582.359485</v>
      </c>
      <c r="I330" s="166">
        <v>10897</v>
      </c>
      <c r="J330" s="166">
        <f t="shared" si="138"/>
        <v>5733.3212697713752</v>
      </c>
      <c r="K330" s="166">
        <f t="shared" si="139"/>
        <v>18214.883211845921</v>
      </c>
      <c r="L330" s="114">
        <f t="shared" si="140"/>
        <v>0.30895945562801247</v>
      </c>
    </row>
    <row r="331" spans="2:12">
      <c r="B331" s="356"/>
      <c r="C331" s="356"/>
      <c r="D331" s="366"/>
      <c r="E331" s="348" t="s">
        <v>168</v>
      </c>
      <c r="F331" s="348"/>
      <c r="G331" s="167">
        <v>6675</v>
      </c>
      <c r="H331" s="167">
        <v>43055094.8023495</v>
      </c>
      <c r="I331" s="167">
        <v>2759</v>
      </c>
      <c r="J331" s="168">
        <f t="shared" si="138"/>
        <v>6450.2014685167787</v>
      </c>
      <c r="K331" s="168">
        <f t="shared" si="139"/>
        <v>15605.326133508337</v>
      </c>
      <c r="L331" s="211">
        <f t="shared" si="140"/>
        <v>7.822512049900765E-2</v>
      </c>
    </row>
    <row r="332" spans="2:12">
      <c r="B332" s="357"/>
      <c r="C332" s="357"/>
      <c r="D332" s="367"/>
      <c r="E332" s="360" t="s">
        <v>176</v>
      </c>
      <c r="F332" s="361"/>
      <c r="G332" s="152">
        <v>93074</v>
      </c>
      <c r="H332" s="152">
        <v>1414659689.99999</v>
      </c>
      <c r="I332" s="152">
        <v>19806</v>
      </c>
      <c r="J332" s="149">
        <f t="shared" si="138"/>
        <v>15199.300449104905</v>
      </c>
      <c r="K332" s="149">
        <f t="shared" si="139"/>
        <v>71425.814904573868</v>
      </c>
      <c r="L332" s="209">
        <f t="shared" si="140"/>
        <v>0.56155372838106044</v>
      </c>
    </row>
    <row r="333" spans="2:12">
      <c r="B333" s="355">
        <v>48</v>
      </c>
      <c r="C333" s="355" t="s">
        <v>27</v>
      </c>
      <c r="D333" s="365">
        <v>18895</v>
      </c>
      <c r="E333" s="86">
        <v>1101</v>
      </c>
      <c r="F333" s="87" t="s">
        <v>163</v>
      </c>
      <c r="G333" s="165">
        <v>10431</v>
      </c>
      <c r="H333" s="165">
        <v>75946524.906938404</v>
      </c>
      <c r="I333" s="165">
        <v>5014</v>
      </c>
      <c r="J333" s="165">
        <f>IFERROR(H333/G333,"-")</f>
        <v>7280.8479442947373</v>
      </c>
      <c r="K333" s="165">
        <f>IFERROR(H333/I333,"-")</f>
        <v>15146.893679086239</v>
      </c>
      <c r="L333" s="113">
        <f>I333/$D$333</f>
        <v>0.26536120666843083</v>
      </c>
    </row>
    <row r="334" spans="2:12">
      <c r="B334" s="356"/>
      <c r="C334" s="356"/>
      <c r="D334" s="366"/>
      <c r="E334" s="88">
        <v>1102</v>
      </c>
      <c r="F334" s="89" t="s">
        <v>164</v>
      </c>
      <c r="G334" s="166">
        <v>46424</v>
      </c>
      <c r="H334" s="166">
        <v>330569921.18167698</v>
      </c>
      <c r="I334" s="166">
        <v>9574</v>
      </c>
      <c r="J334" s="166">
        <f t="shared" ref="J334:J339" si="141">IFERROR(H334/G334,"-")</f>
        <v>7120.6686451334863</v>
      </c>
      <c r="K334" s="166">
        <f t="shared" ref="K334:K339" si="142">IFERROR(H334/I334,"-")</f>
        <v>34527.879797543028</v>
      </c>
      <c r="L334" s="114">
        <f t="shared" ref="L334:L339" si="143">I334/$D$333</f>
        <v>0.50669489282879066</v>
      </c>
    </row>
    <row r="335" spans="2:12" ht="24">
      <c r="B335" s="356"/>
      <c r="C335" s="356"/>
      <c r="D335" s="366"/>
      <c r="E335" s="88">
        <v>1103</v>
      </c>
      <c r="F335" s="90" t="s">
        <v>165</v>
      </c>
      <c r="G335" s="166">
        <v>21738</v>
      </c>
      <c r="H335" s="166">
        <v>193049102.359707</v>
      </c>
      <c r="I335" s="166">
        <v>6768</v>
      </c>
      <c r="J335" s="166">
        <f t="shared" si="141"/>
        <v>8880.7205060128344</v>
      </c>
      <c r="K335" s="166">
        <f t="shared" si="142"/>
        <v>28523.803540145833</v>
      </c>
      <c r="L335" s="114">
        <f t="shared" si="143"/>
        <v>0.35818999735379731</v>
      </c>
    </row>
    <row r="336" spans="2:12" ht="24">
      <c r="B336" s="356"/>
      <c r="C336" s="356"/>
      <c r="D336" s="366"/>
      <c r="E336" s="88">
        <v>1113</v>
      </c>
      <c r="F336" s="90" t="s">
        <v>166</v>
      </c>
      <c r="G336" s="166">
        <v>12668</v>
      </c>
      <c r="H336" s="166">
        <v>63645463.314558201</v>
      </c>
      <c r="I336" s="166">
        <v>3468</v>
      </c>
      <c r="J336" s="166">
        <f t="shared" si="141"/>
        <v>5024.1129866244237</v>
      </c>
      <c r="K336" s="166">
        <f t="shared" si="142"/>
        <v>18352.209721614243</v>
      </c>
      <c r="L336" s="115">
        <f t="shared" si="143"/>
        <v>0.18354061921143158</v>
      </c>
    </row>
    <row r="337" spans="2:12" ht="24">
      <c r="B337" s="356"/>
      <c r="C337" s="356"/>
      <c r="D337" s="366"/>
      <c r="E337" s="88">
        <v>1905</v>
      </c>
      <c r="F337" s="90" t="s">
        <v>167</v>
      </c>
      <c r="G337" s="166">
        <v>19418</v>
      </c>
      <c r="H337" s="166">
        <v>108536073.561883</v>
      </c>
      <c r="I337" s="166">
        <v>5511</v>
      </c>
      <c r="J337" s="166">
        <f t="shared" si="141"/>
        <v>5589.4568731014006</v>
      </c>
      <c r="K337" s="166">
        <f t="shared" si="142"/>
        <v>19694.442671363275</v>
      </c>
      <c r="L337" s="114">
        <f t="shared" si="143"/>
        <v>0.29166446149775072</v>
      </c>
    </row>
    <row r="338" spans="2:12">
      <c r="B338" s="356"/>
      <c r="C338" s="356"/>
      <c r="D338" s="366"/>
      <c r="E338" s="348" t="s">
        <v>168</v>
      </c>
      <c r="F338" s="348"/>
      <c r="G338" s="167">
        <v>3618</v>
      </c>
      <c r="H338" s="167">
        <v>25707784.6752344</v>
      </c>
      <c r="I338" s="167">
        <v>1585</v>
      </c>
      <c r="J338" s="168">
        <f t="shared" si="141"/>
        <v>7105.5236802748477</v>
      </c>
      <c r="K338" s="168">
        <f t="shared" si="142"/>
        <v>16219.422508034322</v>
      </c>
      <c r="L338" s="211">
        <f t="shared" si="143"/>
        <v>8.3884625562318071E-2</v>
      </c>
    </row>
    <row r="339" spans="2:12">
      <c r="B339" s="357"/>
      <c r="C339" s="357"/>
      <c r="D339" s="367"/>
      <c r="E339" s="360" t="s">
        <v>176</v>
      </c>
      <c r="F339" s="361"/>
      <c r="G339" s="152">
        <v>55110</v>
      </c>
      <c r="H339" s="152">
        <v>797454869.99999905</v>
      </c>
      <c r="I339" s="152">
        <v>11044</v>
      </c>
      <c r="J339" s="149">
        <f t="shared" si="141"/>
        <v>14470.238976592253</v>
      </c>
      <c r="K339" s="149">
        <f t="shared" si="142"/>
        <v>72207.068996740229</v>
      </c>
      <c r="L339" s="209">
        <f t="shared" si="143"/>
        <v>0.58449325218311721</v>
      </c>
    </row>
    <row r="340" spans="2:12">
      <c r="B340" s="355">
        <v>49</v>
      </c>
      <c r="C340" s="355" t="s">
        <v>28</v>
      </c>
      <c r="D340" s="365">
        <v>19348</v>
      </c>
      <c r="E340" s="86">
        <v>1101</v>
      </c>
      <c r="F340" s="87" t="s">
        <v>163</v>
      </c>
      <c r="G340" s="165">
        <v>10110</v>
      </c>
      <c r="H340" s="165">
        <v>77581920.4873842</v>
      </c>
      <c r="I340" s="165">
        <v>5068</v>
      </c>
      <c r="J340" s="165">
        <f>IFERROR(H340/G340,"-")</f>
        <v>7673.780463638398</v>
      </c>
      <c r="K340" s="165">
        <f>IFERROR(H340/I340,"-")</f>
        <v>15308.192677068706</v>
      </c>
      <c r="L340" s="113">
        <f>I340/$D$340</f>
        <v>0.26193921852387841</v>
      </c>
    </row>
    <row r="341" spans="2:12">
      <c r="B341" s="356"/>
      <c r="C341" s="356"/>
      <c r="D341" s="366"/>
      <c r="E341" s="88">
        <v>1102</v>
      </c>
      <c r="F341" s="89" t="s">
        <v>164</v>
      </c>
      <c r="G341" s="166">
        <v>42678</v>
      </c>
      <c r="H341" s="166">
        <v>326309250.98164898</v>
      </c>
      <c r="I341" s="166">
        <v>9446</v>
      </c>
      <c r="J341" s="166">
        <f t="shared" ref="J341:J346" si="144">IFERROR(H341/G341,"-")</f>
        <v>7645.842143063147</v>
      </c>
      <c r="K341" s="166">
        <f t="shared" ref="K341:K346" si="145">IFERROR(H341/I341,"-")</f>
        <v>34544.701564858035</v>
      </c>
      <c r="L341" s="114">
        <f t="shared" ref="L341:L346" si="146">I341/$D$340</f>
        <v>0.48821583626214599</v>
      </c>
    </row>
    <row r="342" spans="2:12" ht="24">
      <c r="B342" s="356"/>
      <c r="C342" s="356"/>
      <c r="D342" s="366"/>
      <c r="E342" s="88">
        <v>1103</v>
      </c>
      <c r="F342" s="90" t="s">
        <v>165</v>
      </c>
      <c r="G342" s="166">
        <v>20854</v>
      </c>
      <c r="H342" s="166">
        <v>208466923.79556301</v>
      </c>
      <c r="I342" s="166">
        <v>6805</v>
      </c>
      <c r="J342" s="166">
        <f t="shared" si="144"/>
        <v>9996.4958183352355</v>
      </c>
      <c r="K342" s="166">
        <f t="shared" si="145"/>
        <v>30634.375282228215</v>
      </c>
      <c r="L342" s="114">
        <f t="shared" si="146"/>
        <v>0.35171593963200332</v>
      </c>
    </row>
    <row r="343" spans="2:12" ht="24">
      <c r="B343" s="356"/>
      <c r="C343" s="356"/>
      <c r="D343" s="366"/>
      <c r="E343" s="88">
        <v>1113</v>
      </c>
      <c r="F343" s="90" t="s">
        <v>166</v>
      </c>
      <c r="G343" s="166">
        <v>8499</v>
      </c>
      <c r="H343" s="166">
        <v>44071589.549500003</v>
      </c>
      <c r="I343" s="166">
        <v>2654</v>
      </c>
      <c r="J343" s="166">
        <f t="shared" si="144"/>
        <v>5185.5029473467475</v>
      </c>
      <c r="K343" s="166">
        <f t="shared" si="145"/>
        <v>16605.723266578749</v>
      </c>
      <c r="L343" s="115">
        <f t="shared" si="146"/>
        <v>0.13717180070291504</v>
      </c>
    </row>
    <row r="344" spans="2:12" ht="24">
      <c r="B344" s="356"/>
      <c r="C344" s="356"/>
      <c r="D344" s="366"/>
      <c r="E344" s="88">
        <v>1905</v>
      </c>
      <c r="F344" s="90" t="s">
        <v>167</v>
      </c>
      <c r="G344" s="166">
        <v>17131</v>
      </c>
      <c r="H344" s="166">
        <v>97641949.001938701</v>
      </c>
      <c r="I344" s="166">
        <v>5598</v>
      </c>
      <c r="J344" s="166">
        <f t="shared" si="144"/>
        <v>5699.7226666241722</v>
      </c>
      <c r="K344" s="166">
        <f t="shared" si="145"/>
        <v>17442.291711671794</v>
      </c>
      <c r="L344" s="114">
        <f t="shared" si="146"/>
        <v>0.28933223072152159</v>
      </c>
    </row>
    <row r="345" spans="2:12">
      <c r="B345" s="356"/>
      <c r="C345" s="356"/>
      <c r="D345" s="366"/>
      <c r="E345" s="348" t="s">
        <v>168</v>
      </c>
      <c r="F345" s="348"/>
      <c r="G345" s="167">
        <v>3261</v>
      </c>
      <c r="H345" s="167">
        <v>35026846.183963202</v>
      </c>
      <c r="I345" s="167">
        <v>1476</v>
      </c>
      <c r="J345" s="168">
        <f t="shared" si="144"/>
        <v>10741.136517621344</v>
      </c>
      <c r="K345" s="168">
        <f t="shared" si="145"/>
        <v>23730.925598891059</v>
      </c>
      <c r="L345" s="211">
        <f t="shared" si="146"/>
        <v>7.6286954724002487E-2</v>
      </c>
    </row>
    <row r="346" spans="2:12">
      <c r="B346" s="357"/>
      <c r="C346" s="357"/>
      <c r="D346" s="367"/>
      <c r="E346" s="360" t="s">
        <v>176</v>
      </c>
      <c r="F346" s="361"/>
      <c r="G346" s="152">
        <v>49523</v>
      </c>
      <c r="H346" s="152">
        <v>789098479.99999905</v>
      </c>
      <c r="I346" s="152">
        <v>10785</v>
      </c>
      <c r="J346" s="152">
        <f t="shared" si="144"/>
        <v>15933.979766976941</v>
      </c>
      <c r="K346" s="152">
        <f t="shared" si="145"/>
        <v>73166.293926750033</v>
      </c>
      <c r="L346" s="110">
        <f t="shared" si="146"/>
        <v>0.55742195575770104</v>
      </c>
    </row>
    <row r="347" spans="2:12">
      <c r="B347" s="355">
        <v>50</v>
      </c>
      <c r="C347" s="355" t="s">
        <v>17</v>
      </c>
      <c r="D347" s="365">
        <v>17136</v>
      </c>
      <c r="E347" s="86">
        <v>1101</v>
      </c>
      <c r="F347" s="87" t="s">
        <v>163</v>
      </c>
      <c r="G347" s="165">
        <v>9675</v>
      </c>
      <c r="H347" s="165">
        <v>76899236.692281693</v>
      </c>
      <c r="I347" s="165">
        <v>4718</v>
      </c>
      <c r="J347" s="165">
        <f>IFERROR(H347/G347,"-")</f>
        <v>7948.2415185820873</v>
      </c>
      <c r="K347" s="165">
        <f>IFERROR(H347/I347,"-")</f>
        <v>16299.117569368735</v>
      </c>
      <c r="L347" s="113">
        <f>I347/$D$347</f>
        <v>0.27532679738562094</v>
      </c>
    </row>
    <row r="348" spans="2:12">
      <c r="B348" s="356"/>
      <c r="C348" s="356"/>
      <c r="D348" s="366"/>
      <c r="E348" s="88">
        <v>1102</v>
      </c>
      <c r="F348" s="89" t="s">
        <v>164</v>
      </c>
      <c r="G348" s="166">
        <v>37002</v>
      </c>
      <c r="H348" s="166">
        <v>299703053.92407298</v>
      </c>
      <c r="I348" s="166">
        <v>7948</v>
      </c>
      <c r="J348" s="166">
        <f t="shared" ref="J348:J353" si="147">IFERROR(H348/G348,"-")</f>
        <v>8099.6447198549531</v>
      </c>
      <c r="K348" s="166">
        <f t="shared" ref="K348:K353" si="148">IFERROR(H348/I348,"-")</f>
        <v>37707.983634130971</v>
      </c>
      <c r="L348" s="114">
        <f t="shared" ref="L348:L353" si="149">I348/$D$347</f>
        <v>0.46381886087768442</v>
      </c>
    </row>
    <row r="349" spans="2:12" ht="24">
      <c r="B349" s="356"/>
      <c r="C349" s="356"/>
      <c r="D349" s="366"/>
      <c r="E349" s="88">
        <v>1103</v>
      </c>
      <c r="F349" s="90" t="s">
        <v>165</v>
      </c>
      <c r="G349" s="166">
        <v>18271</v>
      </c>
      <c r="H349" s="166">
        <v>197075501.36415401</v>
      </c>
      <c r="I349" s="166">
        <v>5976</v>
      </c>
      <c r="J349" s="166">
        <f t="shared" si="147"/>
        <v>10786.246038211046</v>
      </c>
      <c r="K349" s="166">
        <f t="shared" si="148"/>
        <v>32977.828206853083</v>
      </c>
      <c r="L349" s="114">
        <f t="shared" si="149"/>
        <v>0.34873949579831931</v>
      </c>
    </row>
    <row r="350" spans="2:12" ht="24">
      <c r="B350" s="356"/>
      <c r="C350" s="356"/>
      <c r="D350" s="366"/>
      <c r="E350" s="88">
        <v>1113</v>
      </c>
      <c r="F350" s="90" t="s">
        <v>166</v>
      </c>
      <c r="G350" s="166">
        <v>5231</v>
      </c>
      <c r="H350" s="166">
        <v>28354861.580269702</v>
      </c>
      <c r="I350" s="166">
        <v>1935</v>
      </c>
      <c r="J350" s="166">
        <f t="shared" si="147"/>
        <v>5420.5432193212964</v>
      </c>
      <c r="K350" s="166">
        <f t="shared" si="148"/>
        <v>14653.6752352815</v>
      </c>
      <c r="L350" s="115">
        <f t="shared" si="149"/>
        <v>0.11292016806722689</v>
      </c>
    </row>
    <row r="351" spans="2:12" ht="24">
      <c r="B351" s="356"/>
      <c r="C351" s="356"/>
      <c r="D351" s="366"/>
      <c r="E351" s="88">
        <v>1905</v>
      </c>
      <c r="F351" s="90" t="s">
        <v>167</v>
      </c>
      <c r="G351" s="166">
        <v>16228</v>
      </c>
      <c r="H351" s="166">
        <v>101424066.904342</v>
      </c>
      <c r="I351" s="166">
        <v>5127</v>
      </c>
      <c r="J351" s="166">
        <f t="shared" si="147"/>
        <v>6249.9425008837807</v>
      </c>
      <c r="K351" s="166">
        <f t="shared" si="148"/>
        <v>19782.341896692411</v>
      </c>
      <c r="L351" s="114">
        <f t="shared" si="149"/>
        <v>0.29919467787114845</v>
      </c>
    </row>
    <row r="352" spans="2:12">
      <c r="B352" s="356"/>
      <c r="C352" s="356"/>
      <c r="D352" s="366"/>
      <c r="E352" s="348" t="s">
        <v>168</v>
      </c>
      <c r="F352" s="348"/>
      <c r="G352" s="167">
        <v>2806</v>
      </c>
      <c r="H352" s="167">
        <v>26185379.534877699</v>
      </c>
      <c r="I352" s="167">
        <v>1213</v>
      </c>
      <c r="J352" s="168">
        <f t="shared" si="147"/>
        <v>9331.9242818523526</v>
      </c>
      <c r="K352" s="168">
        <f t="shared" si="148"/>
        <v>21587.287332957709</v>
      </c>
      <c r="L352" s="211">
        <f t="shared" si="149"/>
        <v>7.0786647992530344E-2</v>
      </c>
    </row>
    <row r="353" spans="2:12">
      <c r="B353" s="357"/>
      <c r="C353" s="357"/>
      <c r="D353" s="367"/>
      <c r="E353" s="360" t="s">
        <v>176</v>
      </c>
      <c r="F353" s="361"/>
      <c r="G353" s="152">
        <v>44397</v>
      </c>
      <c r="H353" s="152">
        <v>729642099.99999905</v>
      </c>
      <c r="I353" s="152">
        <v>9394</v>
      </c>
      <c r="J353" s="149">
        <f t="shared" si="147"/>
        <v>16434.491069216368</v>
      </c>
      <c r="K353" s="149">
        <f t="shared" si="148"/>
        <v>77671.077283372259</v>
      </c>
      <c r="L353" s="209">
        <f t="shared" si="149"/>
        <v>0.54820261437908502</v>
      </c>
    </row>
    <row r="354" spans="2:12">
      <c r="B354" s="355">
        <v>51</v>
      </c>
      <c r="C354" s="355" t="s">
        <v>49</v>
      </c>
      <c r="D354" s="365">
        <v>22417</v>
      </c>
      <c r="E354" s="86">
        <v>1101</v>
      </c>
      <c r="F354" s="87" t="s">
        <v>163</v>
      </c>
      <c r="G354" s="165">
        <v>12681</v>
      </c>
      <c r="H354" s="165">
        <v>103552316.31035601</v>
      </c>
      <c r="I354" s="165">
        <v>5925</v>
      </c>
      <c r="J354" s="165">
        <f>IFERROR(H354/G354,"-")</f>
        <v>8165.9424580361174</v>
      </c>
      <c r="K354" s="165">
        <f>IFERROR(H354/I354,"-")</f>
        <v>17477.184187401857</v>
      </c>
      <c r="L354" s="113">
        <f>I354/$D$354</f>
        <v>0.26430833742249188</v>
      </c>
    </row>
    <row r="355" spans="2:12">
      <c r="B355" s="356"/>
      <c r="C355" s="356"/>
      <c r="D355" s="366"/>
      <c r="E355" s="88">
        <v>1102</v>
      </c>
      <c r="F355" s="89" t="s">
        <v>164</v>
      </c>
      <c r="G355" s="166">
        <v>48755</v>
      </c>
      <c r="H355" s="166">
        <v>396324746.24216801</v>
      </c>
      <c r="I355" s="166">
        <v>10572</v>
      </c>
      <c r="J355" s="166">
        <f t="shared" ref="J355:J360" si="150">IFERROR(H355/G355,"-")</f>
        <v>8128.9046506444056</v>
      </c>
      <c r="K355" s="166">
        <f t="shared" ref="K355:K360" si="151">IFERROR(H355/I355,"-")</f>
        <v>37488.152311972</v>
      </c>
      <c r="L355" s="114">
        <f t="shared" ref="L355:L360" si="152">I355/$D$354</f>
        <v>0.47160637016549939</v>
      </c>
    </row>
    <row r="356" spans="2:12" ht="24">
      <c r="B356" s="356"/>
      <c r="C356" s="356"/>
      <c r="D356" s="366"/>
      <c r="E356" s="88">
        <v>1103</v>
      </c>
      <c r="F356" s="90" t="s">
        <v>165</v>
      </c>
      <c r="G356" s="166">
        <v>25188</v>
      </c>
      <c r="H356" s="166">
        <v>260735031.69339401</v>
      </c>
      <c r="I356" s="166">
        <v>7861</v>
      </c>
      <c r="J356" s="166">
        <f t="shared" si="150"/>
        <v>10351.557554922741</v>
      </c>
      <c r="K356" s="166">
        <f t="shared" si="151"/>
        <v>33168.176020022132</v>
      </c>
      <c r="L356" s="114">
        <f t="shared" si="152"/>
        <v>0.3506713654815542</v>
      </c>
    </row>
    <row r="357" spans="2:12" ht="24">
      <c r="B357" s="356"/>
      <c r="C357" s="356"/>
      <c r="D357" s="366"/>
      <c r="E357" s="88">
        <v>1113</v>
      </c>
      <c r="F357" s="90" t="s">
        <v>166</v>
      </c>
      <c r="G357" s="166">
        <v>9627</v>
      </c>
      <c r="H357" s="166">
        <v>51797425.296014398</v>
      </c>
      <c r="I357" s="166">
        <v>3116</v>
      </c>
      <c r="J357" s="166">
        <f t="shared" si="150"/>
        <v>5380.4326681224056</v>
      </c>
      <c r="K357" s="166">
        <f t="shared" si="151"/>
        <v>16623.050480107315</v>
      </c>
      <c r="L357" s="115">
        <f t="shared" si="152"/>
        <v>0.13900165053307759</v>
      </c>
    </row>
    <row r="358" spans="2:12" ht="24">
      <c r="B358" s="356"/>
      <c r="C358" s="356"/>
      <c r="D358" s="366"/>
      <c r="E358" s="88">
        <v>1905</v>
      </c>
      <c r="F358" s="90" t="s">
        <v>167</v>
      </c>
      <c r="G358" s="166">
        <v>18630</v>
      </c>
      <c r="H358" s="166">
        <v>117298410.65286499</v>
      </c>
      <c r="I358" s="166">
        <v>6190</v>
      </c>
      <c r="J358" s="166">
        <f t="shared" si="150"/>
        <v>6296.2109851242612</v>
      </c>
      <c r="K358" s="166">
        <f t="shared" si="151"/>
        <v>18949.662464113891</v>
      </c>
      <c r="L358" s="114">
        <f t="shared" si="152"/>
        <v>0.27612972297809696</v>
      </c>
    </row>
    <row r="359" spans="2:12">
      <c r="B359" s="356"/>
      <c r="C359" s="356"/>
      <c r="D359" s="366"/>
      <c r="E359" s="348" t="s">
        <v>168</v>
      </c>
      <c r="F359" s="348"/>
      <c r="G359" s="167">
        <v>4614</v>
      </c>
      <c r="H359" s="167">
        <v>35766209.805201299</v>
      </c>
      <c r="I359" s="167">
        <v>1830</v>
      </c>
      <c r="J359" s="168">
        <f t="shared" si="150"/>
        <v>7751.6709590813389</v>
      </c>
      <c r="K359" s="168">
        <f t="shared" si="151"/>
        <v>19544.37694273295</v>
      </c>
      <c r="L359" s="211">
        <f t="shared" si="152"/>
        <v>8.1634473836820265E-2</v>
      </c>
    </row>
    <row r="360" spans="2:12">
      <c r="B360" s="357"/>
      <c r="C360" s="357"/>
      <c r="D360" s="367"/>
      <c r="E360" s="360" t="s">
        <v>176</v>
      </c>
      <c r="F360" s="361"/>
      <c r="G360" s="152">
        <v>57937</v>
      </c>
      <c r="H360" s="152">
        <v>965474139.99999905</v>
      </c>
      <c r="I360" s="152">
        <v>12380</v>
      </c>
      <c r="J360" s="149">
        <f t="shared" si="150"/>
        <v>16664.206638244974</v>
      </c>
      <c r="K360" s="149">
        <f t="shared" si="151"/>
        <v>77986.602584814143</v>
      </c>
      <c r="L360" s="209">
        <f t="shared" si="152"/>
        <v>0.55225944595619392</v>
      </c>
    </row>
    <row r="361" spans="2:12">
      <c r="B361" s="355">
        <v>52</v>
      </c>
      <c r="C361" s="355" t="s">
        <v>5</v>
      </c>
      <c r="D361" s="365">
        <v>18433</v>
      </c>
      <c r="E361" s="86">
        <v>1101</v>
      </c>
      <c r="F361" s="87" t="s">
        <v>163</v>
      </c>
      <c r="G361" s="165">
        <v>13765</v>
      </c>
      <c r="H361" s="165">
        <v>102499667.05385</v>
      </c>
      <c r="I361" s="165">
        <v>6176</v>
      </c>
      <c r="J361" s="165">
        <f>IFERROR(H361/G361,"-")</f>
        <v>7446.3978971195056</v>
      </c>
      <c r="K361" s="165">
        <f>IFERROR(H361/I361,"-")</f>
        <v>16596.448680999027</v>
      </c>
      <c r="L361" s="113">
        <f>I361/$D$361</f>
        <v>0.33505126674985081</v>
      </c>
    </row>
    <row r="362" spans="2:12">
      <c r="B362" s="356"/>
      <c r="C362" s="356"/>
      <c r="D362" s="366"/>
      <c r="E362" s="88">
        <v>1102</v>
      </c>
      <c r="F362" s="89" t="s">
        <v>164</v>
      </c>
      <c r="G362" s="166">
        <v>48669</v>
      </c>
      <c r="H362" s="166">
        <v>363307815.09566098</v>
      </c>
      <c r="I362" s="166">
        <v>10594</v>
      </c>
      <c r="J362" s="166">
        <f t="shared" ref="J362:J367" si="153">IFERROR(H362/G362,"-")</f>
        <v>7464.8711725258581</v>
      </c>
      <c r="K362" s="166">
        <f t="shared" ref="K362:K367" si="154">IFERROR(H362/I362,"-")</f>
        <v>34293.733726228143</v>
      </c>
      <c r="L362" s="114">
        <f t="shared" ref="L362:L367" si="155">I362/$D$361</f>
        <v>0.57473010361851029</v>
      </c>
    </row>
    <row r="363" spans="2:12" ht="24">
      <c r="B363" s="356"/>
      <c r="C363" s="356"/>
      <c r="D363" s="366"/>
      <c r="E363" s="88">
        <v>1103</v>
      </c>
      <c r="F363" s="90" t="s">
        <v>165</v>
      </c>
      <c r="G363" s="166">
        <v>21497</v>
      </c>
      <c r="H363" s="166">
        <v>202527183.654311</v>
      </c>
      <c r="I363" s="166">
        <v>6862</v>
      </c>
      <c r="J363" s="166">
        <f t="shared" si="153"/>
        <v>9421.1835909341298</v>
      </c>
      <c r="K363" s="166">
        <f t="shared" si="154"/>
        <v>29514.308314530896</v>
      </c>
      <c r="L363" s="114">
        <f t="shared" si="155"/>
        <v>0.37226712960451364</v>
      </c>
    </row>
    <row r="364" spans="2:12" ht="24">
      <c r="B364" s="356"/>
      <c r="C364" s="356"/>
      <c r="D364" s="366"/>
      <c r="E364" s="88">
        <v>1113</v>
      </c>
      <c r="F364" s="90" t="s">
        <v>166</v>
      </c>
      <c r="G364" s="166">
        <v>7299</v>
      </c>
      <c r="H364" s="166">
        <v>35938415.795048401</v>
      </c>
      <c r="I364" s="166">
        <v>2257</v>
      </c>
      <c r="J364" s="166">
        <f t="shared" si="153"/>
        <v>4923.7451424919027</v>
      </c>
      <c r="K364" s="166">
        <f t="shared" si="154"/>
        <v>15923.090737726363</v>
      </c>
      <c r="L364" s="115">
        <f t="shared" si="155"/>
        <v>0.12244344382357727</v>
      </c>
    </row>
    <row r="365" spans="2:12" ht="24">
      <c r="B365" s="356"/>
      <c r="C365" s="356"/>
      <c r="D365" s="366"/>
      <c r="E365" s="88">
        <v>1905</v>
      </c>
      <c r="F365" s="90" t="s">
        <v>167</v>
      </c>
      <c r="G365" s="166">
        <v>20029</v>
      </c>
      <c r="H365" s="166">
        <v>113791358.221982</v>
      </c>
      <c r="I365" s="166">
        <v>6094</v>
      </c>
      <c r="J365" s="166">
        <f t="shared" si="153"/>
        <v>5681.3299826242946</v>
      </c>
      <c r="K365" s="166">
        <f t="shared" si="154"/>
        <v>18672.68759796226</v>
      </c>
      <c r="L365" s="114">
        <f t="shared" si="155"/>
        <v>0.33060272337655294</v>
      </c>
    </row>
    <row r="366" spans="2:12">
      <c r="B366" s="356"/>
      <c r="C366" s="356"/>
      <c r="D366" s="366"/>
      <c r="E366" s="348" t="s">
        <v>168</v>
      </c>
      <c r="F366" s="348"/>
      <c r="G366" s="167">
        <v>3722</v>
      </c>
      <c r="H366" s="167">
        <v>30633280.179145399</v>
      </c>
      <c r="I366" s="167">
        <v>1491</v>
      </c>
      <c r="J366" s="168">
        <f t="shared" si="153"/>
        <v>8230.3278288945185</v>
      </c>
      <c r="K366" s="168">
        <f t="shared" si="154"/>
        <v>20545.459543357076</v>
      </c>
      <c r="L366" s="211">
        <f t="shared" si="155"/>
        <v>8.0887538653501873E-2</v>
      </c>
    </row>
    <row r="367" spans="2:12">
      <c r="B367" s="357"/>
      <c r="C367" s="357"/>
      <c r="D367" s="367"/>
      <c r="E367" s="360" t="s">
        <v>176</v>
      </c>
      <c r="F367" s="361"/>
      <c r="G367" s="152">
        <v>56486</v>
      </c>
      <c r="H367" s="152">
        <v>848697719.99999905</v>
      </c>
      <c r="I367" s="152">
        <v>11768</v>
      </c>
      <c r="J367" s="149">
        <f t="shared" si="153"/>
        <v>15024.92157348722</v>
      </c>
      <c r="K367" s="149">
        <f t="shared" si="154"/>
        <v>72119.112848402365</v>
      </c>
      <c r="L367" s="209">
        <f t="shared" si="155"/>
        <v>0.63842022459718983</v>
      </c>
    </row>
    <row r="368" spans="2:12">
      <c r="B368" s="355">
        <v>53</v>
      </c>
      <c r="C368" s="355" t="s">
        <v>23</v>
      </c>
      <c r="D368" s="365">
        <v>10551</v>
      </c>
      <c r="E368" s="86">
        <v>1101</v>
      </c>
      <c r="F368" s="87" t="s">
        <v>163</v>
      </c>
      <c r="G368" s="165">
        <v>4538</v>
      </c>
      <c r="H368" s="165">
        <v>35671307.708902203</v>
      </c>
      <c r="I368" s="165">
        <v>2345</v>
      </c>
      <c r="J368" s="165">
        <f>IFERROR(H368/G368,"-")</f>
        <v>7860.5790455932574</v>
      </c>
      <c r="K368" s="165">
        <f>IFERROR(H368/I368,"-")</f>
        <v>15211.645078423115</v>
      </c>
      <c r="L368" s="113">
        <f>I368/$D$368</f>
        <v>0.22225381480428397</v>
      </c>
    </row>
    <row r="369" spans="2:12">
      <c r="B369" s="356"/>
      <c r="C369" s="356"/>
      <c r="D369" s="366"/>
      <c r="E369" s="88">
        <v>1102</v>
      </c>
      <c r="F369" s="89" t="s">
        <v>164</v>
      </c>
      <c r="G369" s="166">
        <v>20441</v>
      </c>
      <c r="H369" s="166">
        <v>149530857.36844599</v>
      </c>
      <c r="I369" s="166">
        <v>4581</v>
      </c>
      <c r="J369" s="166">
        <f t="shared" ref="J369:J374" si="156">IFERROR(H369/G369,"-")</f>
        <v>7315.2417870185409</v>
      </c>
      <c r="K369" s="166">
        <f t="shared" ref="K369:K374" si="157">IFERROR(H369/I369,"-")</f>
        <v>32641.53184205326</v>
      </c>
      <c r="L369" s="114">
        <f t="shared" ref="L369:L374" si="158">I369/$D$368</f>
        <v>0.4341768552743816</v>
      </c>
    </row>
    <row r="370" spans="2:12" ht="24">
      <c r="B370" s="356"/>
      <c r="C370" s="356"/>
      <c r="D370" s="366"/>
      <c r="E370" s="88">
        <v>1103</v>
      </c>
      <c r="F370" s="90" t="s">
        <v>165</v>
      </c>
      <c r="G370" s="166">
        <v>11856</v>
      </c>
      <c r="H370" s="166">
        <v>114213915.968125</v>
      </c>
      <c r="I370" s="166">
        <v>3613</v>
      </c>
      <c r="J370" s="166">
        <f t="shared" si="156"/>
        <v>9633.4274601994766</v>
      </c>
      <c r="K370" s="166">
        <f t="shared" si="157"/>
        <v>31611.933564385552</v>
      </c>
      <c r="L370" s="114">
        <f t="shared" si="158"/>
        <v>0.34243199696711213</v>
      </c>
    </row>
    <row r="371" spans="2:12" ht="24">
      <c r="B371" s="356"/>
      <c r="C371" s="356"/>
      <c r="D371" s="366"/>
      <c r="E371" s="88">
        <v>1113</v>
      </c>
      <c r="F371" s="90" t="s">
        <v>166</v>
      </c>
      <c r="G371" s="166">
        <v>5379</v>
      </c>
      <c r="H371" s="166">
        <v>26507940.138636999</v>
      </c>
      <c r="I371" s="166">
        <v>1598</v>
      </c>
      <c r="J371" s="166">
        <f t="shared" si="156"/>
        <v>4928.0424128345412</v>
      </c>
      <c r="K371" s="166">
        <f t="shared" si="157"/>
        <v>16588.19783394055</v>
      </c>
      <c r="L371" s="115">
        <f t="shared" si="158"/>
        <v>0.15145483840394275</v>
      </c>
    </row>
    <row r="372" spans="2:12" ht="24">
      <c r="B372" s="356"/>
      <c r="C372" s="356"/>
      <c r="D372" s="366"/>
      <c r="E372" s="88">
        <v>1905</v>
      </c>
      <c r="F372" s="90" t="s">
        <v>167</v>
      </c>
      <c r="G372" s="166">
        <v>7538</v>
      </c>
      <c r="H372" s="166">
        <v>46403504.597693503</v>
      </c>
      <c r="I372" s="166">
        <v>2676</v>
      </c>
      <c r="J372" s="166">
        <f t="shared" si="156"/>
        <v>6155.9438309489924</v>
      </c>
      <c r="K372" s="166">
        <f t="shared" si="157"/>
        <v>17340.622046970668</v>
      </c>
      <c r="L372" s="114">
        <f t="shared" si="158"/>
        <v>0.25362524879158371</v>
      </c>
    </row>
    <row r="373" spans="2:12">
      <c r="B373" s="356"/>
      <c r="C373" s="356"/>
      <c r="D373" s="366"/>
      <c r="E373" s="348" t="s">
        <v>168</v>
      </c>
      <c r="F373" s="348"/>
      <c r="G373" s="167">
        <v>2264</v>
      </c>
      <c r="H373" s="167">
        <v>17837314.218195502</v>
      </c>
      <c r="I373" s="167">
        <v>925</v>
      </c>
      <c r="J373" s="168">
        <f t="shared" si="156"/>
        <v>7878.6723578602041</v>
      </c>
      <c r="K373" s="168">
        <f t="shared" si="157"/>
        <v>19283.58293858973</v>
      </c>
      <c r="L373" s="211">
        <f t="shared" si="158"/>
        <v>8.7669415221306043E-2</v>
      </c>
    </row>
    <row r="374" spans="2:12">
      <c r="B374" s="357"/>
      <c r="C374" s="357"/>
      <c r="D374" s="367"/>
      <c r="E374" s="360" t="s">
        <v>176</v>
      </c>
      <c r="F374" s="361"/>
      <c r="G374" s="152">
        <v>25222</v>
      </c>
      <c r="H374" s="152">
        <v>390164839.99999899</v>
      </c>
      <c r="I374" s="152">
        <v>5369</v>
      </c>
      <c r="J374" s="149">
        <f t="shared" si="156"/>
        <v>15469.226865434897</v>
      </c>
      <c r="K374" s="149">
        <f t="shared" si="157"/>
        <v>72669.927360774629</v>
      </c>
      <c r="L374" s="209">
        <f t="shared" si="158"/>
        <v>0.5088617192683158</v>
      </c>
    </row>
    <row r="375" spans="2:12">
      <c r="B375" s="355">
        <v>54</v>
      </c>
      <c r="C375" s="355" t="s">
        <v>29</v>
      </c>
      <c r="D375" s="365">
        <v>17793</v>
      </c>
      <c r="E375" s="86">
        <v>1101</v>
      </c>
      <c r="F375" s="87" t="s">
        <v>163</v>
      </c>
      <c r="G375" s="165">
        <v>11160</v>
      </c>
      <c r="H375" s="165">
        <v>80267118.609673396</v>
      </c>
      <c r="I375" s="165">
        <v>5140</v>
      </c>
      <c r="J375" s="165">
        <f>IFERROR(H375/G375,"-")</f>
        <v>7192.3941406517379</v>
      </c>
      <c r="K375" s="165">
        <f>IFERROR(H375/I375,"-")</f>
        <v>15616.170935734124</v>
      </c>
      <c r="L375" s="113">
        <f>I375/$D$375</f>
        <v>0.28887764851346037</v>
      </c>
    </row>
    <row r="376" spans="2:12">
      <c r="B376" s="356"/>
      <c r="C376" s="356"/>
      <c r="D376" s="366"/>
      <c r="E376" s="88">
        <v>1102</v>
      </c>
      <c r="F376" s="89" t="s">
        <v>164</v>
      </c>
      <c r="G376" s="166">
        <v>42567</v>
      </c>
      <c r="H376" s="166">
        <v>315066880.85865003</v>
      </c>
      <c r="I376" s="166">
        <v>8975</v>
      </c>
      <c r="J376" s="166">
        <f t="shared" ref="J376:J381" si="159">IFERROR(H376/G376,"-")</f>
        <v>7401.6698583092539</v>
      </c>
      <c r="K376" s="166">
        <f t="shared" ref="K376:K381" si="160">IFERROR(H376/I376,"-")</f>
        <v>35104.94494246797</v>
      </c>
      <c r="L376" s="114">
        <f t="shared" ref="L376:L381" si="161">I376/$D$375</f>
        <v>0.50441184735570166</v>
      </c>
    </row>
    <row r="377" spans="2:12" ht="24">
      <c r="B377" s="356"/>
      <c r="C377" s="356"/>
      <c r="D377" s="366"/>
      <c r="E377" s="88">
        <v>1103</v>
      </c>
      <c r="F377" s="90" t="s">
        <v>165</v>
      </c>
      <c r="G377" s="166">
        <v>20968</v>
      </c>
      <c r="H377" s="166">
        <v>198405182.348032</v>
      </c>
      <c r="I377" s="166">
        <v>6567</v>
      </c>
      <c r="J377" s="166">
        <f t="shared" si="159"/>
        <v>9462.2845454040435</v>
      </c>
      <c r="K377" s="166">
        <f t="shared" si="160"/>
        <v>30212.453532515912</v>
      </c>
      <c r="L377" s="114">
        <f t="shared" si="161"/>
        <v>0.36907772719608833</v>
      </c>
    </row>
    <row r="378" spans="2:12" ht="24">
      <c r="B378" s="356"/>
      <c r="C378" s="356"/>
      <c r="D378" s="366"/>
      <c r="E378" s="88">
        <v>1113</v>
      </c>
      <c r="F378" s="90" t="s">
        <v>166</v>
      </c>
      <c r="G378" s="166">
        <v>10263</v>
      </c>
      <c r="H378" s="166">
        <v>52923247.828553699</v>
      </c>
      <c r="I378" s="166">
        <v>2873</v>
      </c>
      <c r="J378" s="166">
        <f t="shared" si="159"/>
        <v>5156.7034812972524</v>
      </c>
      <c r="K378" s="166">
        <f t="shared" si="160"/>
        <v>18420.900740881902</v>
      </c>
      <c r="L378" s="115">
        <f t="shared" si="161"/>
        <v>0.16146799303096723</v>
      </c>
    </row>
    <row r="379" spans="2:12" ht="24">
      <c r="B379" s="356"/>
      <c r="C379" s="356"/>
      <c r="D379" s="366"/>
      <c r="E379" s="88">
        <v>1905</v>
      </c>
      <c r="F379" s="90" t="s">
        <v>167</v>
      </c>
      <c r="G379" s="166">
        <v>19698</v>
      </c>
      <c r="H379" s="166">
        <v>113202741.206129</v>
      </c>
      <c r="I379" s="166">
        <v>5762</v>
      </c>
      <c r="J379" s="166">
        <f t="shared" si="159"/>
        <v>5746.915484116611</v>
      </c>
      <c r="K379" s="166">
        <f t="shared" si="160"/>
        <v>19646.432003840506</v>
      </c>
      <c r="L379" s="114">
        <f t="shared" si="161"/>
        <v>0.32383521609621763</v>
      </c>
    </row>
    <row r="380" spans="2:12">
      <c r="B380" s="356"/>
      <c r="C380" s="356"/>
      <c r="D380" s="366"/>
      <c r="E380" s="348" t="s">
        <v>168</v>
      </c>
      <c r="F380" s="348"/>
      <c r="G380" s="167">
        <v>3485</v>
      </c>
      <c r="H380" s="167">
        <v>36044239.148959801</v>
      </c>
      <c r="I380" s="167">
        <v>1441</v>
      </c>
      <c r="J380" s="168">
        <f t="shared" si="159"/>
        <v>10342.679813187891</v>
      </c>
      <c r="K380" s="168">
        <f t="shared" si="160"/>
        <v>25013.351248410687</v>
      </c>
      <c r="L380" s="211">
        <f t="shared" si="161"/>
        <v>8.0986904962625755E-2</v>
      </c>
    </row>
    <row r="381" spans="2:12">
      <c r="B381" s="357"/>
      <c r="C381" s="357"/>
      <c r="D381" s="367"/>
      <c r="E381" s="360" t="s">
        <v>176</v>
      </c>
      <c r="F381" s="361"/>
      <c r="G381" s="152">
        <v>50200</v>
      </c>
      <c r="H381" s="152">
        <v>795909409.99999905</v>
      </c>
      <c r="I381" s="152">
        <v>10300</v>
      </c>
      <c r="J381" s="149">
        <f t="shared" si="159"/>
        <v>15854.769123505957</v>
      </c>
      <c r="K381" s="149">
        <f t="shared" si="160"/>
        <v>77272.758252427098</v>
      </c>
      <c r="L381" s="209">
        <f t="shared" si="161"/>
        <v>0.57887933456977458</v>
      </c>
    </row>
    <row r="382" spans="2:12">
      <c r="B382" s="355">
        <v>55</v>
      </c>
      <c r="C382" s="355" t="s">
        <v>18</v>
      </c>
      <c r="D382" s="365">
        <v>18482</v>
      </c>
      <c r="E382" s="86">
        <v>1101</v>
      </c>
      <c r="F382" s="87" t="s">
        <v>163</v>
      </c>
      <c r="G382" s="165">
        <v>10401</v>
      </c>
      <c r="H382" s="165">
        <v>83447430.063258603</v>
      </c>
      <c r="I382" s="165">
        <v>4782</v>
      </c>
      <c r="J382" s="165">
        <f>IFERROR(H382/G382,"-")</f>
        <v>8023.0199080144794</v>
      </c>
      <c r="K382" s="165">
        <f>IFERROR(H382/I382,"-")</f>
        <v>17450.319963040278</v>
      </c>
      <c r="L382" s="113">
        <f>I382/$D$382</f>
        <v>0.25873823179309596</v>
      </c>
    </row>
    <row r="383" spans="2:12">
      <c r="B383" s="356"/>
      <c r="C383" s="356"/>
      <c r="D383" s="366"/>
      <c r="E383" s="88">
        <v>1102</v>
      </c>
      <c r="F383" s="89" t="s">
        <v>164</v>
      </c>
      <c r="G383" s="166">
        <v>40822</v>
      </c>
      <c r="H383" s="166">
        <v>324424064.48999703</v>
      </c>
      <c r="I383" s="166">
        <v>8567</v>
      </c>
      <c r="J383" s="166">
        <f t="shared" ref="J383:J388" si="162">IFERROR(H383/G383,"-")</f>
        <v>7947.2849074027981</v>
      </c>
      <c r="K383" s="166">
        <f t="shared" ref="K383:K388" si="163">IFERROR(H383/I383,"-")</f>
        <v>37869.039861094556</v>
      </c>
      <c r="L383" s="114">
        <f t="shared" ref="L383:L388" si="164">I383/$D$382</f>
        <v>0.46353208527215667</v>
      </c>
    </row>
    <row r="384" spans="2:12" ht="24">
      <c r="B384" s="356"/>
      <c r="C384" s="356"/>
      <c r="D384" s="366"/>
      <c r="E384" s="88">
        <v>1103</v>
      </c>
      <c r="F384" s="90" t="s">
        <v>165</v>
      </c>
      <c r="G384" s="166">
        <v>19715</v>
      </c>
      <c r="H384" s="166">
        <v>220847257.43298</v>
      </c>
      <c r="I384" s="166">
        <v>6186</v>
      </c>
      <c r="J384" s="166">
        <f t="shared" si="162"/>
        <v>11201.991246917576</v>
      </c>
      <c r="K384" s="166">
        <f t="shared" si="163"/>
        <v>35701.140871804077</v>
      </c>
      <c r="L384" s="114">
        <f t="shared" si="164"/>
        <v>0.33470403635970131</v>
      </c>
    </row>
    <row r="385" spans="2:12" ht="24">
      <c r="B385" s="356"/>
      <c r="C385" s="356"/>
      <c r="D385" s="366"/>
      <c r="E385" s="88">
        <v>1113</v>
      </c>
      <c r="F385" s="90" t="s">
        <v>166</v>
      </c>
      <c r="G385" s="166">
        <v>6585</v>
      </c>
      <c r="H385" s="166">
        <v>31992497.0829322</v>
      </c>
      <c r="I385" s="166">
        <v>1983</v>
      </c>
      <c r="J385" s="166">
        <f t="shared" si="162"/>
        <v>4858.3898379547763</v>
      </c>
      <c r="K385" s="166">
        <f t="shared" si="163"/>
        <v>16133.382290939082</v>
      </c>
      <c r="L385" s="115">
        <f t="shared" si="164"/>
        <v>0.10729358294556866</v>
      </c>
    </row>
    <row r="386" spans="2:12" ht="24">
      <c r="B386" s="356"/>
      <c r="C386" s="356"/>
      <c r="D386" s="366"/>
      <c r="E386" s="88">
        <v>1905</v>
      </c>
      <c r="F386" s="90" t="s">
        <v>167</v>
      </c>
      <c r="G386" s="166">
        <v>18588</v>
      </c>
      <c r="H386" s="166">
        <v>111133058.25994401</v>
      </c>
      <c r="I386" s="166">
        <v>5665</v>
      </c>
      <c r="J386" s="166">
        <f t="shared" si="162"/>
        <v>5978.7528652864221</v>
      </c>
      <c r="K386" s="166">
        <f t="shared" si="163"/>
        <v>19617.48601234669</v>
      </c>
      <c r="L386" s="114">
        <f t="shared" si="164"/>
        <v>0.30651444648847526</v>
      </c>
    </row>
    <row r="387" spans="2:12">
      <c r="B387" s="356"/>
      <c r="C387" s="356"/>
      <c r="D387" s="366"/>
      <c r="E387" s="348" t="s">
        <v>168</v>
      </c>
      <c r="F387" s="348"/>
      <c r="G387" s="167">
        <v>2977</v>
      </c>
      <c r="H387" s="167">
        <v>23834232.670886502</v>
      </c>
      <c r="I387" s="167">
        <v>1239</v>
      </c>
      <c r="J387" s="168">
        <f t="shared" si="162"/>
        <v>8006.1245115507227</v>
      </c>
      <c r="K387" s="168">
        <f t="shared" si="163"/>
        <v>19236.668822345844</v>
      </c>
      <c r="L387" s="211">
        <f t="shared" si="164"/>
        <v>6.7038199329076939E-2</v>
      </c>
    </row>
    <row r="388" spans="2:12">
      <c r="B388" s="357"/>
      <c r="C388" s="357"/>
      <c r="D388" s="367"/>
      <c r="E388" s="360" t="s">
        <v>176</v>
      </c>
      <c r="F388" s="361"/>
      <c r="G388" s="152">
        <v>47023</v>
      </c>
      <c r="H388" s="152">
        <v>795678539.99999905</v>
      </c>
      <c r="I388" s="152">
        <v>9787</v>
      </c>
      <c r="J388" s="149">
        <f t="shared" si="162"/>
        <v>16921.050124407186</v>
      </c>
      <c r="K388" s="149">
        <f t="shared" si="163"/>
        <v>81299.534075814765</v>
      </c>
      <c r="L388" s="209">
        <f t="shared" si="164"/>
        <v>0.52954225733145766</v>
      </c>
    </row>
    <row r="389" spans="2:12">
      <c r="B389" s="355">
        <v>56</v>
      </c>
      <c r="C389" s="355" t="s">
        <v>11</v>
      </c>
      <c r="D389" s="365">
        <v>11233</v>
      </c>
      <c r="E389" s="86">
        <v>1101</v>
      </c>
      <c r="F389" s="87" t="s">
        <v>163</v>
      </c>
      <c r="G389" s="165">
        <v>6781</v>
      </c>
      <c r="H389" s="165">
        <v>51367614.096070498</v>
      </c>
      <c r="I389" s="165">
        <v>3006</v>
      </c>
      <c r="J389" s="165">
        <f>IFERROR(H389/G389,"-")</f>
        <v>7575.2269718434591</v>
      </c>
      <c r="K389" s="165">
        <f>IFERROR(H389/I389,"-")</f>
        <v>17088.361309404689</v>
      </c>
      <c r="L389" s="113">
        <f>I389/$D$389</f>
        <v>0.26760437995192737</v>
      </c>
    </row>
    <row r="390" spans="2:12">
      <c r="B390" s="356"/>
      <c r="C390" s="356"/>
      <c r="D390" s="366"/>
      <c r="E390" s="88">
        <v>1102</v>
      </c>
      <c r="F390" s="89" t="s">
        <v>164</v>
      </c>
      <c r="G390" s="166">
        <v>20973</v>
      </c>
      <c r="H390" s="166">
        <v>159924836.59719399</v>
      </c>
      <c r="I390" s="166">
        <v>4966</v>
      </c>
      <c r="J390" s="166">
        <f t="shared" ref="J390:J395" si="165">IFERROR(H390/G390,"-")</f>
        <v>7625.2723309585654</v>
      </c>
      <c r="K390" s="166">
        <f t="shared" ref="K390:K395" si="166">IFERROR(H390/I390,"-")</f>
        <v>32203.954208053561</v>
      </c>
      <c r="L390" s="114">
        <f t="shared" ref="L390:L395" si="167">I390/$D$389</f>
        <v>0.44209026974094184</v>
      </c>
    </row>
    <row r="391" spans="2:12" ht="24">
      <c r="B391" s="356"/>
      <c r="C391" s="356"/>
      <c r="D391" s="366"/>
      <c r="E391" s="88">
        <v>1103</v>
      </c>
      <c r="F391" s="90" t="s">
        <v>165</v>
      </c>
      <c r="G391" s="166">
        <v>11275</v>
      </c>
      <c r="H391" s="166">
        <v>110935405.441369</v>
      </c>
      <c r="I391" s="166">
        <v>3733</v>
      </c>
      <c r="J391" s="166">
        <f t="shared" si="165"/>
        <v>9839.0603495670948</v>
      </c>
      <c r="K391" s="166">
        <f t="shared" si="166"/>
        <v>29717.494090910528</v>
      </c>
      <c r="L391" s="114">
        <f t="shared" si="167"/>
        <v>0.33232440131754654</v>
      </c>
    </row>
    <row r="392" spans="2:12" ht="24">
      <c r="B392" s="356"/>
      <c r="C392" s="356"/>
      <c r="D392" s="366"/>
      <c r="E392" s="88">
        <v>1113</v>
      </c>
      <c r="F392" s="90" t="s">
        <v>166</v>
      </c>
      <c r="G392" s="166">
        <v>4081</v>
      </c>
      <c r="H392" s="166">
        <v>19499065.9239312</v>
      </c>
      <c r="I392" s="166">
        <v>1507</v>
      </c>
      <c r="J392" s="166">
        <f t="shared" si="165"/>
        <v>4778.0117431833378</v>
      </c>
      <c r="K392" s="166">
        <f t="shared" si="166"/>
        <v>12938.99530453298</v>
      </c>
      <c r="L392" s="115">
        <f t="shared" si="167"/>
        <v>0.13415828362859433</v>
      </c>
    </row>
    <row r="393" spans="2:12" ht="24">
      <c r="B393" s="356"/>
      <c r="C393" s="356"/>
      <c r="D393" s="366"/>
      <c r="E393" s="88">
        <v>1905</v>
      </c>
      <c r="F393" s="90" t="s">
        <v>167</v>
      </c>
      <c r="G393" s="166">
        <v>10966</v>
      </c>
      <c r="H393" s="166">
        <v>69513295.179450899</v>
      </c>
      <c r="I393" s="166">
        <v>3424</v>
      </c>
      <c r="J393" s="166">
        <f t="shared" si="165"/>
        <v>6338.983693183558</v>
      </c>
      <c r="K393" s="166">
        <f t="shared" si="166"/>
        <v>20301.780134185425</v>
      </c>
      <c r="L393" s="114">
        <f t="shared" si="167"/>
        <v>0.30481616665182942</v>
      </c>
    </row>
    <row r="394" spans="2:12">
      <c r="B394" s="356"/>
      <c r="C394" s="356"/>
      <c r="D394" s="366"/>
      <c r="E394" s="348" t="s">
        <v>168</v>
      </c>
      <c r="F394" s="348"/>
      <c r="G394" s="167">
        <v>2013</v>
      </c>
      <c r="H394" s="167">
        <v>18099922.7619831</v>
      </c>
      <c r="I394" s="167">
        <v>881</v>
      </c>
      <c r="J394" s="168">
        <f t="shared" si="165"/>
        <v>8991.5165235882268</v>
      </c>
      <c r="K394" s="168">
        <f t="shared" si="166"/>
        <v>20544.747743454143</v>
      </c>
      <c r="L394" s="211">
        <f t="shared" si="167"/>
        <v>7.8429626991898871E-2</v>
      </c>
    </row>
    <row r="395" spans="2:12">
      <c r="B395" s="357"/>
      <c r="C395" s="357"/>
      <c r="D395" s="367"/>
      <c r="E395" s="360" t="s">
        <v>176</v>
      </c>
      <c r="F395" s="361"/>
      <c r="G395" s="152">
        <v>26299</v>
      </c>
      <c r="H395" s="152">
        <v>429340139.99999899</v>
      </c>
      <c r="I395" s="152">
        <v>5926</v>
      </c>
      <c r="J395" s="152">
        <f t="shared" si="165"/>
        <v>16325.340887486178</v>
      </c>
      <c r="K395" s="152">
        <f t="shared" si="166"/>
        <v>72450.242996962363</v>
      </c>
      <c r="L395" s="110">
        <f t="shared" si="167"/>
        <v>0.52755274637229588</v>
      </c>
    </row>
    <row r="396" spans="2:12">
      <c r="B396" s="355">
        <v>57</v>
      </c>
      <c r="C396" s="355" t="s">
        <v>50</v>
      </c>
      <c r="D396" s="365">
        <v>8634</v>
      </c>
      <c r="E396" s="86">
        <v>1101</v>
      </c>
      <c r="F396" s="87" t="s">
        <v>163</v>
      </c>
      <c r="G396" s="165">
        <v>5037</v>
      </c>
      <c r="H396" s="165">
        <v>39025644.106000803</v>
      </c>
      <c r="I396" s="165">
        <v>2487</v>
      </c>
      <c r="J396" s="165">
        <f>IFERROR(H396/G396,"-")</f>
        <v>7747.7951371849913</v>
      </c>
      <c r="K396" s="165">
        <f>IFERROR(H396/I396,"-")</f>
        <v>15691.855289907842</v>
      </c>
      <c r="L396" s="113">
        <f>I396/$D$396</f>
        <v>0.28804725503822098</v>
      </c>
    </row>
    <row r="397" spans="2:12">
      <c r="B397" s="356"/>
      <c r="C397" s="356"/>
      <c r="D397" s="366"/>
      <c r="E397" s="88">
        <v>1102</v>
      </c>
      <c r="F397" s="89" t="s">
        <v>164</v>
      </c>
      <c r="G397" s="166">
        <v>21325</v>
      </c>
      <c r="H397" s="166">
        <v>152516010.91563299</v>
      </c>
      <c r="I397" s="166">
        <v>4221</v>
      </c>
      <c r="J397" s="166">
        <f t="shared" ref="J397:J402" si="168">IFERROR(H397/G397,"-")</f>
        <v>7151.9817545431652</v>
      </c>
      <c r="K397" s="166">
        <f t="shared" ref="K397:K402" si="169">IFERROR(H397/I397,"-")</f>
        <v>36132.672569446338</v>
      </c>
      <c r="L397" s="114">
        <f t="shared" ref="L397:L402" si="170">I397/$D$396</f>
        <v>0.48888116747741489</v>
      </c>
    </row>
    <row r="398" spans="2:12" ht="24">
      <c r="B398" s="356"/>
      <c r="C398" s="356"/>
      <c r="D398" s="366"/>
      <c r="E398" s="88">
        <v>1103</v>
      </c>
      <c r="F398" s="90" t="s">
        <v>165</v>
      </c>
      <c r="G398" s="166">
        <v>9429</v>
      </c>
      <c r="H398" s="166">
        <v>99394185.926102102</v>
      </c>
      <c r="I398" s="166">
        <v>3169</v>
      </c>
      <c r="J398" s="166">
        <f t="shared" si="168"/>
        <v>10541.328446929909</v>
      </c>
      <c r="K398" s="166">
        <f t="shared" si="169"/>
        <v>31364.526956800917</v>
      </c>
      <c r="L398" s="114">
        <f t="shared" si="170"/>
        <v>0.3670372944174195</v>
      </c>
    </row>
    <row r="399" spans="2:12" ht="24">
      <c r="B399" s="356"/>
      <c r="C399" s="356"/>
      <c r="D399" s="366"/>
      <c r="E399" s="88">
        <v>1113</v>
      </c>
      <c r="F399" s="90" t="s">
        <v>166</v>
      </c>
      <c r="G399" s="166">
        <v>3679</v>
      </c>
      <c r="H399" s="166">
        <v>18005292.405140899</v>
      </c>
      <c r="I399" s="166">
        <v>1135</v>
      </c>
      <c r="J399" s="166">
        <f t="shared" si="168"/>
        <v>4894.0724123786085</v>
      </c>
      <c r="K399" s="166">
        <f t="shared" si="169"/>
        <v>15863.693749022819</v>
      </c>
      <c r="L399" s="115">
        <f t="shared" si="170"/>
        <v>0.13145703034514708</v>
      </c>
    </row>
    <row r="400" spans="2:12" ht="24">
      <c r="B400" s="356"/>
      <c r="C400" s="356"/>
      <c r="D400" s="366"/>
      <c r="E400" s="88">
        <v>1905</v>
      </c>
      <c r="F400" s="90" t="s">
        <v>167</v>
      </c>
      <c r="G400" s="166">
        <v>10130</v>
      </c>
      <c r="H400" s="166">
        <v>60190555.204729401</v>
      </c>
      <c r="I400" s="166">
        <v>2871</v>
      </c>
      <c r="J400" s="166">
        <f t="shared" si="168"/>
        <v>5941.8119649288647</v>
      </c>
      <c r="K400" s="166">
        <f t="shared" si="169"/>
        <v>20965.014003737164</v>
      </c>
      <c r="L400" s="114">
        <f t="shared" si="170"/>
        <v>0.33252258512856148</v>
      </c>
    </row>
    <row r="401" spans="2:12">
      <c r="B401" s="356"/>
      <c r="C401" s="356"/>
      <c r="D401" s="366"/>
      <c r="E401" s="348" t="s">
        <v>168</v>
      </c>
      <c r="F401" s="348"/>
      <c r="G401" s="167">
        <v>1339</v>
      </c>
      <c r="H401" s="167">
        <v>10385081.442392999</v>
      </c>
      <c r="I401" s="167">
        <v>614</v>
      </c>
      <c r="J401" s="168">
        <f t="shared" si="168"/>
        <v>7755.8487247147123</v>
      </c>
      <c r="K401" s="168">
        <f t="shared" si="169"/>
        <v>16913.813424092834</v>
      </c>
      <c r="L401" s="211">
        <f t="shared" si="170"/>
        <v>7.1114199675700721E-2</v>
      </c>
    </row>
    <row r="402" spans="2:12">
      <c r="B402" s="357"/>
      <c r="C402" s="357"/>
      <c r="D402" s="367"/>
      <c r="E402" s="360" t="s">
        <v>176</v>
      </c>
      <c r="F402" s="361"/>
      <c r="G402" s="152">
        <v>25563</v>
      </c>
      <c r="H402" s="152">
        <v>379516769.99999899</v>
      </c>
      <c r="I402" s="152">
        <v>5072</v>
      </c>
      <c r="J402" s="149">
        <f t="shared" si="168"/>
        <v>14846.33141650037</v>
      </c>
      <c r="K402" s="149">
        <f t="shared" si="169"/>
        <v>74825.861593059744</v>
      </c>
      <c r="L402" s="209">
        <f t="shared" si="170"/>
        <v>0.58744498494324759</v>
      </c>
    </row>
    <row r="403" spans="2:12">
      <c r="B403" s="355">
        <v>58</v>
      </c>
      <c r="C403" s="355" t="s">
        <v>30</v>
      </c>
      <c r="D403" s="365">
        <v>9895</v>
      </c>
      <c r="E403" s="86">
        <v>1101</v>
      </c>
      <c r="F403" s="87" t="s">
        <v>163</v>
      </c>
      <c r="G403" s="165">
        <v>5594</v>
      </c>
      <c r="H403" s="165">
        <v>45427107.181556098</v>
      </c>
      <c r="I403" s="165">
        <v>2692</v>
      </c>
      <c r="J403" s="165">
        <f>IFERROR(H403/G403,"-")</f>
        <v>8120.6841583046298</v>
      </c>
      <c r="K403" s="165">
        <f>IFERROR(H403/I403,"-")</f>
        <v>16874.854079329903</v>
      </c>
      <c r="L403" s="113">
        <f>I403/$D$403</f>
        <v>0.27205659423951489</v>
      </c>
    </row>
    <row r="404" spans="2:12">
      <c r="B404" s="356"/>
      <c r="C404" s="356"/>
      <c r="D404" s="366"/>
      <c r="E404" s="88">
        <v>1102</v>
      </c>
      <c r="F404" s="89" t="s">
        <v>164</v>
      </c>
      <c r="G404" s="166">
        <v>21208</v>
      </c>
      <c r="H404" s="166">
        <v>173245790.49583501</v>
      </c>
      <c r="I404" s="166">
        <v>4501</v>
      </c>
      <c r="J404" s="166">
        <f t="shared" ref="J404:J409" si="171">IFERROR(H404/G404,"-")</f>
        <v>8168.8886503128542</v>
      </c>
      <c r="K404" s="166">
        <f t="shared" ref="K404:K409" si="172">IFERROR(H404/I404,"-")</f>
        <v>38490.511107717175</v>
      </c>
      <c r="L404" s="114">
        <f t="shared" ref="L404:L409" si="173">I404/$D$403</f>
        <v>0.45487620010106117</v>
      </c>
    </row>
    <row r="405" spans="2:12" ht="24">
      <c r="B405" s="356"/>
      <c r="C405" s="356"/>
      <c r="D405" s="366"/>
      <c r="E405" s="88">
        <v>1103</v>
      </c>
      <c r="F405" s="90" t="s">
        <v>165</v>
      </c>
      <c r="G405" s="166">
        <v>10073</v>
      </c>
      <c r="H405" s="166">
        <v>109088509.73208199</v>
      </c>
      <c r="I405" s="166">
        <v>3290</v>
      </c>
      <c r="J405" s="166">
        <f t="shared" si="171"/>
        <v>10829.793480798371</v>
      </c>
      <c r="K405" s="166">
        <f t="shared" si="172"/>
        <v>33157.601742274164</v>
      </c>
      <c r="L405" s="114">
        <f t="shared" si="173"/>
        <v>0.33249115715007582</v>
      </c>
    </row>
    <row r="406" spans="2:12" ht="24">
      <c r="B406" s="356"/>
      <c r="C406" s="356"/>
      <c r="D406" s="366"/>
      <c r="E406" s="88">
        <v>1113</v>
      </c>
      <c r="F406" s="90" t="s">
        <v>166</v>
      </c>
      <c r="G406" s="166">
        <v>3455</v>
      </c>
      <c r="H406" s="166">
        <v>18833494.070449401</v>
      </c>
      <c r="I406" s="166">
        <v>1137</v>
      </c>
      <c r="J406" s="166">
        <f t="shared" si="171"/>
        <v>5451.083667279132</v>
      </c>
      <c r="K406" s="166">
        <f t="shared" si="172"/>
        <v>16564.198830650308</v>
      </c>
      <c r="L406" s="115">
        <f t="shared" si="173"/>
        <v>0.11490651844365841</v>
      </c>
    </row>
    <row r="407" spans="2:12" ht="24">
      <c r="B407" s="356"/>
      <c r="C407" s="356"/>
      <c r="D407" s="366"/>
      <c r="E407" s="88">
        <v>1905</v>
      </c>
      <c r="F407" s="90" t="s">
        <v>167</v>
      </c>
      <c r="G407" s="166">
        <v>9894</v>
      </c>
      <c r="H407" s="166">
        <v>60686163.629488997</v>
      </c>
      <c r="I407" s="166">
        <v>2888</v>
      </c>
      <c r="J407" s="166">
        <f t="shared" si="171"/>
        <v>6133.6328713855874</v>
      </c>
      <c r="K407" s="166">
        <f t="shared" si="172"/>
        <v>21013.214553147161</v>
      </c>
      <c r="L407" s="114">
        <f t="shared" si="173"/>
        <v>0.29186457806973221</v>
      </c>
    </row>
    <row r="408" spans="2:12">
      <c r="B408" s="356"/>
      <c r="C408" s="356"/>
      <c r="D408" s="366"/>
      <c r="E408" s="348" t="s">
        <v>168</v>
      </c>
      <c r="F408" s="348"/>
      <c r="G408" s="167">
        <v>1498</v>
      </c>
      <c r="H408" s="167">
        <v>13235324.8905873</v>
      </c>
      <c r="I408" s="167">
        <v>632</v>
      </c>
      <c r="J408" s="168">
        <f t="shared" si="171"/>
        <v>8835.3303675482639</v>
      </c>
      <c r="K408" s="168">
        <f t="shared" si="172"/>
        <v>20941.969763587502</v>
      </c>
      <c r="L408" s="211">
        <f t="shared" si="173"/>
        <v>6.3870641738251646E-2</v>
      </c>
    </row>
    <row r="409" spans="2:12">
      <c r="B409" s="357"/>
      <c r="C409" s="357"/>
      <c r="D409" s="367"/>
      <c r="E409" s="360" t="s">
        <v>176</v>
      </c>
      <c r="F409" s="361"/>
      <c r="G409" s="152">
        <v>25707</v>
      </c>
      <c r="H409" s="152">
        <v>420516389.99999899</v>
      </c>
      <c r="I409" s="152">
        <v>5312</v>
      </c>
      <c r="J409" s="152">
        <f t="shared" si="171"/>
        <v>16358.049947485082</v>
      </c>
      <c r="K409" s="152">
        <f t="shared" si="172"/>
        <v>79163.477033132338</v>
      </c>
      <c r="L409" s="110">
        <f t="shared" si="173"/>
        <v>0.53683678625568465</v>
      </c>
    </row>
    <row r="410" spans="2:12">
      <c r="B410" s="355">
        <v>59</v>
      </c>
      <c r="C410" s="355" t="s">
        <v>24</v>
      </c>
      <c r="D410" s="365">
        <v>71104</v>
      </c>
      <c r="E410" s="86">
        <v>1101</v>
      </c>
      <c r="F410" s="87" t="s">
        <v>163</v>
      </c>
      <c r="G410" s="165">
        <v>39230</v>
      </c>
      <c r="H410" s="165">
        <v>303010518.26217902</v>
      </c>
      <c r="I410" s="165">
        <v>18823</v>
      </c>
      <c r="J410" s="165">
        <f>IFERROR(H410/G410,"-")</f>
        <v>7723.9489743099421</v>
      </c>
      <c r="K410" s="165">
        <f>IFERROR(H410/I410,"-")</f>
        <v>16097.886535737078</v>
      </c>
      <c r="L410" s="113">
        <f>I410/$D$410</f>
        <v>0.26472490999099912</v>
      </c>
    </row>
    <row r="411" spans="2:12">
      <c r="B411" s="356"/>
      <c r="C411" s="356"/>
      <c r="D411" s="366"/>
      <c r="E411" s="88">
        <v>1102</v>
      </c>
      <c r="F411" s="89" t="s">
        <v>164</v>
      </c>
      <c r="G411" s="166">
        <v>173266</v>
      </c>
      <c r="H411" s="166">
        <v>1283442409.01739</v>
      </c>
      <c r="I411" s="166">
        <v>34804</v>
      </c>
      <c r="J411" s="166">
        <f t="shared" ref="J411:J416" si="174">IFERROR(H411/G411,"-")</f>
        <v>7407.3529083454923</v>
      </c>
      <c r="K411" s="166">
        <f t="shared" ref="K411:K416" si="175">IFERROR(H411/I411,"-")</f>
        <v>36876.290340690437</v>
      </c>
      <c r="L411" s="114">
        <f t="shared" ref="L411:L416" si="176">I411/$D$410</f>
        <v>0.48948019801980197</v>
      </c>
    </row>
    <row r="412" spans="2:12" ht="24">
      <c r="B412" s="356"/>
      <c r="C412" s="356"/>
      <c r="D412" s="366"/>
      <c r="E412" s="88">
        <v>1103</v>
      </c>
      <c r="F412" s="90" t="s">
        <v>165</v>
      </c>
      <c r="G412" s="166">
        <v>80730</v>
      </c>
      <c r="H412" s="166">
        <v>816547214.70561504</v>
      </c>
      <c r="I412" s="166">
        <v>24906</v>
      </c>
      <c r="J412" s="166">
        <f t="shared" si="174"/>
        <v>10114.544961050602</v>
      </c>
      <c r="K412" s="166">
        <f t="shared" si="175"/>
        <v>32785.160792805553</v>
      </c>
      <c r="L412" s="114">
        <f t="shared" si="176"/>
        <v>0.3502756525652565</v>
      </c>
    </row>
    <row r="413" spans="2:12" ht="24">
      <c r="B413" s="356"/>
      <c r="C413" s="356"/>
      <c r="D413" s="366"/>
      <c r="E413" s="88">
        <v>1113</v>
      </c>
      <c r="F413" s="90" t="s">
        <v>166</v>
      </c>
      <c r="G413" s="166">
        <v>34250</v>
      </c>
      <c r="H413" s="166">
        <v>160940387.28627601</v>
      </c>
      <c r="I413" s="166">
        <v>10121</v>
      </c>
      <c r="J413" s="166">
        <f t="shared" si="174"/>
        <v>4698.9894098182776</v>
      </c>
      <c r="K413" s="166">
        <f t="shared" si="175"/>
        <v>15901.629017515661</v>
      </c>
      <c r="L413" s="115">
        <f t="shared" si="176"/>
        <v>0.14234079657965795</v>
      </c>
    </row>
    <row r="414" spans="2:12" ht="24">
      <c r="B414" s="356"/>
      <c r="C414" s="356"/>
      <c r="D414" s="366"/>
      <c r="E414" s="88">
        <v>1905</v>
      </c>
      <c r="F414" s="90" t="s">
        <v>167</v>
      </c>
      <c r="G414" s="166">
        <v>71657</v>
      </c>
      <c r="H414" s="166">
        <v>440048377.543935</v>
      </c>
      <c r="I414" s="166">
        <v>21672</v>
      </c>
      <c r="J414" s="166">
        <f t="shared" si="174"/>
        <v>6141.0382453065995</v>
      </c>
      <c r="K414" s="166">
        <f t="shared" si="175"/>
        <v>20304.926981540004</v>
      </c>
      <c r="L414" s="114">
        <f t="shared" si="176"/>
        <v>0.30479297929792981</v>
      </c>
    </row>
    <row r="415" spans="2:12">
      <c r="B415" s="356"/>
      <c r="C415" s="356"/>
      <c r="D415" s="366"/>
      <c r="E415" s="348" t="s">
        <v>168</v>
      </c>
      <c r="F415" s="348"/>
      <c r="G415" s="167">
        <v>16379</v>
      </c>
      <c r="H415" s="167">
        <v>152825383.1846</v>
      </c>
      <c r="I415" s="167">
        <v>6252</v>
      </c>
      <c r="J415" s="168">
        <f t="shared" si="174"/>
        <v>9330.5686052017827</v>
      </c>
      <c r="K415" s="168">
        <f t="shared" si="175"/>
        <v>24444.239153007038</v>
      </c>
      <c r="L415" s="211">
        <f t="shared" si="176"/>
        <v>8.7927542754275431E-2</v>
      </c>
    </row>
    <row r="416" spans="2:12">
      <c r="B416" s="357"/>
      <c r="C416" s="357"/>
      <c r="D416" s="367"/>
      <c r="E416" s="360" t="s">
        <v>176</v>
      </c>
      <c r="F416" s="361"/>
      <c r="G416" s="152">
        <v>199096</v>
      </c>
      <c r="H416" s="152">
        <v>3156814289.99999</v>
      </c>
      <c r="I416" s="152">
        <v>39367</v>
      </c>
      <c r="J416" s="152">
        <f t="shared" si="174"/>
        <v>15855.739392052024</v>
      </c>
      <c r="K416" s="152">
        <f t="shared" si="175"/>
        <v>80189.353773464827</v>
      </c>
      <c r="L416" s="110">
        <f t="shared" si="176"/>
        <v>0.55365380288028798</v>
      </c>
    </row>
    <row r="417" spans="2:12">
      <c r="B417" s="355">
        <v>60</v>
      </c>
      <c r="C417" s="355" t="s">
        <v>51</v>
      </c>
      <c r="D417" s="365">
        <v>9096</v>
      </c>
      <c r="E417" s="86">
        <v>1101</v>
      </c>
      <c r="F417" s="87" t="s">
        <v>163</v>
      </c>
      <c r="G417" s="165">
        <v>4412</v>
      </c>
      <c r="H417" s="165">
        <v>34365072.837079503</v>
      </c>
      <c r="I417" s="165">
        <v>2146</v>
      </c>
      <c r="J417" s="165">
        <f>IFERROR(H417/G417,"-")</f>
        <v>7789.0010963462155</v>
      </c>
      <c r="K417" s="165">
        <f>IFERROR(H417/I417,"-")</f>
        <v>16013.547454370691</v>
      </c>
      <c r="L417" s="113">
        <f>I417/$D$417</f>
        <v>0.23592788038698329</v>
      </c>
    </row>
    <row r="418" spans="2:12">
      <c r="B418" s="356"/>
      <c r="C418" s="356"/>
      <c r="D418" s="366"/>
      <c r="E418" s="88">
        <v>1102</v>
      </c>
      <c r="F418" s="89" t="s">
        <v>164</v>
      </c>
      <c r="G418" s="166">
        <v>16797</v>
      </c>
      <c r="H418" s="166">
        <v>124557368.183621</v>
      </c>
      <c r="I418" s="166">
        <v>3722</v>
      </c>
      <c r="J418" s="166">
        <f t="shared" ref="J418:J423" si="177">IFERROR(H418/G418,"-")</f>
        <v>7415.4532466286246</v>
      </c>
      <c r="K418" s="166">
        <f t="shared" ref="K418:K423" si="178">IFERROR(H418/I418,"-")</f>
        <v>33465.171462552658</v>
      </c>
      <c r="L418" s="114">
        <f t="shared" ref="L418:L423" si="179">I418/$D$417</f>
        <v>0.40919085312225156</v>
      </c>
    </row>
    <row r="419" spans="2:12" ht="24">
      <c r="B419" s="356"/>
      <c r="C419" s="356"/>
      <c r="D419" s="366"/>
      <c r="E419" s="88">
        <v>1103</v>
      </c>
      <c r="F419" s="90" t="s">
        <v>165</v>
      </c>
      <c r="G419" s="166">
        <v>9997</v>
      </c>
      <c r="H419" s="166">
        <v>97051807.528150693</v>
      </c>
      <c r="I419" s="166">
        <v>3186</v>
      </c>
      <c r="J419" s="166">
        <f t="shared" si="177"/>
        <v>9708.0931807692996</v>
      </c>
      <c r="K419" s="166">
        <f t="shared" si="178"/>
        <v>30461.960931622943</v>
      </c>
      <c r="L419" s="114">
        <f t="shared" si="179"/>
        <v>0.35026385224274409</v>
      </c>
    </row>
    <row r="420" spans="2:12" ht="24">
      <c r="B420" s="356"/>
      <c r="C420" s="356"/>
      <c r="D420" s="366"/>
      <c r="E420" s="88">
        <v>1113</v>
      </c>
      <c r="F420" s="90" t="s">
        <v>166</v>
      </c>
      <c r="G420" s="166">
        <v>4685</v>
      </c>
      <c r="H420" s="166">
        <v>22137808.756665699</v>
      </c>
      <c r="I420" s="166">
        <v>1594</v>
      </c>
      <c r="J420" s="166">
        <f t="shared" si="177"/>
        <v>4725.2526695124225</v>
      </c>
      <c r="K420" s="166">
        <f t="shared" si="178"/>
        <v>13888.211265160413</v>
      </c>
      <c r="L420" s="115">
        <f t="shared" si="179"/>
        <v>0.17524186455584873</v>
      </c>
    </row>
    <row r="421" spans="2:12" ht="24">
      <c r="B421" s="356"/>
      <c r="C421" s="356"/>
      <c r="D421" s="366"/>
      <c r="E421" s="88">
        <v>1905</v>
      </c>
      <c r="F421" s="90" t="s">
        <v>167</v>
      </c>
      <c r="G421" s="166">
        <v>7858</v>
      </c>
      <c r="H421" s="166">
        <v>48193253.044566497</v>
      </c>
      <c r="I421" s="166">
        <v>2462</v>
      </c>
      <c r="J421" s="166">
        <f t="shared" si="177"/>
        <v>6133.0176946508655</v>
      </c>
      <c r="K421" s="166">
        <f t="shared" si="178"/>
        <v>19574.838767086312</v>
      </c>
      <c r="L421" s="114">
        <f t="shared" si="179"/>
        <v>0.27066842568161831</v>
      </c>
    </row>
    <row r="422" spans="2:12">
      <c r="B422" s="356"/>
      <c r="C422" s="356"/>
      <c r="D422" s="366"/>
      <c r="E422" s="348" t="s">
        <v>168</v>
      </c>
      <c r="F422" s="348"/>
      <c r="G422" s="167">
        <v>1940</v>
      </c>
      <c r="H422" s="167">
        <v>16919709.649915401</v>
      </c>
      <c r="I422" s="167">
        <v>734</v>
      </c>
      <c r="J422" s="168">
        <f t="shared" si="177"/>
        <v>8721.4998195440203</v>
      </c>
      <c r="K422" s="168">
        <f t="shared" si="178"/>
        <v>23051.375544843871</v>
      </c>
      <c r="L422" s="211">
        <f t="shared" si="179"/>
        <v>8.06948109058927E-2</v>
      </c>
    </row>
    <row r="423" spans="2:12">
      <c r="B423" s="357"/>
      <c r="C423" s="357"/>
      <c r="D423" s="367"/>
      <c r="E423" s="360" t="s">
        <v>176</v>
      </c>
      <c r="F423" s="361"/>
      <c r="G423" s="152">
        <v>20662</v>
      </c>
      <c r="H423" s="152">
        <v>343225019.99999899</v>
      </c>
      <c r="I423" s="152">
        <v>4661</v>
      </c>
      <c r="J423" s="152">
        <f t="shared" si="177"/>
        <v>16611.413222340478</v>
      </c>
      <c r="K423" s="152">
        <f t="shared" si="178"/>
        <v>73637.635700493236</v>
      </c>
      <c r="L423" s="110">
        <f t="shared" si="179"/>
        <v>0.51242304309586628</v>
      </c>
    </row>
    <row r="424" spans="2:12">
      <c r="B424" s="355">
        <v>61</v>
      </c>
      <c r="C424" s="355" t="s">
        <v>19</v>
      </c>
      <c r="D424" s="365">
        <v>7731</v>
      </c>
      <c r="E424" s="86">
        <v>1101</v>
      </c>
      <c r="F424" s="87" t="s">
        <v>163</v>
      </c>
      <c r="G424" s="165">
        <v>4146</v>
      </c>
      <c r="H424" s="165">
        <v>32934680.721063402</v>
      </c>
      <c r="I424" s="165">
        <v>2003</v>
      </c>
      <c r="J424" s="165">
        <f>IFERROR(H424/G424,"-")</f>
        <v>7943.7242453119634</v>
      </c>
      <c r="K424" s="165">
        <f>IFERROR(H424/I424,"-")</f>
        <v>16442.676346012682</v>
      </c>
      <c r="L424" s="113">
        <f>I424/$D$424</f>
        <v>0.25908679342905189</v>
      </c>
    </row>
    <row r="425" spans="2:12">
      <c r="B425" s="356"/>
      <c r="C425" s="356"/>
      <c r="D425" s="366"/>
      <c r="E425" s="88">
        <v>1102</v>
      </c>
      <c r="F425" s="89" t="s">
        <v>164</v>
      </c>
      <c r="G425" s="166">
        <v>15760</v>
      </c>
      <c r="H425" s="166">
        <v>123068174.600834</v>
      </c>
      <c r="I425" s="166">
        <v>3496</v>
      </c>
      <c r="J425" s="166">
        <f t="shared" ref="J425:J430" si="180">IFERROR(H425/G425,"-")</f>
        <v>7808.894327464086</v>
      </c>
      <c r="K425" s="166">
        <f t="shared" ref="K425:K430" si="181">IFERROR(H425/I425,"-")</f>
        <v>35202.567105501716</v>
      </c>
      <c r="L425" s="114">
        <f t="shared" ref="L425:L430" si="182">I425/$D$424</f>
        <v>0.45220540680377702</v>
      </c>
    </row>
    <row r="426" spans="2:12" ht="24">
      <c r="B426" s="356"/>
      <c r="C426" s="356"/>
      <c r="D426" s="366"/>
      <c r="E426" s="88">
        <v>1103</v>
      </c>
      <c r="F426" s="90" t="s">
        <v>165</v>
      </c>
      <c r="G426" s="166">
        <v>7745</v>
      </c>
      <c r="H426" s="166">
        <v>84345541.815287098</v>
      </c>
      <c r="I426" s="166">
        <v>2612</v>
      </c>
      <c r="J426" s="166">
        <f t="shared" si="180"/>
        <v>10890.321732122286</v>
      </c>
      <c r="K426" s="166">
        <f t="shared" si="181"/>
        <v>32291.555059451417</v>
      </c>
      <c r="L426" s="114">
        <f t="shared" si="182"/>
        <v>0.33786056137627735</v>
      </c>
    </row>
    <row r="427" spans="2:12" ht="24">
      <c r="B427" s="356"/>
      <c r="C427" s="356"/>
      <c r="D427" s="366"/>
      <c r="E427" s="88">
        <v>1113</v>
      </c>
      <c r="F427" s="90" t="s">
        <v>166</v>
      </c>
      <c r="G427" s="166">
        <v>2022</v>
      </c>
      <c r="H427" s="166">
        <v>10636711.515262499</v>
      </c>
      <c r="I427" s="166">
        <v>725</v>
      </c>
      <c r="J427" s="166">
        <f t="shared" si="180"/>
        <v>5260.4903636313056</v>
      </c>
      <c r="K427" s="166">
        <f t="shared" si="181"/>
        <v>14671.326227948275</v>
      </c>
      <c r="L427" s="115">
        <f t="shared" si="182"/>
        <v>9.3778295175268395E-2</v>
      </c>
    </row>
    <row r="428" spans="2:12" ht="24">
      <c r="B428" s="356"/>
      <c r="C428" s="356"/>
      <c r="D428" s="366"/>
      <c r="E428" s="88">
        <v>1905</v>
      </c>
      <c r="F428" s="90" t="s">
        <v>167</v>
      </c>
      <c r="G428" s="166">
        <v>6344</v>
      </c>
      <c r="H428" s="166">
        <v>39310771.5995728</v>
      </c>
      <c r="I428" s="166">
        <v>2105</v>
      </c>
      <c r="J428" s="166">
        <f t="shared" si="180"/>
        <v>6196.5276796300122</v>
      </c>
      <c r="K428" s="166">
        <f t="shared" si="181"/>
        <v>18674.950878656913</v>
      </c>
      <c r="L428" s="114">
        <f t="shared" si="182"/>
        <v>0.2722804294399172</v>
      </c>
    </row>
    <row r="429" spans="2:12">
      <c r="B429" s="356"/>
      <c r="C429" s="356"/>
      <c r="D429" s="366"/>
      <c r="E429" s="348" t="s">
        <v>168</v>
      </c>
      <c r="F429" s="348"/>
      <c r="G429" s="167">
        <v>1560</v>
      </c>
      <c r="H429" s="167">
        <v>11023469.747979</v>
      </c>
      <c r="I429" s="167">
        <v>626</v>
      </c>
      <c r="J429" s="168">
        <f t="shared" si="180"/>
        <v>7066.3267615249997</v>
      </c>
      <c r="K429" s="168">
        <f t="shared" si="181"/>
        <v>17609.376594215657</v>
      </c>
      <c r="L429" s="211">
        <f t="shared" si="182"/>
        <v>8.0972707282369674E-2</v>
      </c>
    </row>
    <row r="430" spans="2:12">
      <c r="B430" s="357"/>
      <c r="C430" s="357"/>
      <c r="D430" s="367"/>
      <c r="E430" s="360" t="s">
        <v>176</v>
      </c>
      <c r="F430" s="361"/>
      <c r="G430" s="152">
        <v>18574</v>
      </c>
      <c r="H430" s="152">
        <v>301319349.99999899</v>
      </c>
      <c r="I430" s="152">
        <v>4056</v>
      </c>
      <c r="J430" s="152">
        <f t="shared" si="180"/>
        <v>16222.641864972487</v>
      </c>
      <c r="K430" s="152">
        <f t="shared" si="181"/>
        <v>74289.780571991854</v>
      </c>
      <c r="L430" s="110">
        <f t="shared" si="182"/>
        <v>0.52464105549088091</v>
      </c>
    </row>
    <row r="431" spans="2:12">
      <c r="B431" s="355">
        <v>62</v>
      </c>
      <c r="C431" s="355" t="s">
        <v>20</v>
      </c>
      <c r="D431" s="365">
        <v>11540</v>
      </c>
      <c r="E431" s="86">
        <v>1101</v>
      </c>
      <c r="F431" s="87" t="s">
        <v>163</v>
      </c>
      <c r="G431" s="165">
        <v>7278</v>
      </c>
      <c r="H431" s="165">
        <v>53890528.095967501</v>
      </c>
      <c r="I431" s="165">
        <v>3551</v>
      </c>
      <c r="J431" s="165">
        <f>IFERROR(H431/G431,"-")</f>
        <v>7404.5792932079557</v>
      </c>
      <c r="K431" s="165">
        <f>IFERROR(H431/I431,"-")</f>
        <v>15176.155476194734</v>
      </c>
      <c r="L431" s="113">
        <f>I431/$D$431</f>
        <v>0.30771230502599656</v>
      </c>
    </row>
    <row r="432" spans="2:12">
      <c r="B432" s="356"/>
      <c r="C432" s="356"/>
      <c r="D432" s="366"/>
      <c r="E432" s="88">
        <v>1102</v>
      </c>
      <c r="F432" s="89" t="s">
        <v>164</v>
      </c>
      <c r="G432" s="166">
        <v>27472</v>
      </c>
      <c r="H432" s="166">
        <v>204398192.342803</v>
      </c>
      <c r="I432" s="166">
        <v>6086</v>
      </c>
      <c r="J432" s="166">
        <f t="shared" ref="J432:J437" si="183">IFERROR(H432/G432,"-")</f>
        <v>7440.2370538294626</v>
      </c>
      <c r="K432" s="166">
        <f t="shared" ref="K432:K437" si="184">IFERROR(H432/I432,"-")</f>
        <v>33584.980667565396</v>
      </c>
      <c r="L432" s="114">
        <f t="shared" ref="L432:L437" si="185">I432/$D$431</f>
        <v>0.52738301559792022</v>
      </c>
    </row>
    <row r="433" spans="2:12" ht="24">
      <c r="B433" s="356"/>
      <c r="C433" s="356"/>
      <c r="D433" s="366"/>
      <c r="E433" s="88">
        <v>1103</v>
      </c>
      <c r="F433" s="90" t="s">
        <v>165</v>
      </c>
      <c r="G433" s="166">
        <v>12295</v>
      </c>
      <c r="H433" s="166">
        <v>118654012.994259</v>
      </c>
      <c r="I433" s="166">
        <v>3977</v>
      </c>
      <c r="J433" s="166">
        <f t="shared" si="183"/>
        <v>9650.5907274712481</v>
      </c>
      <c r="K433" s="166">
        <f t="shared" si="184"/>
        <v>29835.054813743776</v>
      </c>
      <c r="L433" s="114">
        <f t="shared" si="185"/>
        <v>0.34462738301559792</v>
      </c>
    </row>
    <row r="434" spans="2:12" ht="24">
      <c r="B434" s="356"/>
      <c r="C434" s="356"/>
      <c r="D434" s="366"/>
      <c r="E434" s="88">
        <v>1113</v>
      </c>
      <c r="F434" s="90" t="s">
        <v>166</v>
      </c>
      <c r="G434" s="166">
        <v>3316</v>
      </c>
      <c r="H434" s="166">
        <v>17301749.206538301</v>
      </c>
      <c r="I434" s="166">
        <v>1225</v>
      </c>
      <c r="J434" s="166">
        <f t="shared" si="183"/>
        <v>5217.6565761575093</v>
      </c>
      <c r="K434" s="166">
        <f t="shared" si="184"/>
        <v>14123.876903296572</v>
      </c>
      <c r="L434" s="115">
        <f t="shared" si="185"/>
        <v>0.1061525129982669</v>
      </c>
    </row>
    <row r="435" spans="2:12" ht="24">
      <c r="B435" s="356"/>
      <c r="C435" s="356"/>
      <c r="D435" s="366"/>
      <c r="E435" s="88">
        <v>1905</v>
      </c>
      <c r="F435" s="90" t="s">
        <v>167</v>
      </c>
      <c r="G435" s="166">
        <v>11554</v>
      </c>
      <c r="H435" s="166">
        <v>66372541.750390403</v>
      </c>
      <c r="I435" s="166">
        <v>3695</v>
      </c>
      <c r="J435" s="166">
        <f t="shared" si="183"/>
        <v>5744.5509564125323</v>
      </c>
      <c r="K435" s="166">
        <f t="shared" si="184"/>
        <v>17962.79884990268</v>
      </c>
      <c r="L435" s="114">
        <f t="shared" si="185"/>
        <v>0.32019064124783364</v>
      </c>
    </row>
    <row r="436" spans="2:12">
      <c r="B436" s="356"/>
      <c r="C436" s="356"/>
      <c r="D436" s="366"/>
      <c r="E436" s="348" t="s">
        <v>168</v>
      </c>
      <c r="F436" s="348"/>
      <c r="G436" s="167">
        <v>2034</v>
      </c>
      <c r="H436" s="167">
        <v>14001785.6100414</v>
      </c>
      <c r="I436" s="167">
        <v>863</v>
      </c>
      <c r="J436" s="168">
        <f t="shared" si="183"/>
        <v>6883.867064917109</v>
      </c>
      <c r="K436" s="168">
        <f t="shared" si="184"/>
        <v>16224.548794949478</v>
      </c>
      <c r="L436" s="211">
        <f t="shared" si="185"/>
        <v>7.4783362218370883E-2</v>
      </c>
    </row>
    <row r="437" spans="2:12">
      <c r="B437" s="357"/>
      <c r="C437" s="357"/>
      <c r="D437" s="367"/>
      <c r="E437" s="360" t="s">
        <v>176</v>
      </c>
      <c r="F437" s="361"/>
      <c r="G437" s="152">
        <v>32568</v>
      </c>
      <c r="H437" s="152">
        <v>474618809.99999899</v>
      </c>
      <c r="I437" s="152">
        <v>6952</v>
      </c>
      <c r="J437" s="149">
        <f t="shared" si="183"/>
        <v>14573.164148857744</v>
      </c>
      <c r="K437" s="149">
        <f t="shared" si="184"/>
        <v>68270.829976984896</v>
      </c>
      <c r="L437" s="209">
        <f t="shared" si="185"/>
        <v>0.60242634315424615</v>
      </c>
    </row>
    <row r="438" spans="2:12">
      <c r="B438" s="355">
        <v>63</v>
      </c>
      <c r="C438" s="355" t="s">
        <v>31</v>
      </c>
      <c r="D438" s="365">
        <v>8484</v>
      </c>
      <c r="E438" s="86">
        <v>1101</v>
      </c>
      <c r="F438" s="87" t="s">
        <v>163</v>
      </c>
      <c r="G438" s="165">
        <v>5170</v>
      </c>
      <c r="H438" s="165">
        <v>41197971.054524399</v>
      </c>
      <c r="I438" s="165">
        <v>2409</v>
      </c>
      <c r="J438" s="165">
        <f>IFERROR(H438/G438,"-")</f>
        <v>7968.6597784379883</v>
      </c>
      <c r="K438" s="165">
        <f>IFERROR(H438/I438,"-")</f>
        <v>17101.689935460523</v>
      </c>
      <c r="L438" s="113">
        <f>I438/$D$438</f>
        <v>0.28394625176803395</v>
      </c>
    </row>
    <row r="439" spans="2:12">
      <c r="B439" s="356"/>
      <c r="C439" s="356"/>
      <c r="D439" s="366"/>
      <c r="E439" s="88">
        <v>1102</v>
      </c>
      <c r="F439" s="89" t="s">
        <v>164</v>
      </c>
      <c r="G439" s="166">
        <v>21522</v>
      </c>
      <c r="H439" s="166">
        <v>161097814.258616</v>
      </c>
      <c r="I439" s="166">
        <v>4489</v>
      </c>
      <c r="J439" s="166">
        <f t="shared" ref="J439:J444" si="186">IFERROR(H439/G439,"-")</f>
        <v>7485.2622553022957</v>
      </c>
      <c r="K439" s="166">
        <f t="shared" ref="K439:K444" si="187">IFERROR(H439/I439,"-")</f>
        <v>35887.238640814438</v>
      </c>
      <c r="L439" s="114">
        <f t="shared" ref="L439:L444" si="188">I439/$D$438</f>
        <v>0.52911362564827913</v>
      </c>
    </row>
    <row r="440" spans="2:12" ht="24">
      <c r="B440" s="356"/>
      <c r="C440" s="356"/>
      <c r="D440" s="366"/>
      <c r="E440" s="88">
        <v>1103</v>
      </c>
      <c r="F440" s="90" t="s">
        <v>165</v>
      </c>
      <c r="G440" s="166">
        <v>9653</v>
      </c>
      <c r="H440" s="166">
        <v>90127266.387566999</v>
      </c>
      <c r="I440" s="166">
        <v>3041</v>
      </c>
      <c r="J440" s="166">
        <f t="shared" si="186"/>
        <v>9336.7104928589033</v>
      </c>
      <c r="K440" s="166">
        <f t="shared" si="187"/>
        <v>29637.3779636853</v>
      </c>
      <c r="L440" s="114">
        <f t="shared" si="188"/>
        <v>0.35843941537010843</v>
      </c>
    </row>
    <row r="441" spans="2:12" ht="24">
      <c r="B441" s="356"/>
      <c r="C441" s="356"/>
      <c r="D441" s="366"/>
      <c r="E441" s="88">
        <v>1113</v>
      </c>
      <c r="F441" s="90" t="s">
        <v>166</v>
      </c>
      <c r="G441" s="166">
        <v>3965</v>
      </c>
      <c r="H441" s="166">
        <v>21146735.565759901</v>
      </c>
      <c r="I441" s="166">
        <v>1175</v>
      </c>
      <c r="J441" s="166">
        <f t="shared" si="186"/>
        <v>5333.3507101538207</v>
      </c>
      <c r="K441" s="166">
        <f t="shared" si="187"/>
        <v>17997.221758093532</v>
      </c>
      <c r="L441" s="115">
        <f t="shared" si="188"/>
        <v>0.13849599245638849</v>
      </c>
    </row>
    <row r="442" spans="2:12" ht="24">
      <c r="B442" s="356"/>
      <c r="C442" s="356"/>
      <c r="D442" s="366"/>
      <c r="E442" s="88">
        <v>1905</v>
      </c>
      <c r="F442" s="90" t="s">
        <v>167</v>
      </c>
      <c r="G442" s="166">
        <v>7794</v>
      </c>
      <c r="H442" s="166">
        <v>48414199.074815497</v>
      </c>
      <c r="I442" s="166">
        <v>2528</v>
      </c>
      <c r="J442" s="166">
        <f t="shared" si="186"/>
        <v>6211.7268507589806</v>
      </c>
      <c r="K442" s="166">
        <f t="shared" si="187"/>
        <v>19151.186342885878</v>
      </c>
      <c r="L442" s="114">
        <f t="shared" si="188"/>
        <v>0.29797265440829795</v>
      </c>
    </row>
    <row r="443" spans="2:12">
      <c r="B443" s="356"/>
      <c r="C443" s="356"/>
      <c r="D443" s="366"/>
      <c r="E443" s="348" t="s">
        <v>168</v>
      </c>
      <c r="F443" s="348"/>
      <c r="G443" s="167">
        <v>2563</v>
      </c>
      <c r="H443" s="167">
        <v>21023913.658716399</v>
      </c>
      <c r="I443" s="262">
        <v>1073</v>
      </c>
      <c r="J443" s="263">
        <f t="shared" si="186"/>
        <v>8202.8535539275854</v>
      </c>
      <c r="K443" s="263">
        <f t="shared" si="187"/>
        <v>19593.582160965889</v>
      </c>
      <c r="L443" s="264">
        <f t="shared" si="188"/>
        <v>0.12647336162187647</v>
      </c>
    </row>
    <row r="444" spans="2:12">
      <c r="B444" s="357"/>
      <c r="C444" s="357"/>
      <c r="D444" s="367"/>
      <c r="E444" s="360" t="s">
        <v>176</v>
      </c>
      <c r="F444" s="361"/>
      <c r="G444" s="152">
        <v>24649</v>
      </c>
      <c r="H444" s="152">
        <v>383007899.99999899</v>
      </c>
      <c r="I444" s="152">
        <v>5067</v>
      </c>
      <c r="J444" s="152">
        <f t="shared" si="186"/>
        <v>15538.476205931234</v>
      </c>
      <c r="K444" s="152">
        <f t="shared" si="187"/>
        <v>75588.691533451551</v>
      </c>
      <c r="L444" s="110">
        <f t="shared" si="188"/>
        <v>0.5972418670438473</v>
      </c>
    </row>
    <row r="445" spans="2:12">
      <c r="B445" s="355">
        <v>64</v>
      </c>
      <c r="C445" s="355" t="s">
        <v>52</v>
      </c>
      <c r="D445" s="365">
        <v>8938</v>
      </c>
      <c r="E445" s="86">
        <v>1101</v>
      </c>
      <c r="F445" s="87" t="s">
        <v>163</v>
      </c>
      <c r="G445" s="165">
        <v>5299</v>
      </c>
      <c r="H445" s="165">
        <v>42188659.064740799</v>
      </c>
      <c r="I445" s="165">
        <v>2621</v>
      </c>
      <c r="J445" s="165">
        <f>IFERROR(H445/G445,"-")</f>
        <v>7961.6265455257217</v>
      </c>
      <c r="K445" s="165">
        <f>IFERROR(H445/I445,"-")</f>
        <v>16096.397964418466</v>
      </c>
      <c r="L445" s="113">
        <f>I445/$D$445</f>
        <v>0.2932423360930857</v>
      </c>
    </row>
    <row r="446" spans="2:12">
      <c r="B446" s="356"/>
      <c r="C446" s="356"/>
      <c r="D446" s="366"/>
      <c r="E446" s="88">
        <v>1102</v>
      </c>
      <c r="F446" s="89" t="s">
        <v>164</v>
      </c>
      <c r="G446" s="166">
        <v>20140</v>
      </c>
      <c r="H446" s="166">
        <v>151926153.255577</v>
      </c>
      <c r="I446" s="166">
        <v>4121</v>
      </c>
      <c r="J446" s="166">
        <f t="shared" ref="J446:J451" si="189">IFERROR(H446/G446,"-")</f>
        <v>7543.5031407932966</v>
      </c>
      <c r="K446" s="166">
        <f t="shared" ref="K446:K451" si="190">IFERROR(H446/I446,"-")</f>
        <v>36866.331777621206</v>
      </c>
      <c r="L446" s="114">
        <f t="shared" ref="L446:L451" si="191">I446/$D$445</f>
        <v>0.46106511523830834</v>
      </c>
    </row>
    <row r="447" spans="2:12" ht="24">
      <c r="B447" s="356"/>
      <c r="C447" s="356"/>
      <c r="D447" s="366"/>
      <c r="E447" s="88">
        <v>1103</v>
      </c>
      <c r="F447" s="90" t="s">
        <v>165</v>
      </c>
      <c r="G447" s="166">
        <v>8965</v>
      </c>
      <c r="H447" s="166">
        <v>89120446.866799802</v>
      </c>
      <c r="I447" s="166">
        <v>3094</v>
      </c>
      <c r="J447" s="166">
        <f t="shared" si="189"/>
        <v>9940.9310503959623</v>
      </c>
      <c r="K447" s="166">
        <f t="shared" si="190"/>
        <v>28804.281469553913</v>
      </c>
      <c r="L447" s="114">
        <f t="shared" si="191"/>
        <v>0.3461624524502126</v>
      </c>
    </row>
    <row r="448" spans="2:12" ht="24">
      <c r="B448" s="356"/>
      <c r="C448" s="356"/>
      <c r="D448" s="366"/>
      <c r="E448" s="88">
        <v>1113</v>
      </c>
      <c r="F448" s="90" t="s">
        <v>166</v>
      </c>
      <c r="G448" s="166">
        <v>4786</v>
      </c>
      <c r="H448" s="166">
        <v>23263713.935425598</v>
      </c>
      <c r="I448" s="166">
        <v>1463</v>
      </c>
      <c r="J448" s="166">
        <f t="shared" si="189"/>
        <v>4860.7843575899706</v>
      </c>
      <c r="K448" s="166">
        <f t="shared" si="190"/>
        <v>15901.376579238276</v>
      </c>
      <c r="L448" s="115">
        <f t="shared" si="191"/>
        <v>0.16368315059297381</v>
      </c>
    </row>
    <row r="449" spans="2:12" ht="24">
      <c r="B449" s="356"/>
      <c r="C449" s="356"/>
      <c r="D449" s="366"/>
      <c r="E449" s="88">
        <v>1905</v>
      </c>
      <c r="F449" s="90" t="s">
        <v>167</v>
      </c>
      <c r="G449" s="166">
        <v>8204</v>
      </c>
      <c r="H449" s="166">
        <v>53478516.642968103</v>
      </c>
      <c r="I449" s="166">
        <v>2660</v>
      </c>
      <c r="J449" s="166">
        <f t="shared" si="189"/>
        <v>6518.5905220585209</v>
      </c>
      <c r="K449" s="166">
        <f t="shared" si="190"/>
        <v>20104.705504875226</v>
      </c>
      <c r="L449" s="114">
        <f t="shared" si="191"/>
        <v>0.29760572835086146</v>
      </c>
    </row>
    <row r="450" spans="2:12">
      <c r="B450" s="356"/>
      <c r="C450" s="356"/>
      <c r="D450" s="366"/>
      <c r="E450" s="348" t="s">
        <v>168</v>
      </c>
      <c r="F450" s="348"/>
      <c r="G450" s="167">
        <v>2434</v>
      </c>
      <c r="H450" s="167">
        <v>17175880.234487701</v>
      </c>
      <c r="I450" s="167">
        <v>940</v>
      </c>
      <c r="J450" s="168">
        <f t="shared" si="189"/>
        <v>7056.6475901757194</v>
      </c>
      <c r="K450" s="168">
        <f t="shared" si="190"/>
        <v>18272.21301541245</v>
      </c>
      <c r="L450" s="211">
        <f t="shared" si="191"/>
        <v>0.10516894159767286</v>
      </c>
    </row>
    <row r="451" spans="2:12">
      <c r="B451" s="357"/>
      <c r="C451" s="357"/>
      <c r="D451" s="367"/>
      <c r="E451" s="360" t="s">
        <v>176</v>
      </c>
      <c r="F451" s="361"/>
      <c r="G451" s="152">
        <v>24538</v>
      </c>
      <c r="H451" s="152">
        <v>377153369.99999899</v>
      </c>
      <c r="I451" s="152">
        <v>5049</v>
      </c>
      <c r="J451" s="149">
        <f t="shared" si="189"/>
        <v>15370.175645936873</v>
      </c>
      <c r="K451" s="149">
        <f t="shared" si="190"/>
        <v>74698.627450980188</v>
      </c>
      <c r="L451" s="209">
        <f t="shared" si="191"/>
        <v>0.56489147460281941</v>
      </c>
    </row>
    <row r="452" spans="2:12">
      <c r="B452" s="355">
        <v>65</v>
      </c>
      <c r="C452" s="355" t="s">
        <v>12</v>
      </c>
      <c r="D452" s="365">
        <v>4311</v>
      </c>
      <c r="E452" s="86">
        <v>1101</v>
      </c>
      <c r="F452" s="87" t="s">
        <v>163</v>
      </c>
      <c r="G452" s="165">
        <v>2364</v>
      </c>
      <c r="H452" s="165">
        <v>16600614.049866701</v>
      </c>
      <c r="I452" s="165">
        <v>1222</v>
      </c>
      <c r="J452" s="165">
        <f>IFERROR(H452/G452,"-")</f>
        <v>7022.2563662718703</v>
      </c>
      <c r="K452" s="165">
        <f>IFERROR(H452/I452,"-")</f>
        <v>13584.790548172423</v>
      </c>
      <c r="L452" s="113">
        <f>I452/$D$452</f>
        <v>0.28346091394108097</v>
      </c>
    </row>
    <row r="453" spans="2:12">
      <c r="B453" s="356"/>
      <c r="C453" s="356"/>
      <c r="D453" s="366"/>
      <c r="E453" s="88">
        <v>1102</v>
      </c>
      <c r="F453" s="89" t="s">
        <v>164</v>
      </c>
      <c r="G453" s="166">
        <v>9343</v>
      </c>
      <c r="H453" s="166">
        <v>67898778.244533196</v>
      </c>
      <c r="I453" s="166">
        <v>2195</v>
      </c>
      <c r="J453" s="166">
        <f t="shared" ref="J453:J458" si="192">IFERROR(H453/G453,"-")</f>
        <v>7267.3422074850896</v>
      </c>
      <c r="K453" s="166">
        <f t="shared" ref="K453:K458" si="193">IFERROR(H453/I453,"-")</f>
        <v>30933.384166074349</v>
      </c>
      <c r="L453" s="114">
        <f t="shared" ref="L453:L458" si="194">I453/$D$452</f>
        <v>0.50916260728369289</v>
      </c>
    </row>
    <row r="454" spans="2:12" ht="24">
      <c r="B454" s="356"/>
      <c r="C454" s="356"/>
      <c r="D454" s="366"/>
      <c r="E454" s="88">
        <v>1103</v>
      </c>
      <c r="F454" s="90" t="s">
        <v>165</v>
      </c>
      <c r="G454" s="166">
        <v>3575</v>
      </c>
      <c r="H454" s="166">
        <v>35426643.069041997</v>
      </c>
      <c r="I454" s="166">
        <v>1316</v>
      </c>
      <c r="J454" s="166">
        <f t="shared" si="192"/>
        <v>9909.5505088229365</v>
      </c>
      <c r="K454" s="166">
        <f t="shared" si="193"/>
        <v>26919.941541825225</v>
      </c>
      <c r="L454" s="114">
        <f t="shared" si="194"/>
        <v>0.30526559962885641</v>
      </c>
    </row>
    <row r="455" spans="2:12" ht="24">
      <c r="B455" s="356"/>
      <c r="C455" s="356"/>
      <c r="D455" s="366"/>
      <c r="E455" s="88">
        <v>1113</v>
      </c>
      <c r="F455" s="90" t="s">
        <v>166</v>
      </c>
      <c r="G455" s="166">
        <v>1343</v>
      </c>
      <c r="H455" s="166">
        <v>6260798.9206349105</v>
      </c>
      <c r="I455" s="166">
        <v>452</v>
      </c>
      <c r="J455" s="166">
        <f t="shared" si="192"/>
        <v>4661.8011322672455</v>
      </c>
      <c r="K455" s="166">
        <f t="shared" si="193"/>
        <v>13851.325045652457</v>
      </c>
      <c r="L455" s="115">
        <f t="shared" si="194"/>
        <v>0.10484806309440965</v>
      </c>
    </row>
    <row r="456" spans="2:12" ht="24">
      <c r="B456" s="356"/>
      <c r="C456" s="356"/>
      <c r="D456" s="366"/>
      <c r="E456" s="88">
        <v>1905</v>
      </c>
      <c r="F456" s="90" t="s">
        <v>167</v>
      </c>
      <c r="G456" s="166">
        <v>3941</v>
      </c>
      <c r="H456" s="166">
        <v>23977868.2159229</v>
      </c>
      <c r="I456" s="166">
        <v>1349</v>
      </c>
      <c r="J456" s="166">
        <f t="shared" si="192"/>
        <v>6084.2091387776964</v>
      </c>
      <c r="K456" s="166">
        <f t="shared" si="193"/>
        <v>17774.550197125944</v>
      </c>
      <c r="L456" s="114">
        <f t="shared" si="194"/>
        <v>0.31292043609371378</v>
      </c>
    </row>
    <row r="457" spans="2:12">
      <c r="B457" s="356"/>
      <c r="C457" s="356"/>
      <c r="D457" s="366"/>
      <c r="E457" s="348" t="s">
        <v>168</v>
      </c>
      <c r="F457" s="348"/>
      <c r="G457" s="167">
        <v>1240</v>
      </c>
      <c r="H457" s="167">
        <v>7127777.4999999898</v>
      </c>
      <c r="I457" s="167">
        <v>461</v>
      </c>
      <c r="J457" s="168">
        <f t="shared" si="192"/>
        <v>5748.2076612903147</v>
      </c>
      <c r="K457" s="168">
        <f t="shared" si="193"/>
        <v>15461.5563991323</v>
      </c>
      <c r="L457" s="211">
        <f t="shared" si="194"/>
        <v>0.10693574576664347</v>
      </c>
    </row>
    <row r="458" spans="2:12">
      <c r="B458" s="357"/>
      <c r="C458" s="357"/>
      <c r="D458" s="367"/>
      <c r="E458" s="360" t="s">
        <v>176</v>
      </c>
      <c r="F458" s="361"/>
      <c r="G458" s="152">
        <v>10872</v>
      </c>
      <c r="H458" s="152">
        <v>157292479.99999899</v>
      </c>
      <c r="I458" s="152">
        <v>2488</v>
      </c>
      <c r="J458" s="149">
        <f t="shared" si="192"/>
        <v>14467.667402501746</v>
      </c>
      <c r="K458" s="149">
        <f t="shared" si="193"/>
        <v>63220.450160771295</v>
      </c>
      <c r="L458" s="209">
        <f t="shared" si="194"/>
        <v>0.57712827650197174</v>
      </c>
    </row>
    <row r="459" spans="2:12">
      <c r="B459" s="355">
        <v>66</v>
      </c>
      <c r="C459" s="355" t="s">
        <v>6</v>
      </c>
      <c r="D459" s="365">
        <v>4324</v>
      </c>
      <c r="E459" s="86">
        <v>1101</v>
      </c>
      <c r="F459" s="87" t="s">
        <v>163</v>
      </c>
      <c r="G459" s="165">
        <v>2857</v>
      </c>
      <c r="H459" s="165">
        <v>22155609.835775301</v>
      </c>
      <c r="I459" s="165">
        <v>1447</v>
      </c>
      <c r="J459" s="165">
        <f>IFERROR(H459/G459,"-")</f>
        <v>7754.851185080609</v>
      </c>
      <c r="K459" s="165">
        <f>IFERROR(H459/I459,"-")</f>
        <v>15311.409699913822</v>
      </c>
      <c r="L459" s="113">
        <f>I459/$D$459</f>
        <v>0.33464384828862165</v>
      </c>
    </row>
    <row r="460" spans="2:12">
      <c r="B460" s="356"/>
      <c r="C460" s="356"/>
      <c r="D460" s="366"/>
      <c r="E460" s="88">
        <v>1102</v>
      </c>
      <c r="F460" s="89" t="s">
        <v>164</v>
      </c>
      <c r="G460" s="166">
        <v>11088</v>
      </c>
      <c r="H460" s="166">
        <v>85922957.159867793</v>
      </c>
      <c r="I460" s="166">
        <v>2527</v>
      </c>
      <c r="J460" s="166">
        <f t="shared" ref="J460:J465" si="195">IFERROR(H460/G460,"-")</f>
        <v>7749.184448040025</v>
      </c>
      <c r="K460" s="166">
        <f t="shared" ref="K460:K465" si="196">IFERROR(H460/I460,"-")</f>
        <v>34001.961677826592</v>
      </c>
      <c r="L460" s="114">
        <f t="shared" ref="L460:L465" si="197">I460/$D$459</f>
        <v>0.58441258094357074</v>
      </c>
    </row>
    <row r="461" spans="2:12" ht="24">
      <c r="B461" s="356"/>
      <c r="C461" s="356"/>
      <c r="D461" s="366"/>
      <c r="E461" s="88">
        <v>1103</v>
      </c>
      <c r="F461" s="90" t="s">
        <v>165</v>
      </c>
      <c r="G461" s="166">
        <v>4301</v>
      </c>
      <c r="H461" s="166">
        <v>44176416.603008002</v>
      </c>
      <c r="I461" s="166">
        <v>1563</v>
      </c>
      <c r="J461" s="166">
        <f t="shared" si="195"/>
        <v>10271.196606139967</v>
      </c>
      <c r="K461" s="166">
        <f t="shared" si="196"/>
        <v>28263.862190024312</v>
      </c>
      <c r="L461" s="114">
        <f t="shared" si="197"/>
        <v>0.36147086031452358</v>
      </c>
    </row>
    <row r="462" spans="2:12" ht="24">
      <c r="B462" s="356"/>
      <c r="C462" s="356"/>
      <c r="D462" s="366"/>
      <c r="E462" s="88">
        <v>1113</v>
      </c>
      <c r="F462" s="90" t="s">
        <v>166</v>
      </c>
      <c r="G462" s="166">
        <v>1497</v>
      </c>
      <c r="H462" s="166">
        <v>8473360.1877289303</v>
      </c>
      <c r="I462" s="166">
        <v>475</v>
      </c>
      <c r="J462" s="166">
        <f t="shared" si="195"/>
        <v>5660.2272463119107</v>
      </c>
      <c r="K462" s="166">
        <f t="shared" si="196"/>
        <v>17838.653026797747</v>
      </c>
      <c r="L462" s="115">
        <f t="shared" si="197"/>
        <v>0.10985198889916743</v>
      </c>
    </row>
    <row r="463" spans="2:12" ht="24">
      <c r="B463" s="356"/>
      <c r="C463" s="356"/>
      <c r="D463" s="366"/>
      <c r="E463" s="88">
        <v>1905</v>
      </c>
      <c r="F463" s="90" t="s">
        <v>167</v>
      </c>
      <c r="G463" s="166">
        <v>5542</v>
      </c>
      <c r="H463" s="166">
        <v>32244026.3873071</v>
      </c>
      <c r="I463" s="166">
        <v>1635</v>
      </c>
      <c r="J463" s="166">
        <f t="shared" si="195"/>
        <v>5818.1209648695594</v>
      </c>
      <c r="K463" s="166">
        <f t="shared" si="196"/>
        <v>19721.11705645694</v>
      </c>
      <c r="L463" s="114">
        <f t="shared" si="197"/>
        <v>0.37812210915818684</v>
      </c>
    </row>
    <row r="464" spans="2:12">
      <c r="B464" s="356"/>
      <c r="C464" s="356"/>
      <c r="D464" s="366"/>
      <c r="E464" s="348" t="s">
        <v>168</v>
      </c>
      <c r="F464" s="348"/>
      <c r="G464" s="167">
        <v>662</v>
      </c>
      <c r="H464" s="167">
        <v>5542459.8263125699</v>
      </c>
      <c r="I464" s="167">
        <v>347</v>
      </c>
      <c r="J464" s="168">
        <f t="shared" si="195"/>
        <v>8372.2958101398344</v>
      </c>
      <c r="K464" s="168">
        <f t="shared" si="196"/>
        <v>15972.506704070807</v>
      </c>
      <c r="L464" s="211">
        <f t="shared" si="197"/>
        <v>8.024976873265495E-2</v>
      </c>
    </row>
    <row r="465" spans="2:12">
      <c r="B465" s="357"/>
      <c r="C465" s="357"/>
      <c r="D465" s="367"/>
      <c r="E465" s="360" t="s">
        <v>176</v>
      </c>
      <c r="F465" s="361"/>
      <c r="G465" s="152">
        <v>12890</v>
      </c>
      <c r="H465" s="152">
        <v>198514829.99999899</v>
      </c>
      <c r="I465" s="152">
        <v>2816</v>
      </c>
      <c r="J465" s="149">
        <f t="shared" si="195"/>
        <v>15400.685027152753</v>
      </c>
      <c r="K465" s="149">
        <f t="shared" si="196"/>
        <v>70495.323153408724</v>
      </c>
      <c r="L465" s="209">
        <f t="shared" si="197"/>
        <v>0.65124884366327473</v>
      </c>
    </row>
    <row r="466" spans="2:12">
      <c r="B466" s="355">
        <v>67</v>
      </c>
      <c r="C466" s="355" t="s">
        <v>7</v>
      </c>
      <c r="D466" s="365">
        <v>2041</v>
      </c>
      <c r="E466" s="86">
        <v>1101</v>
      </c>
      <c r="F466" s="87" t="s">
        <v>163</v>
      </c>
      <c r="G466" s="165">
        <v>1124</v>
      </c>
      <c r="H466" s="165">
        <v>7432636.3452380896</v>
      </c>
      <c r="I466" s="165">
        <v>477</v>
      </c>
      <c r="J466" s="165">
        <f>IFERROR(H466/G466,"-")</f>
        <v>6612.6657875783712</v>
      </c>
      <c r="K466" s="165">
        <f>IFERROR(H466/I466,"-")</f>
        <v>15582.046845362871</v>
      </c>
      <c r="L466" s="113">
        <f>I466/$D$466</f>
        <v>0.23370896619304263</v>
      </c>
    </row>
    <row r="467" spans="2:12">
      <c r="B467" s="356"/>
      <c r="C467" s="356"/>
      <c r="D467" s="366"/>
      <c r="E467" s="88">
        <v>1102</v>
      </c>
      <c r="F467" s="89" t="s">
        <v>164</v>
      </c>
      <c r="G467" s="166">
        <v>4132</v>
      </c>
      <c r="H467" s="166">
        <v>32121141.361777101</v>
      </c>
      <c r="I467" s="166">
        <v>843</v>
      </c>
      <c r="J467" s="166">
        <f t="shared" ref="J467:J472" si="198">IFERROR(H467/G467,"-")</f>
        <v>7773.7515396362778</v>
      </c>
      <c r="K467" s="166">
        <f t="shared" ref="K467:K472" si="199">IFERROR(H467/I467,"-")</f>
        <v>38103.370535915899</v>
      </c>
      <c r="L467" s="114">
        <f t="shared" ref="L467:L472" si="200">I467/$D$466</f>
        <v>0.41303282704556588</v>
      </c>
    </row>
    <row r="468" spans="2:12" ht="24">
      <c r="B468" s="356"/>
      <c r="C468" s="356"/>
      <c r="D468" s="366"/>
      <c r="E468" s="88">
        <v>1103</v>
      </c>
      <c r="F468" s="90" t="s">
        <v>165</v>
      </c>
      <c r="G468" s="166">
        <v>2033</v>
      </c>
      <c r="H468" s="166">
        <v>19373044.404761899</v>
      </c>
      <c r="I468" s="166">
        <v>613</v>
      </c>
      <c r="J468" s="166">
        <f t="shared" si="198"/>
        <v>9529.2889349542056</v>
      </c>
      <c r="K468" s="166">
        <f t="shared" si="199"/>
        <v>31603.66134545171</v>
      </c>
      <c r="L468" s="114">
        <f t="shared" si="200"/>
        <v>0.30034296913277803</v>
      </c>
    </row>
    <row r="469" spans="2:12" ht="24">
      <c r="B469" s="356"/>
      <c r="C469" s="356"/>
      <c r="D469" s="366"/>
      <c r="E469" s="88">
        <v>1113</v>
      </c>
      <c r="F469" s="90" t="s">
        <v>166</v>
      </c>
      <c r="G469" s="166">
        <v>792</v>
      </c>
      <c r="H469" s="166">
        <v>4091469.6038405998</v>
      </c>
      <c r="I469" s="166">
        <v>267</v>
      </c>
      <c r="J469" s="166">
        <f t="shared" si="198"/>
        <v>5165.9969745462122</v>
      </c>
      <c r="K469" s="166">
        <f t="shared" si="199"/>
        <v>15323.856194159549</v>
      </c>
      <c r="L469" s="115">
        <f t="shared" si="200"/>
        <v>0.13081822635962764</v>
      </c>
    </row>
    <row r="470" spans="2:12" ht="24">
      <c r="B470" s="356"/>
      <c r="C470" s="356"/>
      <c r="D470" s="366"/>
      <c r="E470" s="88">
        <v>1905</v>
      </c>
      <c r="F470" s="90" t="s">
        <v>167</v>
      </c>
      <c r="G470" s="166">
        <v>1919</v>
      </c>
      <c r="H470" s="166">
        <v>11296824.595238</v>
      </c>
      <c r="I470" s="166">
        <v>612</v>
      </c>
      <c r="J470" s="166">
        <f t="shared" si="198"/>
        <v>5886.8288667212091</v>
      </c>
      <c r="K470" s="166">
        <f t="shared" si="199"/>
        <v>18458.863717709151</v>
      </c>
      <c r="L470" s="114">
        <f t="shared" si="200"/>
        <v>0.29985301322880942</v>
      </c>
    </row>
    <row r="471" spans="2:12">
      <c r="B471" s="356"/>
      <c r="C471" s="356"/>
      <c r="D471" s="366"/>
      <c r="E471" s="348" t="s">
        <v>168</v>
      </c>
      <c r="F471" s="348"/>
      <c r="G471" s="167">
        <v>259</v>
      </c>
      <c r="H471" s="167">
        <v>5093743.6891441802</v>
      </c>
      <c r="I471" s="167">
        <v>124</v>
      </c>
      <c r="J471" s="168">
        <f t="shared" si="198"/>
        <v>19666.964050749732</v>
      </c>
      <c r="K471" s="168">
        <f t="shared" si="199"/>
        <v>41078.578138259516</v>
      </c>
      <c r="L471" s="211">
        <f t="shared" si="200"/>
        <v>6.0754532092111707E-2</v>
      </c>
    </row>
    <row r="472" spans="2:12">
      <c r="B472" s="357"/>
      <c r="C472" s="357"/>
      <c r="D472" s="367"/>
      <c r="E472" s="360" t="s">
        <v>176</v>
      </c>
      <c r="F472" s="361"/>
      <c r="G472" s="152">
        <v>4925</v>
      </c>
      <c r="H472" s="152">
        <v>79408859.999999896</v>
      </c>
      <c r="I472" s="152">
        <v>1016</v>
      </c>
      <c r="J472" s="149">
        <f t="shared" si="198"/>
        <v>16123.626395939065</v>
      </c>
      <c r="K472" s="149">
        <f t="shared" si="199"/>
        <v>78158.326771653446</v>
      </c>
      <c r="L472" s="209">
        <f t="shared" si="200"/>
        <v>0.49779519843214109</v>
      </c>
    </row>
    <row r="473" spans="2:12">
      <c r="B473" s="355">
        <v>68</v>
      </c>
      <c r="C473" s="355" t="s">
        <v>53</v>
      </c>
      <c r="D473" s="365">
        <v>2750</v>
      </c>
      <c r="E473" s="86">
        <v>1101</v>
      </c>
      <c r="F473" s="87" t="s">
        <v>163</v>
      </c>
      <c r="G473" s="165">
        <v>1365</v>
      </c>
      <c r="H473" s="165">
        <v>11629814.218397601</v>
      </c>
      <c r="I473" s="165">
        <v>633</v>
      </c>
      <c r="J473" s="165">
        <f>IFERROR(H473/G473,"-")</f>
        <v>8520.0104164084987</v>
      </c>
      <c r="K473" s="165">
        <f>IFERROR(H473/I473,"-")</f>
        <v>18372.534310264771</v>
      </c>
      <c r="L473" s="113">
        <f>I473/$D$473</f>
        <v>0.23018181818181818</v>
      </c>
    </row>
    <row r="474" spans="2:12">
      <c r="B474" s="356"/>
      <c r="C474" s="356"/>
      <c r="D474" s="366"/>
      <c r="E474" s="88">
        <v>1102</v>
      </c>
      <c r="F474" s="89" t="s">
        <v>164</v>
      </c>
      <c r="G474" s="166">
        <v>4892</v>
      </c>
      <c r="H474" s="166">
        <v>40696028.109666198</v>
      </c>
      <c r="I474" s="166">
        <v>1063</v>
      </c>
      <c r="J474" s="166">
        <f t="shared" ref="J474:J479" si="201">IFERROR(H474/G474,"-")</f>
        <v>8318.8937264239976</v>
      </c>
      <c r="K474" s="166">
        <f t="shared" ref="K474:K479" si="202">IFERROR(H474/I474,"-")</f>
        <v>38284.128042959732</v>
      </c>
      <c r="L474" s="114">
        <f t="shared" ref="L474:L479" si="203">I474/$D$473</f>
        <v>0.38654545454545453</v>
      </c>
    </row>
    <row r="475" spans="2:12" ht="24">
      <c r="B475" s="356"/>
      <c r="C475" s="356"/>
      <c r="D475" s="366"/>
      <c r="E475" s="88">
        <v>1103</v>
      </c>
      <c r="F475" s="90" t="s">
        <v>165</v>
      </c>
      <c r="G475" s="166">
        <v>2389</v>
      </c>
      <c r="H475" s="166">
        <v>26080046.5645133</v>
      </c>
      <c r="I475" s="166">
        <v>846</v>
      </c>
      <c r="J475" s="166">
        <f t="shared" si="201"/>
        <v>10916.721039980452</v>
      </c>
      <c r="K475" s="166">
        <f t="shared" si="202"/>
        <v>30827.478208644563</v>
      </c>
      <c r="L475" s="114">
        <f t="shared" si="203"/>
        <v>0.30763636363636365</v>
      </c>
    </row>
    <row r="476" spans="2:12" ht="24">
      <c r="B476" s="356"/>
      <c r="C476" s="356"/>
      <c r="D476" s="366"/>
      <c r="E476" s="88">
        <v>1113</v>
      </c>
      <c r="F476" s="90" t="s">
        <v>166</v>
      </c>
      <c r="G476" s="166">
        <v>1117</v>
      </c>
      <c r="H476" s="166">
        <v>6352973.3135753097</v>
      </c>
      <c r="I476" s="166">
        <v>305</v>
      </c>
      <c r="J476" s="166">
        <f t="shared" si="201"/>
        <v>5687.5320622876543</v>
      </c>
      <c r="K476" s="166">
        <f t="shared" si="202"/>
        <v>20829.420700246916</v>
      </c>
      <c r="L476" s="115">
        <f t="shared" si="203"/>
        <v>0.11090909090909092</v>
      </c>
    </row>
    <row r="477" spans="2:12" ht="24">
      <c r="B477" s="356"/>
      <c r="C477" s="356"/>
      <c r="D477" s="366"/>
      <c r="E477" s="88">
        <v>1905</v>
      </c>
      <c r="F477" s="90" t="s">
        <v>167</v>
      </c>
      <c r="G477" s="166">
        <v>2363</v>
      </c>
      <c r="H477" s="166">
        <v>15183118.089779601</v>
      </c>
      <c r="I477" s="166">
        <v>726</v>
      </c>
      <c r="J477" s="166">
        <f t="shared" si="201"/>
        <v>6425.3567878881086</v>
      </c>
      <c r="K477" s="166">
        <f t="shared" si="202"/>
        <v>20913.385798594492</v>
      </c>
      <c r="L477" s="114">
        <f t="shared" si="203"/>
        <v>0.26400000000000001</v>
      </c>
    </row>
    <row r="478" spans="2:12">
      <c r="B478" s="356"/>
      <c r="C478" s="356"/>
      <c r="D478" s="366"/>
      <c r="E478" s="348" t="s">
        <v>168</v>
      </c>
      <c r="F478" s="348"/>
      <c r="G478" s="167">
        <v>827</v>
      </c>
      <c r="H478" s="167">
        <v>7081909.7040678598</v>
      </c>
      <c r="I478" s="167">
        <v>312</v>
      </c>
      <c r="J478" s="168">
        <f t="shared" si="201"/>
        <v>8563.3732818232893</v>
      </c>
      <c r="K478" s="168">
        <f t="shared" si="202"/>
        <v>22698.428538679036</v>
      </c>
      <c r="L478" s="211">
        <f t="shared" si="203"/>
        <v>0.11345454545454546</v>
      </c>
    </row>
    <row r="479" spans="2:12">
      <c r="B479" s="357"/>
      <c r="C479" s="357"/>
      <c r="D479" s="367"/>
      <c r="E479" s="360" t="s">
        <v>176</v>
      </c>
      <c r="F479" s="361"/>
      <c r="G479" s="152">
        <v>6162</v>
      </c>
      <c r="H479" s="152">
        <v>107023889.999999</v>
      </c>
      <c r="I479" s="152">
        <v>1321</v>
      </c>
      <c r="J479" s="149">
        <f t="shared" si="201"/>
        <v>17368.369036027103</v>
      </c>
      <c r="K479" s="149">
        <f t="shared" si="202"/>
        <v>81017.327781982589</v>
      </c>
      <c r="L479" s="209">
        <f t="shared" si="203"/>
        <v>0.48036363636363638</v>
      </c>
    </row>
    <row r="480" spans="2:12">
      <c r="B480" s="355">
        <v>69</v>
      </c>
      <c r="C480" s="355" t="s">
        <v>54</v>
      </c>
      <c r="D480" s="365">
        <v>5922</v>
      </c>
      <c r="E480" s="86">
        <v>1101</v>
      </c>
      <c r="F480" s="87" t="s">
        <v>163</v>
      </c>
      <c r="G480" s="165">
        <v>2826</v>
      </c>
      <c r="H480" s="165">
        <v>23478736.174270101</v>
      </c>
      <c r="I480" s="165">
        <v>1393</v>
      </c>
      <c r="J480" s="165">
        <f>IFERROR(H480/G480,"-")</f>
        <v>8308.1161267763982</v>
      </c>
      <c r="K480" s="165">
        <f>IFERROR(H480/I480,"-")</f>
        <v>16854.799837954128</v>
      </c>
      <c r="L480" s="113">
        <f>I480/$D$480</f>
        <v>0.23522458628841608</v>
      </c>
    </row>
    <row r="481" spans="2:12">
      <c r="B481" s="356"/>
      <c r="C481" s="356"/>
      <c r="D481" s="366"/>
      <c r="E481" s="88">
        <v>1102</v>
      </c>
      <c r="F481" s="89" t="s">
        <v>164</v>
      </c>
      <c r="G481" s="166">
        <v>10217</v>
      </c>
      <c r="H481" s="166">
        <v>81339593.339715794</v>
      </c>
      <c r="I481" s="166">
        <v>2588</v>
      </c>
      <c r="J481" s="166">
        <f t="shared" ref="J481:J486" si="204">IFERROR(H481/G481,"-")</f>
        <v>7961.2012664887734</v>
      </c>
      <c r="K481" s="166">
        <f t="shared" ref="K481:K486" si="205">IFERROR(H481/I481,"-")</f>
        <v>31429.518292007648</v>
      </c>
      <c r="L481" s="114">
        <f t="shared" ref="L481:L486" si="206">I481/$D$480</f>
        <v>0.43701452212090508</v>
      </c>
    </row>
    <row r="482" spans="2:12" ht="24">
      <c r="B482" s="356"/>
      <c r="C482" s="356"/>
      <c r="D482" s="366"/>
      <c r="E482" s="88">
        <v>1103</v>
      </c>
      <c r="F482" s="90" t="s">
        <v>165</v>
      </c>
      <c r="G482" s="166">
        <v>4725</v>
      </c>
      <c r="H482" s="166">
        <v>48073840.0191475</v>
      </c>
      <c r="I482" s="166">
        <v>1804</v>
      </c>
      <c r="J482" s="166">
        <f t="shared" si="204"/>
        <v>10174.357676010053</v>
      </c>
      <c r="K482" s="166">
        <f t="shared" si="205"/>
        <v>26648.470077132763</v>
      </c>
      <c r="L482" s="114">
        <f t="shared" si="206"/>
        <v>0.30462681526511315</v>
      </c>
    </row>
    <row r="483" spans="2:12" ht="24">
      <c r="B483" s="356"/>
      <c r="C483" s="356"/>
      <c r="D483" s="366"/>
      <c r="E483" s="88">
        <v>1113</v>
      </c>
      <c r="F483" s="90" t="s">
        <v>166</v>
      </c>
      <c r="G483" s="166">
        <v>2608</v>
      </c>
      <c r="H483" s="166">
        <v>15517509.3029192</v>
      </c>
      <c r="I483" s="166">
        <v>791</v>
      </c>
      <c r="J483" s="166">
        <f t="shared" si="204"/>
        <v>5949.9652235119629</v>
      </c>
      <c r="K483" s="166">
        <f t="shared" si="205"/>
        <v>19617.58445375373</v>
      </c>
      <c r="L483" s="115">
        <f t="shared" si="206"/>
        <v>0.13356973995271867</v>
      </c>
    </row>
    <row r="484" spans="2:12" ht="24">
      <c r="B484" s="356"/>
      <c r="C484" s="356"/>
      <c r="D484" s="366"/>
      <c r="E484" s="88">
        <v>1905</v>
      </c>
      <c r="F484" s="90" t="s">
        <v>167</v>
      </c>
      <c r="G484" s="166">
        <v>4213</v>
      </c>
      <c r="H484" s="166">
        <v>28778857.057525799</v>
      </c>
      <c r="I484" s="166">
        <v>1494</v>
      </c>
      <c r="J484" s="166">
        <f t="shared" si="204"/>
        <v>6830.9653590139569</v>
      </c>
      <c r="K484" s="166">
        <f t="shared" si="205"/>
        <v>19262.956531141765</v>
      </c>
      <c r="L484" s="114">
        <f t="shared" si="206"/>
        <v>0.25227963525835867</v>
      </c>
    </row>
    <row r="485" spans="2:12">
      <c r="B485" s="356"/>
      <c r="C485" s="356"/>
      <c r="D485" s="366"/>
      <c r="E485" s="348" t="s">
        <v>168</v>
      </c>
      <c r="F485" s="348"/>
      <c r="G485" s="167">
        <v>1082</v>
      </c>
      <c r="H485" s="167">
        <v>11606464.106421299</v>
      </c>
      <c r="I485" s="167">
        <v>367</v>
      </c>
      <c r="J485" s="168">
        <f t="shared" si="204"/>
        <v>10726.861466193437</v>
      </c>
      <c r="K485" s="168">
        <f t="shared" si="205"/>
        <v>31625.242796788283</v>
      </c>
      <c r="L485" s="211">
        <f t="shared" si="206"/>
        <v>6.197230665315772E-2</v>
      </c>
    </row>
    <row r="486" spans="2:12">
      <c r="B486" s="357"/>
      <c r="C486" s="357"/>
      <c r="D486" s="367"/>
      <c r="E486" s="360" t="s">
        <v>176</v>
      </c>
      <c r="F486" s="361"/>
      <c r="G486" s="152">
        <v>12569</v>
      </c>
      <c r="H486" s="152">
        <v>208794999.99999899</v>
      </c>
      <c r="I486" s="152">
        <v>3053</v>
      </c>
      <c r="J486" s="149">
        <f t="shared" si="204"/>
        <v>16611.902299307741</v>
      </c>
      <c r="K486" s="149">
        <f t="shared" si="205"/>
        <v>68390.108090402544</v>
      </c>
      <c r="L486" s="209">
        <f t="shared" si="206"/>
        <v>0.51553529213103677</v>
      </c>
    </row>
    <row r="487" spans="2:12">
      <c r="B487" s="355">
        <v>70</v>
      </c>
      <c r="C487" s="355" t="s">
        <v>55</v>
      </c>
      <c r="D487" s="365">
        <v>1143</v>
      </c>
      <c r="E487" s="86">
        <v>1101</v>
      </c>
      <c r="F487" s="87" t="s">
        <v>163</v>
      </c>
      <c r="G487" s="165">
        <v>493</v>
      </c>
      <c r="H487" s="165">
        <v>4044051.59523809</v>
      </c>
      <c r="I487" s="165">
        <v>258</v>
      </c>
      <c r="J487" s="165">
        <f>IFERROR(H487/G487,"-")</f>
        <v>8202.9444122476471</v>
      </c>
      <c r="K487" s="165">
        <f>IFERROR(H487/I487,"-")</f>
        <v>15674.618586194147</v>
      </c>
      <c r="L487" s="113">
        <f>I487/$D$487</f>
        <v>0.22572178477690288</v>
      </c>
    </row>
    <row r="488" spans="2:12">
      <c r="B488" s="356"/>
      <c r="C488" s="356"/>
      <c r="D488" s="366"/>
      <c r="E488" s="88">
        <v>1102</v>
      </c>
      <c r="F488" s="89" t="s">
        <v>164</v>
      </c>
      <c r="G488" s="166">
        <v>2277</v>
      </c>
      <c r="H488" s="166">
        <v>19389905.674603101</v>
      </c>
      <c r="I488" s="166">
        <v>544</v>
      </c>
      <c r="J488" s="166">
        <f t="shared" ref="J488:J493" si="207">IFERROR(H488/G488,"-")</f>
        <v>8515.5492642086519</v>
      </c>
      <c r="K488" s="166">
        <f t="shared" ref="K488:K493" si="208">IFERROR(H488/I488,"-")</f>
        <v>35643.208960667464</v>
      </c>
      <c r="L488" s="114">
        <f t="shared" ref="L488:L493" si="209">I488/$D$487</f>
        <v>0.4759405074365704</v>
      </c>
    </row>
    <row r="489" spans="2:12" ht="24">
      <c r="B489" s="356"/>
      <c r="C489" s="356"/>
      <c r="D489" s="366"/>
      <c r="E489" s="88">
        <v>1103</v>
      </c>
      <c r="F489" s="90" t="s">
        <v>165</v>
      </c>
      <c r="G489" s="166">
        <v>1149</v>
      </c>
      <c r="H489" s="166">
        <v>13408393.0436507</v>
      </c>
      <c r="I489" s="166">
        <v>399</v>
      </c>
      <c r="J489" s="166">
        <f t="shared" si="207"/>
        <v>11669.619707267799</v>
      </c>
      <c r="K489" s="166">
        <f t="shared" si="208"/>
        <v>33604.995096868923</v>
      </c>
      <c r="L489" s="114">
        <f t="shared" si="209"/>
        <v>0.34908136482939633</v>
      </c>
    </row>
    <row r="490" spans="2:12" ht="24">
      <c r="B490" s="356"/>
      <c r="C490" s="356"/>
      <c r="D490" s="366"/>
      <c r="E490" s="88">
        <v>1113</v>
      </c>
      <c r="F490" s="90" t="s">
        <v>166</v>
      </c>
      <c r="G490" s="166">
        <v>725</v>
      </c>
      <c r="H490" s="166">
        <v>3657466.6428571399</v>
      </c>
      <c r="I490" s="166">
        <v>200</v>
      </c>
      <c r="J490" s="166">
        <f t="shared" si="207"/>
        <v>5044.781576354676</v>
      </c>
      <c r="K490" s="166">
        <f t="shared" si="208"/>
        <v>18287.3332142857</v>
      </c>
      <c r="L490" s="115">
        <f t="shared" si="209"/>
        <v>0.17497812773403323</v>
      </c>
    </row>
    <row r="491" spans="2:12" ht="24">
      <c r="B491" s="356"/>
      <c r="C491" s="356"/>
      <c r="D491" s="366"/>
      <c r="E491" s="88">
        <v>1905</v>
      </c>
      <c r="F491" s="90" t="s">
        <v>167</v>
      </c>
      <c r="G491" s="166">
        <v>926</v>
      </c>
      <c r="H491" s="166">
        <v>7091108.5277777696</v>
      </c>
      <c r="I491" s="166">
        <v>325</v>
      </c>
      <c r="J491" s="166">
        <f t="shared" si="207"/>
        <v>7657.7845872330126</v>
      </c>
      <c r="K491" s="166">
        <f t="shared" si="208"/>
        <v>21818.795470085446</v>
      </c>
      <c r="L491" s="114">
        <f t="shared" si="209"/>
        <v>0.28433945756780404</v>
      </c>
    </row>
    <row r="492" spans="2:12">
      <c r="B492" s="356"/>
      <c r="C492" s="356"/>
      <c r="D492" s="366"/>
      <c r="E492" s="348" t="s">
        <v>168</v>
      </c>
      <c r="F492" s="348"/>
      <c r="G492" s="167">
        <v>235</v>
      </c>
      <c r="H492" s="167">
        <v>2094984.51587301</v>
      </c>
      <c r="I492" s="167">
        <v>108</v>
      </c>
      <c r="J492" s="168">
        <f t="shared" si="207"/>
        <v>8914.827727119191</v>
      </c>
      <c r="K492" s="168">
        <f t="shared" si="208"/>
        <v>19398.004776601945</v>
      </c>
      <c r="L492" s="211">
        <f t="shared" si="209"/>
        <v>9.4488188976377951E-2</v>
      </c>
    </row>
    <row r="493" spans="2:12">
      <c r="B493" s="357"/>
      <c r="C493" s="357"/>
      <c r="D493" s="367"/>
      <c r="E493" s="360" t="s">
        <v>176</v>
      </c>
      <c r="F493" s="361"/>
      <c r="G493" s="152">
        <v>2921</v>
      </c>
      <c r="H493" s="152">
        <v>49685909.999999903</v>
      </c>
      <c r="I493" s="152">
        <v>650</v>
      </c>
      <c r="J493" s="152">
        <f t="shared" si="207"/>
        <v>17009.897295446732</v>
      </c>
      <c r="K493" s="152">
        <f t="shared" si="208"/>
        <v>76439.861538461395</v>
      </c>
      <c r="L493" s="110">
        <f t="shared" si="209"/>
        <v>0.56867891513560809</v>
      </c>
    </row>
    <row r="494" spans="2:12">
      <c r="B494" s="355">
        <v>71</v>
      </c>
      <c r="C494" s="355" t="s">
        <v>56</v>
      </c>
      <c r="D494" s="365">
        <v>3412</v>
      </c>
      <c r="E494" s="86">
        <v>1101</v>
      </c>
      <c r="F494" s="87" t="s">
        <v>163</v>
      </c>
      <c r="G494" s="165">
        <v>2060</v>
      </c>
      <c r="H494" s="165">
        <v>16144850.0514207</v>
      </c>
      <c r="I494" s="165">
        <v>979</v>
      </c>
      <c r="J494" s="165">
        <f>IFERROR(H494/G494,"-")</f>
        <v>7837.3058502042231</v>
      </c>
      <c r="K494" s="165">
        <f>IFERROR(H494/I494,"-")</f>
        <v>16491.164506047702</v>
      </c>
      <c r="L494" s="113">
        <f>I494/$D$494</f>
        <v>0.28692848769050411</v>
      </c>
    </row>
    <row r="495" spans="2:12">
      <c r="B495" s="356"/>
      <c r="C495" s="356"/>
      <c r="D495" s="366"/>
      <c r="E495" s="88">
        <v>1102</v>
      </c>
      <c r="F495" s="89" t="s">
        <v>164</v>
      </c>
      <c r="G495" s="166">
        <v>6915</v>
      </c>
      <c r="H495" s="166">
        <v>44765613.538156196</v>
      </c>
      <c r="I495" s="166">
        <v>1442</v>
      </c>
      <c r="J495" s="166">
        <f t="shared" ref="J495:J500" si="210">IFERROR(H495/G495,"-")</f>
        <v>6473.6968240283722</v>
      </c>
      <c r="K495" s="166">
        <f t="shared" ref="K495:K500" si="211">IFERROR(H495/I495,"-")</f>
        <v>31044.114797611786</v>
      </c>
      <c r="L495" s="114">
        <f t="shared" ref="L495:L500" si="212">I495/$D$494</f>
        <v>0.42262602579132474</v>
      </c>
    </row>
    <row r="496" spans="2:12" ht="24">
      <c r="B496" s="356"/>
      <c r="C496" s="356"/>
      <c r="D496" s="366"/>
      <c r="E496" s="88">
        <v>1103</v>
      </c>
      <c r="F496" s="90" t="s">
        <v>165</v>
      </c>
      <c r="G496" s="166">
        <v>3364</v>
      </c>
      <c r="H496" s="166">
        <v>33881818.711760402</v>
      </c>
      <c r="I496" s="166">
        <v>1177</v>
      </c>
      <c r="J496" s="166">
        <f t="shared" si="210"/>
        <v>10071.884278168965</v>
      </c>
      <c r="K496" s="166">
        <f t="shared" si="211"/>
        <v>28786.591938623962</v>
      </c>
      <c r="L496" s="114">
        <f t="shared" si="212"/>
        <v>0.34495896834701056</v>
      </c>
    </row>
    <row r="497" spans="2:12" ht="24">
      <c r="B497" s="356"/>
      <c r="C497" s="356"/>
      <c r="D497" s="366"/>
      <c r="E497" s="88">
        <v>1113</v>
      </c>
      <c r="F497" s="90" t="s">
        <v>166</v>
      </c>
      <c r="G497" s="166">
        <v>1097</v>
      </c>
      <c r="H497" s="166">
        <v>4581329.9578199498</v>
      </c>
      <c r="I497" s="166">
        <v>360</v>
      </c>
      <c r="J497" s="166">
        <f t="shared" si="210"/>
        <v>4176.2351484229257</v>
      </c>
      <c r="K497" s="166">
        <f t="shared" si="211"/>
        <v>12725.916549499862</v>
      </c>
      <c r="L497" s="115">
        <f t="shared" si="212"/>
        <v>0.10550996483001172</v>
      </c>
    </row>
    <row r="498" spans="2:12" ht="24">
      <c r="B498" s="356"/>
      <c r="C498" s="356"/>
      <c r="D498" s="366"/>
      <c r="E498" s="88">
        <v>1905</v>
      </c>
      <c r="F498" s="90" t="s">
        <v>167</v>
      </c>
      <c r="G498" s="166">
        <v>3838</v>
      </c>
      <c r="H498" s="166">
        <v>21693124.550838001</v>
      </c>
      <c r="I498" s="166">
        <v>1075</v>
      </c>
      <c r="J498" s="166">
        <f t="shared" si="210"/>
        <v>5652.1950366956753</v>
      </c>
      <c r="K498" s="166">
        <f t="shared" si="211"/>
        <v>20179.650744965584</v>
      </c>
      <c r="L498" s="114">
        <f t="shared" si="212"/>
        <v>0.31506447831184059</v>
      </c>
    </row>
    <row r="499" spans="2:12">
      <c r="B499" s="356"/>
      <c r="C499" s="356"/>
      <c r="D499" s="366"/>
      <c r="E499" s="348" t="s">
        <v>168</v>
      </c>
      <c r="F499" s="348"/>
      <c r="G499" s="167">
        <v>489</v>
      </c>
      <c r="H499" s="167">
        <v>4705113.1900044298</v>
      </c>
      <c r="I499" s="167">
        <v>200</v>
      </c>
      <c r="J499" s="168">
        <f t="shared" si="210"/>
        <v>9621.9083640172394</v>
      </c>
      <c r="K499" s="168">
        <f t="shared" si="211"/>
        <v>23525.565950022148</v>
      </c>
      <c r="L499" s="211">
        <f t="shared" si="212"/>
        <v>5.8616647127784291E-2</v>
      </c>
    </row>
    <row r="500" spans="2:12">
      <c r="B500" s="357"/>
      <c r="C500" s="357"/>
      <c r="D500" s="367"/>
      <c r="E500" s="360" t="s">
        <v>176</v>
      </c>
      <c r="F500" s="361"/>
      <c r="G500" s="152">
        <v>8553</v>
      </c>
      <c r="H500" s="152">
        <v>125771849.999999</v>
      </c>
      <c r="I500" s="152">
        <v>1799</v>
      </c>
      <c r="J500" s="149">
        <f t="shared" si="210"/>
        <v>14704.998246229277</v>
      </c>
      <c r="K500" s="149">
        <f t="shared" si="211"/>
        <v>69912.09005002724</v>
      </c>
      <c r="L500" s="209">
        <f t="shared" si="212"/>
        <v>0.52725674091441965</v>
      </c>
    </row>
    <row r="501" spans="2:12">
      <c r="B501" s="355">
        <v>72</v>
      </c>
      <c r="C501" s="355" t="s">
        <v>32</v>
      </c>
      <c r="D501" s="365">
        <v>1956</v>
      </c>
      <c r="E501" s="86">
        <v>1101</v>
      </c>
      <c r="F501" s="87" t="s">
        <v>163</v>
      </c>
      <c r="G501" s="165">
        <v>941</v>
      </c>
      <c r="H501" s="165">
        <v>8194844.8376623299</v>
      </c>
      <c r="I501" s="165">
        <v>470</v>
      </c>
      <c r="J501" s="165">
        <f>IFERROR(H501/G501,"-")</f>
        <v>8708.6555129248991</v>
      </c>
      <c r="K501" s="165">
        <f>IFERROR(H501/I501,"-")</f>
        <v>17435.840080132617</v>
      </c>
      <c r="L501" s="113">
        <f>I501/$D$501</f>
        <v>0.24028629856850717</v>
      </c>
    </row>
    <row r="502" spans="2:12">
      <c r="B502" s="356"/>
      <c r="C502" s="356"/>
      <c r="D502" s="366"/>
      <c r="E502" s="88">
        <v>1102</v>
      </c>
      <c r="F502" s="89" t="s">
        <v>164</v>
      </c>
      <c r="G502" s="166">
        <v>4163</v>
      </c>
      <c r="H502" s="166">
        <v>33263252.043650702</v>
      </c>
      <c r="I502" s="166">
        <v>933</v>
      </c>
      <c r="J502" s="166">
        <f t="shared" ref="J502:J507" si="213">IFERROR(H502/G502,"-")</f>
        <v>7990.211876927865</v>
      </c>
      <c r="K502" s="166">
        <f t="shared" ref="K502:K507" si="214">IFERROR(H502/I502,"-")</f>
        <v>35651.931450858203</v>
      </c>
      <c r="L502" s="114">
        <f t="shared" ref="L502:L507" si="215">I502/$D$501</f>
        <v>0.47699386503067487</v>
      </c>
    </row>
    <row r="503" spans="2:12" ht="24">
      <c r="B503" s="356"/>
      <c r="C503" s="356"/>
      <c r="D503" s="366"/>
      <c r="E503" s="88">
        <v>1103</v>
      </c>
      <c r="F503" s="90" t="s">
        <v>165</v>
      </c>
      <c r="G503" s="166">
        <v>2004</v>
      </c>
      <c r="H503" s="166">
        <v>22113358.409812398</v>
      </c>
      <c r="I503" s="166">
        <v>668</v>
      </c>
      <c r="J503" s="166">
        <f t="shared" si="213"/>
        <v>11034.609984936327</v>
      </c>
      <c r="K503" s="166">
        <f t="shared" si="214"/>
        <v>33103.829954808978</v>
      </c>
      <c r="L503" s="114">
        <f t="shared" si="215"/>
        <v>0.34151329243353784</v>
      </c>
    </row>
    <row r="504" spans="2:12" ht="24">
      <c r="B504" s="356"/>
      <c r="C504" s="356"/>
      <c r="D504" s="366"/>
      <c r="E504" s="88">
        <v>1113</v>
      </c>
      <c r="F504" s="90" t="s">
        <v>166</v>
      </c>
      <c r="G504" s="166">
        <v>681</v>
      </c>
      <c r="H504" s="166">
        <v>3857609.1071983501</v>
      </c>
      <c r="I504" s="166">
        <v>224</v>
      </c>
      <c r="J504" s="166">
        <f t="shared" si="213"/>
        <v>5664.6242396451544</v>
      </c>
      <c r="K504" s="166">
        <f t="shared" si="214"/>
        <v>17221.469228564063</v>
      </c>
      <c r="L504" s="115">
        <f t="shared" si="215"/>
        <v>0.11451942740286299</v>
      </c>
    </row>
    <row r="505" spans="2:12" ht="24">
      <c r="B505" s="356"/>
      <c r="C505" s="356"/>
      <c r="D505" s="366"/>
      <c r="E505" s="88">
        <v>1905</v>
      </c>
      <c r="F505" s="90" t="s">
        <v>167</v>
      </c>
      <c r="G505" s="166">
        <v>2091</v>
      </c>
      <c r="H505" s="166">
        <v>13348877.813492</v>
      </c>
      <c r="I505" s="166">
        <v>625</v>
      </c>
      <c r="J505" s="166">
        <f t="shared" si="213"/>
        <v>6383.9683469593492</v>
      </c>
      <c r="K505" s="166">
        <f t="shared" si="214"/>
        <v>21358.204501587199</v>
      </c>
      <c r="L505" s="114">
        <f t="shared" si="215"/>
        <v>0.31952965235173825</v>
      </c>
    </row>
    <row r="506" spans="2:12">
      <c r="B506" s="356"/>
      <c r="C506" s="356"/>
      <c r="D506" s="366"/>
      <c r="E506" s="348" t="s">
        <v>168</v>
      </c>
      <c r="F506" s="348"/>
      <c r="G506" s="167">
        <v>355</v>
      </c>
      <c r="H506" s="167">
        <v>2826367.78818403</v>
      </c>
      <c r="I506" s="167">
        <v>151</v>
      </c>
      <c r="J506" s="168">
        <f t="shared" si="213"/>
        <v>7961.5994033352954</v>
      </c>
      <c r="K506" s="168">
        <f t="shared" si="214"/>
        <v>18717.667471417419</v>
      </c>
      <c r="L506" s="211">
        <f t="shared" si="215"/>
        <v>7.7198364008179962E-2</v>
      </c>
    </row>
    <row r="507" spans="2:12">
      <c r="B507" s="357"/>
      <c r="C507" s="357"/>
      <c r="D507" s="367"/>
      <c r="E507" s="360" t="s">
        <v>176</v>
      </c>
      <c r="F507" s="361"/>
      <c r="G507" s="152">
        <v>4955</v>
      </c>
      <c r="H507" s="152">
        <v>83604309.999999896</v>
      </c>
      <c r="I507" s="152">
        <v>1066</v>
      </c>
      <c r="J507" s="149">
        <f t="shared" si="213"/>
        <v>16872.716448032268</v>
      </c>
      <c r="K507" s="149">
        <f t="shared" si="214"/>
        <v>78428.058161350753</v>
      </c>
      <c r="L507" s="209">
        <f t="shared" si="215"/>
        <v>0.54498977505112478</v>
      </c>
    </row>
    <row r="508" spans="2:12">
      <c r="B508" s="355">
        <v>73</v>
      </c>
      <c r="C508" s="355" t="s">
        <v>33</v>
      </c>
      <c r="D508" s="365">
        <v>2784</v>
      </c>
      <c r="E508" s="86">
        <v>1101</v>
      </c>
      <c r="F508" s="87" t="s">
        <v>163</v>
      </c>
      <c r="G508" s="165">
        <v>1385</v>
      </c>
      <c r="H508" s="165">
        <v>10006737.1302933</v>
      </c>
      <c r="I508" s="165">
        <v>713</v>
      </c>
      <c r="J508" s="165">
        <f>IFERROR(H508/G508,"-")</f>
        <v>7225.0809605005779</v>
      </c>
      <c r="K508" s="165">
        <f>IFERROR(H508/I508,"-")</f>
        <v>14034.69443238892</v>
      </c>
      <c r="L508" s="113">
        <f>I508/$D$508</f>
        <v>0.25610632183908044</v>
      </c>
    </row>
    <row r="509" spans="2:12">
      <c r="B509" s="356"/>
      <c r="C509" s="356"/>
      <c r="D509" s="366"/>
      <c r="E509" s="88">
        <v>1102</v>
      </c>
      <c r="F509" s="89" t="s">
        <v>164</v>
      </c>
      <c r="G509" s="166">
        <v>6703</v>
      </c>
      <c r="H509" s="166">
        <v>48075323.957854599</v>
      </c>
      <c r="I509" s="166">
        <v>1425</v>
      </c>
      <c r="J509" s="166">
        <f t="shared" ref="J509:J514" si="216">IFERROR(H509/G509,"-")</f>
        <v>7172.2100489116219</v>
      </c>
      <c r="K509" s="166">
        <f t="shared" ref="K509:K514" si="217">IFERROR(H509/I509,"-")</f>
        <v>33737.069444108492</v>
      </c>
      <c r="L509" s="114">
        <f t="shared" ref="L509:L514" si="218">I509/$D$508</f>
        <v>0.5118534482758621</v>
      </c>
    </row>
    <row r="510" spans="2:12" ht="24">
      <c r="B510" s="356"/>
      <c r="C510" s="356"/>
      <c r="D510" s="366"/>
      <c r="E510" s="88">
        <v>1103</v>
      </c>
      <c r="F510" s="90" t="s">
        <v>165</v>
      </c>
      <c r="G510" s="166">
        <v>3172</v>
      </c>
      <c r="H510" s="166">
        <v>29694548.3783985</v>
      </c>
      <c r="I510" s="166">
        <v>1061</v>
      </c>
      <c r="J510" s="166">
        <f t="shared" si="216"/>
        <v>9361.4591356867913</v>
      </c>
      <c r="K510" s="166">
        <f t="shared" si="217"/>
        <v>27987.321751553722</v>
      </c>
      <c r="L510" s="114">
        <f t="shared" si="218"/>
        <v>0.38110632183908044</v>
      </c>
    </row>
    <row r="511" spans="2:12" ht="24">
      <c r="B511" s="356"/>
      <c r="C511" s="356"/>
      <c r="D511" s="366"/>
      <c r="E511" s="88">
        <v>1113</v>
      </c>
      <c r="F511" s="90" t="s">
        <v>166</v>
      </c>
      <c r="G511" s="166">
        <v>1662</v>
      </c>
      <c r="H511" s="166">
        <v>9436220.2188203894</v>
      </c>
      <c r="I511" s="166">
        <v>494</v>
      </c>
      <c r="J511" s="166">
        <f t="shared" si="216"/>
        <v>5677.6294938750834</v>
      </c>
      <c r="K511" s="166">
        <f t="shared" si="217"/>
        <v>19101.660361984596</v>
      </c>
      <c r="L511" s="115">
        <f t="shared" si="218"/>
        <v>0.17744252873563218</v>
      </c>
    </row>
    <row r="512" spans="2:12" ht="24">
      <c r="B512" s="356"/>
      <c r="C512" s="356"/>
      <c r="D512" s="366"/>
      <c r="E512" s="88">
        <v>1905</v>
      </c>
      <c r="F512" s="90" t="s">
        <v>167</v>
      </c>
      <c r="G512" s="166">
        <v>3013</v>
      </c>
      <c r="H512" s="166">
        <v>16863233.151992999</v>
      </c>
      <c r="I512" s="166">
        <v>863</v>
      </c>
      <c r="J512" s="166">
        <f t="shared" si="216"/>
        <v>5596.8248098217719</v>
      </c>
      <c r="K512" s="166">
        <f t="shared" si="217"/>
        <v>19540.246989563151</v>
      </c>
      <c r="L512" s="114">
        <f t="shared" si="218"/>
        <v>0.30998563218390807</v>
      </c>
    </row>
    <row r="513" spans="2:12">
      <c r="B513" s="356"/>
      <c r="C513" s="356"/>
      <c r="D513" s="366"/>
      <c r="E513" s="348" t="s">
        <v>168</v>
      </c>
      <c r="F513" s="348"/>
      <c r="G513" s="167">
        <v>383</v>
      </c>
      <c r="H513" s="167">
        <v>3125807.1626400501</v>
      </c>
      <c r="I513" s="167">
        <v>165</v>
      </c>
      <c r="J513" s="168">
        <f t="shared" si="216"/>
        <v>8161.3764037599221</v>
      </c>
      <c r="K513" s="168">
        <f t="shared" si="217"/>
        <v>18944.285834182123</v>
      </c>
      <c r="L513" s="211">
        <f t="shared" si="218"/>
        <v>5.9267241379310345E-2</v>
      </c>
    </row>
    <row r="514" spans="2:12">
      <c r="B514" s="357"/>
      <c r="C514" s="357"/>
      <c r="D514" s="367"/>
      <c r="E514" s="360" t="s">
        <v>176</v>
      </c>
      <c r="F514" s="361"/>
      <c r="G514" s="152">
        <v>8059</v>
      </c>
      <c r="H514" s="152">
        <v>117201869.999999</v>
      </c>
      <c r="I514" s="152">
        <v>1648</v>
      </c>
      <c r="J514" s="149">
        <f t="shared" si="216"/>
        <v>14542.979277825909</v>
      </c>
      <c r="K514" s="149">
        <f t="shared" si="217"/>
        <v>71117.63956310619</v>
      </c>
      <c r="L514" s="209">
        <f t="shared" si="218"/>
        <v>0.59195402298850575</v>
      </c>
    </row>
    <row r="515" spans="2:12">
      <c r="B515" s="355">
        <v>74</v>
      </c>
      <c r="C515" s="355" t="s">
        <v>34</v>
      </c>
      <c r="D515" s="365">
        <v>1245</v>
      </c>
      <c r="E515" s="86">
        <v>1101</v>
      </c>
      <c r="F515" s="87" t="s">
        <v>163</v>
      </c>
      <c r="G515" s="165">
        <v>511</v>
      </c>
      <c r="H515" s="165">
        <v>3578223.5317460299</v>
      </c>
      <c r="I515" s="165">
        <v>254</v>
      </c>
      <c r="J515" s="165">
        <f>IFERROR(H515/G515,"-")</f>
        <v>7002.3943869785317</v>
      </c>
      <c r="K515" s="165">
        <f>IFERROR(H515/I515,"-")</f>
        <v>14087.494219472559</v>
      </c>
      <c r="L515" s="113">
        <f>I515/$D$515</f>
        <v>0.20401606425702812</v>
      </c>
    </row>
    <row r="516" spans="2:12">
      <c r="B516" s="356"/>
      <c r="C516" s="356"/>
      <c r="D516" s="366"/>
      <c r="E516" s="88">
        <v>1102</v>
      </c>
      <c r="F516" s="89" t="s">
        <v>164</v>
      </c>
      <c r="G516" s="166">
        <v>2157</v>
      </c>
      <c r="H516" s="166">
        <v>14199017.969918899</v>
      </c>
      <c r="I516" s="166">
        <v>492</v>
      </c>
      <c r="J516" s="166">
        <f t="shared" ref="J516:J521" si="219">IFERROR(H516/G516,"-")</f>
        <v>6582.7621557343064</v>
      </c>
      <c r="K516" s="166">
        <f t="shared" ref="K516:K521" si="220">IFERROR(H516/I516,"-")</f>
        <v>28859.792621786382</v>
      </c>
      <c r="L516" s="114">
        <f t="shared" ref="L516:L521" si="221">I516/$D$515</f>
        <v>0.39518072289156625</v>
      </c>
    </row>
    <row r="517" spans="2:12" ht="24">
      <c r="B517" s="356"/>
      <c r="C517" s="356"/>
      <c r="D517" s="366"/>
      <c r="E517" s="88">
        <v>1103</v>
      </c>
      <c r="F517" s="90" t="s">
        <v>165</v>
      </c>
      <c r="G517" s="166">
        <v>1128</v>
      </c>
      <c r="H517" s="166">
        <v>10659082.105006101</v>
      </c>
      <c r="I517" s="166">
        <v>402</v>
      </c>
      <c r="J517" s="166">
        <f t="shared" si="219"/>
        <v>9449.5408732323594</v>
      </c>
      <c r="K517" s="166">
        <f t="shared" si="220"/>
        <v>26515.129614443038</v>
      </c>
      <c r="L517" s="114">
        <f t="shared" si="221"/>
        <v>0.32289156626506021</v>
      </c>
    </row>
    <row r="518" spans="2:12" ht="24">
      <c r="B518" s="356"/>
      <c r="C518" s="356"/>
      <c r="D518" s="366"/>
      <c r="E518" s="88">
        <v>1113</v>
      </c>
      <c r="F518" s="90" t="s">
        <v>166</v>
      </c>
      <c r="G518" s="166">
        <v>599</v>
      </c>
      <c r="H518" s="166">
        <v>3504175.8154345602</v>
      </c>
      <c r="I518" s="166">
        <v>176</v>
      </c>
      <c r="J518" s="166">
        <f t="shared" si="219"/>
        <v>5850.0430975535228</v>
      </c>
      <c r="K518" s="166">
        <f t="shared" si="220"/>
        <v>19910.089860423639</v>
      </c>
      <c r="L518" s="115">
        <f t="shared" si="221"/>
        <v>0.14136546184738955</v>
      </c>
    </row>
    <row r="519" spans="2:12" ht="24">
      <c r="B519" s="356"/>
      <c r="C519" s="356"/>
      <c r="D519" s="366"/>
      <c r="E519" s="88">
        <v>1905</v>
      </c>
      <c r="F519" s="90" t="s">
        <v>167</v>
      </c>
      <c r="G519" s="166">
        <v>1103</v>
      </c>
      <c r="H519" s="166">
        <v>6200752.3690476101</v>
      </c>
      <c r="I519" s="166">
        <v>329</v>
      </c>
      <c r="J519" s="166">
        <f t="shared" si="219"/>
        <v>5621.7156564348234</v>
      </c>
      <c r="K519" s="166">
        <f t="shared" si="220"/>
        <v>18847.271638442584</v>
      </c>
      <c r="L519" s="114">
        <f t="shared" si="221"/>
        <v>0.26425702811244978</v>
      </c>
    </row>
    <row r="520" spans="2:12">
      <c r="B520" s="356"/>
      <c r="C520" s="356"/>
      <c r="D520" s="366"/>
      <c r="E520" s="348" t="s">
        <v>168</v>
      </c>
      <c r="F520" s="348"/>
      <c r="G520" s="167">
        <v>214</v>
      </c>
      <c r="H520" s="167">
        <v>1812528.2088466999</v>
      </c>
      <c r="I520" s="167">
        <v>88</v>
      </c>
      <c r="J520" s="168">
        <f t="shared" si="219"/>
        <v>8469.7579852649524</v>
      </c>
      <c r="K520" s="168">
        <f t="shared" si="220"/>
        <v>20596.911464167046</v>
      </c>
      <c r="L520" s="211">
        <f t="shared" si="221"/>
        <v>7.0682730923694773E-2</v>
      </c>
    </row>
    <row r="521" spans="2:12" ht="13.8" thickBot="1">
      <c r="B521" s="357"/>
      <c r="C521" s="357"/>
      <c r="D521" s="367"/>
      <c r="E521" s="358" t="s">
        <v>176</v>
      </c>
      <c r="F521" s="359"/>
      <c r="G521" s="152">
        <v>2766</v>
      </c>
      <c r="H521" s="152">
        <v>39953779.999999903</v>
      </c>
      <c r="I521" s="152">
        <v>606</v>
      </c>
      <c r="J521" s="149">
        <f t="shared" si="219"/>
        <v>14444.605929139516</v>
      </c>
      <c r="K521" s="149">
        <f t="shared" si="220"/>
        <v>65930.330033003134</v>
      </c>
      <c r="L521" s="209">
        <f t="shared" si="221"/>
        <v>0.48674698795180721</v>
      </c>
    </row>
    <row r="522" spans="2:12" ht="13.8" thickTop="1">
      <c r="B522" s="349" t="s">
        <v>160</v>
      </c>
      <c r="C522" s="350"/>
      <c r="D522" s="345">
        <v>1214277</v>
      </c>
      <c r="E522" s="91">
        <v>1101</v>
      </c>
      <c r="F522" s="92" t="s">
        <v>163</v>
      </c>
      <c r="G522" s="169">
        <f>中分類別歯科医療費!D4</f>
        <v>714300</v>
      </c>
      <c r="H522" s="169">
        <f>中分類別歯科医療費!E4</f>
        <v>5571906338.7822905</v>
      </c>
      <c r="I522" s="169">
        <f>中分類別歯科医療費!F4</f>
        <v>335078</v>
      </c>
      <c r="J522" s="169">
        <f>中分類別歯科医療費!G4</f>
        <v>7800.5128640379262</v>
      </c>
      <c r="K522" s="169">
        <f>中分類別歯科医療費!H4</f>
        <v>16628.684481769291</v>
      </c>
      <c r="L522" s="117">
        <f>中分類別歯科医療費!I4</f>
        <v>0.27594856857208033</v>
      </c>
    </row>
    <row r="523" spans="2:12">
      <c r="B523" s="351"/>
      <c r="C523" s="352"/>
      <c r="D523" s="346"/>
      <c r="E523" s="88">
        <v>1102</v>
      </c>
      <c r="F523" s="89" t="s">
        <v>164</v>
      </c>
      <c r="G523" s="166">
        <f>中分類別歯科医療費!D5</f>
        <v>2898750</v>
      </c>
      <c r="H523" s="166">
        <f>中分類別歯科医療費!E5</f>
        <v>22092424498.229301</v>
      </c>
      <c r="I523" s="166">
        <f>中分類別歯科医療費!F5</f>
        <v>600887</v>
      </c>
      <c r="J523" s="166">
        <f>中分類別歯科医療費!G5</f>
        <v>7621.3624832183878</v>
      </c>
      <c r="K523" s="166">
        <f>中分類別歯科医療費!H5</f>
        <v>36766.354569543524</v>
      </c>
      <c r="L523" s="114">
        <f>中分類別歯科医療費!I5</f>
        <v>0.49485166893550647</v>
      </c>
    </row>
    <row r="524" spans="2:12" ht="24">
      <c r="B524" s="351"/>
      <c r="C524" s="352"/>
      <c r="D524" s="346"/>
      <c r="E524" s="88">
        <v>1103</v>
      </c>
      <c r="F524" s="90" t="s">
        <v>165</v>
      </c>
      <c r="G524" s="166">
        <f>中分類別歯科医療費!D6</f>
        <v>1337931</v>
      </c>
      <c r="H524" s="166">
        <f>中分類別歯科医療費!E6</f>
        <v>13374381634.6476</v>
      </c>
      <c r="I524" s="166">
        <f>中分類別歯科医療費!F6</f>
        <v>424699</v>
      </c>
      <c r="J524" s="166">
        <f>中分類別歯科医療費!G6</f>
        <v>9996.3164278633212</v>
      </c>
      <c r="K524" s="166">
        <f>中分類別歯科医療費!H6</f>
        <v>31491.436604860384</v>
      </c>
      <c r="L524" s="114">
        <f>中分類別歯科医療費!I6</f>
        <v>0.34975462765085724</v>
      </c>
    </row>
    <row r="525" spans="2:12" ht="24">
      <c r="B525" s="351"/>
      <c r="C525" s="352"/>
      <c r="D525" s="346"/>
      <c r="E525" s="88">
        <v>1113</v>
      </c>
      <c r="F525" s="90" t="s">
        <v>166</v>
      </c>
      <c r="G525" s="166">
        <f>中分類別歯科医療費!D7</f>
        <v>521700</v>
      </c>
      <c r="H525" s="166">
        <f>中分類別歯科医療費!E7</f>
        <v>2620119307.6478801</v>
      </c>
      <c r="I525" s="166">
        <f>中分類別歯科医療費!F7</f>
        <v>159659</v>
      </c>
      <c r="J525" s="166">
        <f>中分類別歯科医療費!G7</f>
        <v>5022.2720100591914</v>
      </c>
      <c r="K525" s="166">
        <f>中分類別歯科医療費!H7</f>
        <v>16410.721021977341</v>
      </c>
      <c r="L525" s="115">
        <f>中分類別歯科医療費!I7</f>
        <v>0.13148482594992741</v>
      </c>
    </row>
    <row r="526" spans="2:12" ht="24">
      <c r="B526" s="351"/>
      <c r="C526" s="352"/>
      <c r="D526" s="346"/>
      <c r="E526" s="88">
        <v>1905</v>
      </c>
      <c r="F526" s="90" t="s">
        <v>167</v>
      </c>
      <c r="G526" s="166">
        <f>中分類別歯科医療費!D8</f>
        <v>1240337</v>
      </c>
      <c r="H526" s="166">
        <f>中分類別歯科医療費!E8</f>
        <v>7505466557.4042997</v>
      </c>
      <c r="I526" s="166">
        <f>中分類別歯科医療費!F8</f>
        <v>370955</v>
      </c>
      <c r="J526" s="166">
        <f>中分類別歯科医療費!G8</f>
        <v>6051.151064109431</v>
      </c>
      <c r="K526" s="166">
        <f>中分類別歯科医療費!H8</f>
        <v>20232.822195156554</v>
      </c>
      <c r="L526" s="114">
        <f>中分類別歯科医療費!I8</f>
        <v>0.30549454531379577</v>
      </c>
    </row>
    <row r="527" spans="2:12">
      <c r="B527" s="351"/>
      <c r="C527" s="352"/>
      <c r="D527" s="346"/>
      <c r="E527" s="348" t="s">
        <v>168</v>
      </c>
      <c r="F527" s="348"/>
      <c r="G527" s="167">
        <f>中分類別歯科医療費!D9</f>
        <v>279728</v>
      </c>
      <c r="H527" s="167">
        <f>中分類別歯科医療費!E9</f>
        <v>2406710103.2884402</v>
      </c>
      <c r="I527" s="167">
        <f>中分類別歯科医療費!F9</f>
        <v>106577</v>
      </c>
      <c r="J527" s="168">
        <f>中分類別歯科医療費!G9</f>
        <v>8603.751155724276</v>
      </c>
      <c r="K527" s="168">
        <f>中分類別歯科医療費!H9</f>
        <v>22581.89011971101</v>
      </c>
      <c r="L527" s="211">
        <f>中分類別歯科医療費!I9</f>
        <v>8.7769923995925148E-2</v>
      </c>
    </row>
    <row r="528" spans="2:12">
      <c r="B528" s="353"/>
      <c r="C528" s="354"/>
      <c r="D528" s="347"/>
      <c r="E528" s="360" t="s">
        <v>176</v>
      </c>
      <c r="F528" s="361"/>
      <c r="G528" s="152">
        <f>中分類別歯科医療費!D10</f>
        <v>3386489</v>
      </c>
      <c r="H528" s="152">
        <f>中分類別歯科医療費!E10</f>
        <v>53571008439.999901</v>
      </c>
      <c r="I528" s="152">
        <f>中分類別歯科医療費!F10</f>
        <v>687489</v>
      </c>
      <c r="J528" s="152">
        <f>中分類別歯科医療費!G10</f>
        <v>15819.041030400484</v>
      </c>
      <c r="K528" s="152">
        <f>中分類別歯科医療費!H10</f>
        <v>77922.713585235397</v>
      </c>
      <c r="L528" s="110">
        <f>中分類別歯科医療費!I10</f>
        <v>0.56617147487764319</v>
      </c>
    </row>
  </sheetData>
  <mergeCells count="375">
    <mergeCell ref="E3:F3"/>
    <mergeCell ref="B4:B10"/>
    <mergeCell ref="C4:C10"/>
    <mergeCell ref="E9:F9"/>
    <mergeCell ref="B11:B17"/>
    <mergeCell ref="C11:C17"/>
    <mergeCell ref="E16:F16"/>
    <mergeCell ref="B515:B521"/>
    <mergeCell ref="C515:C521"/>
    <mergeCell ref="E520:F520"/>
    <mergeCell ref="B130:B136"/>
    <mergeCell ref="C130:C136"/>
    <mergeCell ref="E135:F135"/>
    <mergeCell ref="B137:B143"/>
    <mergeCell ref="C137:C143"/>
    <mergeCell ref="E142:F142"/>
    <mergeCell ref="B410:B416"/>
    <mergeCell ref="C410:C416"/>
    <mergeCell ref="E415:F415"/>
    <mergeCell ref="B417:B423"/>
    <mergeCell ref="C417:C423"/>
    <mergeCell ref="E422:F422"/>
    <mergeCell ref="B242:B248"/>
    <mergeCell ref="C242:C248"/>
    <mergeCell ref="B522:C528"/>
    <mergeCell ref="E527:F527"/>
    <mergeCell ref="B424:B430"/>
    <mergeCell ref="C424:C430"/>
    <mergeCell ref="E429:F429"/>
    <mergeCell ref="B431:B437"/>
    <mergeCell ref="C431:C437"/>
    <mergeCell ref="E436:F436"/>
    <mergeCell ref="B501:B507"/>
    <mergeCell ref="C501:C507"/>
    <mergeCell ref="E506:F506"/>
    <mergeCell ref="B445:B451"/>
    <mergeCell ref="C445:C451"/>
    <mergeCell ref="E450:F450"/>
    <mergeCell ref="B452:B458"/>
    <mergeCell ref="B508:B514"/>
    <mergeCell ref="C508:C514"/>
    <mergeCell ref="E513:F513"/>
    <mergeCell ref="B438:B444"/>
    <mergeCell ref="C438:C444"/>
    <mergeCell ref="E443:F443"/>
    <mergeCell ref="C452:C458"/>
    <mergeCell ref="E457:F457"/>
    <mergeCell ref="B459:B465"/>
    <mergeCell ref="E247:F247"/>
    <mergeCell ref="B403:B409"/>
    <mergeCell ref="C403:C409"/>
    <mergeCell ref="E408:F408"/>
    <mergeCell ref="B249:B255"/>
    <mergeCell ref="C249:C255"/>
    <mergeCell ref="E254:F254"/>
    <mergeCell ref="C179:C185"/>
    <mergeCell ref="E184:F184"/>
    <mergeCell ref="B284:B290"/>
    <mergeCell ref="C284:C290"/>
    <mergeCell ref="E289:F289"/>
    <mergeCell ref="C256:C262"/>
    <mergeCell ref="E261:F261"/>
    <mergeCell ref="B263:B269"/>
    <mergeCell ref="C263:C269"/>
    <mergeCell ref="E268:F268"/>
    <mergeCell ref="B270:B276"/>
    <mergeCell ref="C270:C276"/>
    <mergeCell ref="E275:F275"/>
    <mergeCell ref="B256:B262"/>
    <mergeCell ref="B305:B311"/>
    <mergeCell ref="C305:C311"/>
    <mergeCell ref="E310:F310"/>
    <mergeCell ref="B158:B164"/>
    <mergeCell ref="C158:C164"/>
    <mergeCell ref="E163:F163"/>
    <mergeCell ref="B165:B171"/>
    <mergeCell ref="C165:C171"/>
    <mergeCell ref="E170:F170"/>
    <mergeCell ref="B144:B150"/>
    <mergeCell ref="C144:C150"/>
    <mergeCell ref="E149:F149"/>
    <mergeCell ref="B151:B157"/>
    <mergeCell ref="C151:C157"/>
    <mergeCell ref="E156:F156"/>
    <mergeCell ref="D158:D164"/>
    <mergeCell ref="D165:D171"/>
    <mergeCell ref="B18:B24"/>
    <mergeCell ref="C18:C24"/>
    <mergeCell ref="E23:F23"/>
    <mergeCell ref="B25:B31"/>
    <mergeCell ref="C25:C31"/>
    <mergeCell ref="E30:F30"/>
    <mergeCell ref="B228:B234"/>
    <mergeCell ref="C228:C234"/>
    <mergeCell ref="E233:F233"/>
    <mergeCell ref="B214:B220"/>
    <mergeCell ref="C214:C220"/>
    <mergeCell ref="E219:F219"/>
    <mergeCell ref="B221:B227"/>
    <mergeCell ref="C221:C227"/>
    <mergeCell ref="E226:F226"/>
    <mergeCell ref="B200:B206"/>
    <mergeCell ref="C200:C206"/>
    <mergeCell ref="E205:F205"/>
    <mergeCell ref="B207:B213"/>
    <mergeCell ref="C207:C213"/>
    <mergeCell ref="E212:F212"/>
    <mergeCell ref="B186:B192"/>
    <mergeCell ref="C186:C192"/>
    <mergeCell ref="E191:F191"/>
    <mergeCell ref="B46:B52"/>
    <mergeCell ref="C46:C52"/>
    <mergeCell ref="E51:F51"/>
    <mergeCell ref="B53:B59"/>
    <mergeCell ref="C53:C59"/>
    <mergeCell ref="E58:F58"/>
    <mergeCell ref="B32:B38"/>
    <mergeCell ref="C32:C38"/>
    <mergeCell ref="E37:F37"/>
    <mergeCell ref="B39:B45"/>
    <mergeCell ref="C39:C45"/>
    <mergeCell ref="E44:F44"/>
    <mergeCell ref="B74:B80"/>
    <mergeCell ref="C74:C80"/>
    <mergeCell ref="E79:F79"/>
    <mergeCell ref="B81:B87"/>
    <mergeCell ref="C81:C87"/>
    <mergeCell ref="E86:F86"/>
    <mergeCell ref="B60:B66"/>
    <mergeCell ref="C60:C66"/>
    <mergeCell ref="E65:F65"/>
    <mergeCell ref="B67:B73"/>
    <mergeCell ref="C67:C73"/>
    <mergeCell ref="E72:F72"/>
    <mergeCell ref="E73:F73"/>
    <mergeCell ref="E80:F80"/>
    <mergeCell ref="E87:F87"/>
    <mergeCell ref="B102:B108"/>
    <mergeCell ref="C102:C108"/>
    <mergeCell ref="E107:F107"/>
    <mergeCell ref="B109:B115"/>
    <mergeCell ref="C109:C115"/>
    <mergeCell ref="E114:F114"/>
    <mergeCell ref="B88:B94"/>
    <mergeCell ref="C88:C94"/>
    <mergeCell ref="E93:F93"/>
    <mergeCell ref="B95:B101"/>
    <mergeCell ref="C95:C101"/>
    <mergeCell ref="E100:F100"/>
    <mergeCell ref="E94:F94"/>
    <mergeCell ref="C459:C465"/>
    <mergeCell ref="E464:F464"/>
    <mergeCell ref="B466:B472"/>
    <mergeCell ref="C466:C472"/>
    <mergeCell ref="E471:F471"/>
    <mergeCell ref="B116:B122"/>
    <mergeCell ref="C116:C122"/>
    <mergeCell ref="E121:F121"/>
    <mergeCell ref="B123:B129"/>
    <mergeCell ref="C123:C129"/>
    <mergeCell ref="E128:F128"/>
    <mergeCell ref="B235:B241"/>
    <mergeCell ref="C235:C241"/>
    <mergeCell ref="E240:F240"/>
    <mergeCell ref="B193:B199"/>
    <mergeCell ref="C193:C199"/>
    <mergeCell ref="E198:F198"/>
    <mergeCell ref="B172:B178"/>
    <mergeCell ref="C172:C178"/>
    <mergeCell ref="E177:F177"/>
    <mergeCell ref="B179:B185"/>
    <mergeCell ref="B277:B283"/>
    <mergeCell ref="C277:C283"/>
    <mergeCell ref="E282:F282"/>
    <mergeCell ref="B487:B493"/>
    <mergeCell ref="C487:C493"/>
    <mergeCell ref="E492:F492"/>
    <mergeCell ref="B494:B500"/>
    <mergeCell ref="C494:C500"/>
    <mergeCell ref="E499:F499"/>
    <mergeCell ref="B473:B479"/>
    <mergeCell ref="C473:C479"/>
    <mergeCell ref="E478:F478"/>
    <mergeCell ref="B480:B486"/>
    <mergeCell ref="C480:C486"/>
    <mergeCell ref="E485:F485"/>
    <mergeCell ref="E493:F493"/>
    <mergeCell ref="E486:F486"/>
    <mergeCell ref="E479:F479"/>
    <mergeCell ref="B312:B318"/>
    <mergeCell ref="C312:C318"/>
    <mergeCell ref="E317:F317"/>
    <mergeCell ref="B291:B297"/>
    <mergeCell ref="C291:C297"/>
    <mergeCell ref="E296:F296"/>
    <mergeCell ref="B298:B304"/>
    <mergeCell ref="C298:C304"/>
    <mergeCell ref="E303:F303"/>
    <mergeCell ref="D298:D304"/>
    <mergeCell ref="D305:D311"/>
    <mergeCell ref="D312:D318"/>
    <mergeCell ref="B333:B339"/>
    <mergeCell ref="C333:C339"/>
    <mergeCell ref="E338:F338"/>
    <mergeCell ref="B340:B346"/>
    <mergeCell ref="C340:C346"/>
    <mergeCell ref="E345:F345"/>
    <mergeCell ref="B319:B325"/>
    <mergeCell ref="C319:C325"/>
    <mergeCell ref="E324:F324"/>
    <mergeCell ref="B326:B332"/>
    <mergeCell ref="C326:C332"/>
    <mergeCell ref="E331:F331"/>
    <mergeCell ref="E346:F346"/>
    <mergeCell ref="E339:F339"/>
    <mergeCell ref="E332:F332"/>
    <mergeCell ref="D319:D325"/>
    <mergeCell ref="D326:D332"/>
    <mergeCell ref="D333:D339"/>
    <mergeCell ref="D340:D346"/>
    <mergeCell ref="B361:B367"/>
    <mergeCell ref="C361:C367"/>
    <mergeCell ref="E366:F366"/>
    <mergeCell ref="B368:B374"/>
    <mergeCell ref="C368:C374"/>
    <mergeCell ref="E373:F373"/>
    <mergeCell ref="B347:B353"/>
    <mergeCell ref="C347:C353"/>
    <mergeCell ref="E352:F352"/>
    <mergeCell ref="B354:B360"/>
    <mergeCell ref="C354:C360"/>
    <mergeCell ref="E359:F359"/>
    <mergeCell ref="E367:F367"/>
    <mergeCell ref="E360:F360"/>
    <mergeCell ref="E353:F353"/>
    <mergeCell ref="D347:D353"/>
    <mergeCell ref="D354:D360"/>
    <mergeCell ref="D361:D367"/>
    <mergeCell ref="D368:D374"/>
    <mergeCell ref="B389:B395"/>
    <mergeCell ref="C389:C395"/>
    <mergeCell ref="E394:F394"/>
    <mergeCell ref="B396:B402"/>
    <mergeCell ref="C396:C402"/>
    <mergeCell ref="E401:F401"/>
    <mergeCell ref="B375:B381"/>
    <mergeCell ref="C375:C381"/>
    <mergeCell ref="E380:F380"/>
    <mergeCell ref="B382:B388"/>
    <mergeCell ref="C382:C388"/>
    <mergeCell ref="E387:F387"/>
    <mergeCell ref="D375:D381"/>
    <mergeCell ref="D382:D388"/>
    <mergeCell ref="D389:D395"/>
    <mergeCell ref="D396:D402"/>
    <mergeCell ref="E10:F10"/>
    <mergeCell ref="E17:F17"/>
    <mergeCell ref="E24:F24"/>
    <mergeCell ref="E31:F31"/>
    <mergeCell ref="E38:F38"/>
    <mergeCell ref="E45:F45"/>
    <mergeCell ref="E52:F52"/>
    <mergeCell ref="E59:F59"/>
    <mergeCell ref="E66:F66"/>
    <mergeCell ref="E185:F185"/>
    <mergeCell ref="E178:F178"/>
    <mergeCell ref="E171:F171"/>
    <mergeCell ref="E164:F164"/>
    <mergeCell ref="E157:F157"/>
    <mergeCell ref="E150:F150"/>
    <mergeCell ref="E143:F143"/>
    <mergeCell ref="E136:F136"/>
    <mergeCell ref="E129:F129"/>
    <mergeCell ref="E122:F122"/>
    <mergeCell ref="E115:F115"/>
    <mergeCell ref="E108:F108"/>
    <mergeCell ref="E101:F101"/>
    <mergeCell ref="E325:F325"/>
    <mergeCell ref="E318:F318"/>
    <mergeCell ref="E311:F311"/>
    <mergeCell ref="E304:F304"/>
    <mergeCell ref="E297:F297"/>
    <mergeCell ref="E290:F290"/>
    <mergeCell ref="E283:F283"/>
    <mergeCell ref="E276:F276"/>
    <mergeCell ref="E269:F269"/>
    <mergeCell ref="E262:F262"/>
    <mergeCell ref="E255:F255"/>
    <mergeCell ref="E248:F248"/>
    <mergeCell ref="E241:F241"/>
    <mergeCell ref="E234:F234"/>
    <mergeCell ref="E227:F227"/>
    <mergeCell ref="E220:F220"/>
    <mergeCell ref="E213:F213"/>
    <mergeCell ref="E206:F206"/>
    <mergeCell ref="E199:F199"/>
    <mergeCell ref="E192:F192"/>
    <mergeCell ref="E430:F430"/>
    <mergeCell ref="E423:F423"/>
    <mergeCell ref="E416:F416"/>
    <mergeCell ref="E409:F409"/>
    <mergeCell ref="E402:F402"/>
    <mergeCell ref="E395:F395"/>
    <mergeCell ref="E388:F388"/>
    <mergeCell ref="E381:F381"/>
    <mergeCell ref="E374:F374"/>
    <mergeCell ref="E472:F472"/>
    <mergeCell ref="E465:F465"/>
    <mergeCell ref="E458:F458"/>
    <mergeCell ref="E451:F451"/>
    <mergeCell ref="E444:F444"/>
    <mergeCell ref="E437:F437"/>
    <mergeCell ref="E514:F514"/>
    <mergeCell ref="E507:F507"/>
    <mergeCell ref="E500:F500"/>
    <mergeCell ref="E521:F521"/>
    <mergeCell ref="E528:F528"/>
    <mergeCell ref="D4:D10"/>
    <mergeCell ref="D11:D17"/>
    <mergeCell ref="D18:D24"/>
    <mergeCell ref="D25:D31"/>
    <mergeCell ref="D32:D38"/>
    <mergeCell ref="D39:D45"/>
    <mergeCell ref="D46:D52"/>
    <mergeCell ref="D53:D59"/>
    <mergeCell ref="D60:D66"/>
    <mergeCell ref="D67:D73"/>
    <mergeCell ref="D74:D80"/>
    <mergeCell ref="D81:D87"/>
    <mergeCell ref="D88:D94"/>
    <mergeCell ref="D95:D101"/>
    <mergeCell ref="D102:D108"/>
    <mergeCell ref="D109:D115"/>
    <mergeCell ref="D116:D122"/>
    <mergeCell ref="D123:D129"/>
    <mergeCell ref="D130:D136"/>
    <mergeCell ref="D137:D143"/>
    <mergeCell ref="D144:D150"/>
    <mergeCell ref="D151:D157"/>
    <mergeCell ref="D172:D178"/>
    <mergeCell ref="D179:D185"/>
    <mergeCell ref="D186:D192"/>
    <mergeCell ref="D193:D199"/>
    <mergeCell ref="D200:D206"/>
    <mergeCell ref="D207:D213"/>
    <mergeCell ref="D214:D220"/>
    <mergeCell ref="D221:D227"/>
    <mergeCell ref="D228:D234"/>
    <mergeCell ref="D235:D241"/>
    <mergeCell ref="D242:D248"/>
    <mergeCell ref="D249:D255"/>
    <mergeCell ref="D256:D262"/>
    <mergeCell ref="D263:D269"/>
    <mergeCell ref="D270:D276"/>
    <mergeCell ref="D277:D283"/>
    <mergeCell ref="D284:D290"/>
    <mergeCell ref="D291:D297"/>
    <mergeCell ref="D403:D409"/>
    <mergeCell ref="D410:D416"/>
    <mergeCell ref="D417:D423"/>
    <mergeCell ref="D424:D430"/>
    <mergeCell ref="D431:D437"/>
    <mergeCell ref="D438:D444"/>
    <mergeCell ref="D445:D451"/>
    <mergeCell ref="D452:D458"/>
    <mergeCell ref="D459:D465"/>
    <mergeCell ref="D466:D472"/>
    <mergeCell ref="D473:D479"/>
    <mergeCell ref="D480:D486"/>
    <mergeCell ref="D487:D493"/>
    <mergeCell ref="D494:D500"/>
    <mergeCell ref="D501:D507"/>
    <mergeCell ref="D508:D514"/>
    <mergeCell ref="D515:D521"/>
    <mergeCell ref="D522:D528"/>
  </mergeCells>
  <phoneticPr fontId="4"/>
  <pageMargins left="0.70866141732283472" right="0.43307086614173229" top="0.74803149606299213" bottom="0.74803149606299213" header="0.31496062992125984" footer="0.31496062992125984"/>
  <pageSetup paperSize="9" scale="68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rowBreaks count="10" manualBreakCount="10">
    <brk id="52" max="10" man="1"/>
    <brk id="101" max="10" man="1"/>
    <brk id="150" max="10" man="1"/>
    <brk id="199" max="10" man="1"/>
    <brk id="248" max="10" man="1"/>
    <brk id="297" max="10" man="1"/>
    <brk id="346" max="10" man="1"/>
    <brk id="395" max="10" man="1"/>
    <brk id="444" max="10" man="1"/>
    <brk id="493" max="10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8E0D4-7E14-4278-9B29-421F9860833E}">
  <dimension ref="A1:M85"/>
  <sheetViews>
    <sheetView showGridLines="0" zoomScaleNormal="100" zoomScaleSheetLayoutView="55" workbookViewId="0"/>
  </sheetViews>
  <sheetFormatPr defaultColWidth="9" defaultRowHeight="13.5" customHeight="1"/>
  <cols>
    <col min="1" max="1" width="4.21875" style="99" customWidth="1"/>
    <col min="2" max="2" width="17.6640625" style="100" customWidth="1"/>
    <col min="3" max="8" width="13.77734375" style="100" customWidth="1"/>
    <col min="9" max="9" width="12.44140625" style="100" customWidth="1"/>
    <col min="10" max="11" width="8.6640625" style="100" customWidth="1"/>
    <col min="12" max="12" width="13.109375" style="100" customWidth="1"/>
    <col min="13" max="13" width="12.88671875" style="100" customWidth="1"/>
    <col min="14" max="16384" width="9" style="100"/>
  </cols>
  <sheetData>
    <row r="1" spans="1:13" ht="13.5" customHeight="1">
      <c r="A1" s="2" t="s">
        <v>181</v>
      </c>
    </row>
    <row r="2" spans="1:13" ht="13.5" customHeight="1">
      <c r="A2" s="2" t="s">
        <v>111</v>
      </c>
      <c r="B2" s="99"/>
    </row>
    <row r="3" spans="1:13" ht="18" customHeight="1">
      <c r="A3" s="2"/>
      <c r="B3" s="368" t="s">
        <v>190</v>
      </c>
      <c r="C3" s="197" t="s">
        <v>223</v>
      </c>
      <c r="D3" s="197" t="s">
        <v>220</v>
      </c>
      <c r="E3" s="197" t="s">
        <v>68</v>
      </c>
      <c r="F3" s="234" t="s">
        <v>221</v>
      </c>
      <c r="G3" s="197" t="s">
        <v>222</v>
      </c>
      <c r="H3" s="197" t="s">
        <v>224</v>
      </c>
      <c r="I3" s="229"/>
      <c r="J3" s="230"/>
      <c r="K3" s="230"/>
    </row>
    <row r="4" spans="1:13" ht="27" customHeight="1">
      <c r="A4" s="104"/>
      <c r="B4" s="369"/>
      <c r="C4" s="375" t="s">
        <v>202</v>
      </c>
      <c r="D4" s="373" t="s">
        <v>206</v>
      </c>
      <c r="E4" s="373" t="s">
        <v>255</v>
      </c>
      <c r="F4" s="377" t="s">
        <v>204</v>
      </c>
      <c r="G4" s="378"/>
      <c r="H4" s="371" t="s">
        <v>256</v>
      </c>
    </row>
    <row r="5" spans="1:13" ht="28.2" customHeight="1">
      <c r="A5" s="104"/>
      <c r="B5" s="370"/>
      <c r="C5" s="376"/>
      <c r="D5" s="374"/>
      <c r="E5" s="374"/>
      <c r="F5" s="118" t="s">
        <v>257</v>
      </c>
      <c r="G5" s="118" t="s">
        <v>258</v>
      </c>
      <c r="H5" s="372"/>
      <c r="L5" s="100" t="s">
        <v>232</v>
      </c>
    </row>
    <row r="6" spans="1:13" ht="13.5" customHeight="1">
      <c r="A6" s="104"/>
      <c r="B6" s="124" t="s">
        <v>153</v>
      </c>
      <c r="C6" s="212">
        <v>590604</v>
      </c>
      <c r="D6" s="212">
        <v>347500</v>
      </c>
      <c r="E6" s="213">
        <v>26561550180</v>
      </c>
      <c r="F6" s="119">
        <f t="shared" ref="F6:F15" si="0">IFERROR(D6/$M$6,"-")</f>
        <v>0.28617852433999819</v>
      </c>
      <c r="G6" s="119">
        <f>IFERROR(D6/C6,"-")</f>
        <v>0.58838070856275948</v>
      </c>
      <c r="H6" s="214">
        <f>IFERROR(E6/D6,"-")</f>
        <v>76436.115625899285</v>
      </c>
      <c r="L6" s="142" t="s">
        <v>189</v>
      </c>
      <c r="M6" s="139">
        <v>1214277</v>
      </c>
    </row>
    <row r="7" spans="1:13" ht="13.5" customHeight="1">
      <c r="A7" s="104"/>
      <c r="B7" s="125" t="s">
        <v>207</v>
      </c>
      <c r="C7" s="215">
        <v>516324</v>
      </c>
      <c r="D7" s="215">
        <v>310722</v>
      </c>
      <c r="E7" s="216">
        <v>22600982710</v>
      </c>
      <c r="F7" s="120">
        <f t="shared" si="0"/>
        <v>0.25589054227330338</v>
      </c>
      <c r="G7" s="120">
        <f>IFERROR(D7/C7,"-")</f>
        <v>0.60179654635461455</v>
      </c>
      <c r="H7" s="217">
        <f t="shared" ref="H7:H16" si="1">IFERROR(E7/D7,"-")</f>
        <v>72736.989044869697</v>
      </c>
    </row>
    <row r="8" spans="1:13" ht="13.5" customHeight="1">
      <c r="A8" s="104"/>
      <c r="B8" s="125" t="s">
        <v>152</v>
      </c>
      <c r="C8" s="215">
        <v>796998</v>
      </c>
      <c r="D8" s="215">
        <v>459511</v>
      </c>
      <c r="E8" s="216">
        <v>35396995780</v>
      </c>
      <c r="F8" s="120">
        <f t="shared" si="0"/>
        <v>0.37842353927481126</v>
      </c>
      <c r="G8" s="120">
        <f>IFERROR(D8/C8,"-")</f>
        <v>0.57655226236452284</v>
      </c>
      <c r="H8" s="217">
        <f t="shared" si="1"/>
        <v>77031.879062742781</v>
      </c>
    </row>
    <row r="9" spans="1:13" ht="13.5" customHeight="1">
      <c r="A9" s="104"/>
      <c r="B9" s="126" t="s">
        <v>161</v>
      </c>
      <c r="C9" s="215">
        <v>322102</v>
      </c>
      <c r="D9" s="215">
        <v>189875</v>
      </c>
      <c r="E9" s="216">
        <v>14808376590</v>
      </c>
      <c r="F9" s="120">
        <f t="shared" si="0"/>
        <v>0.15636876923469686</v>
      </c>
      <c r="G9" s="120">
        <f>IFERROR(D9/C9,"-")</f>
        <v>0.58948718107928544</v>
      </c>
      <c r="H9" s="217">
        <f t="shared" si="1"/>
        <v>77990.1334562212</v>
      </c>
    </row>
    <row r="10" spans="1:13" ht="13.5" customHeight="1">
      <c r="A10" s="104"/>
      <c r="B10" s="126" t="s">
        <v>183</v>
      </c>
      <c r="C10" s="215">
        <v>360392</v>
      </c>
      <c r="D10" s="215">
        <v>214838</v>
      </c>
      <c r="E10" s="216">
        <v>17639472010</v>
      </c>
      <c r="F10" s="120">
        <f t="shared" si="0"/>
        <v>0.17692668147383175</v>
      </c>
      <c r="G10" s="120">
        <f t="shared" ref="G10:G16" si="2">IFERROR(D10/C10,"-")</f>
        <v>0.59612311039090771</v>
      </c>
      <c r="H10" s="217">
        <f t="shared" si="1"/>
        <v>82105.921717759426</v>
      </c>
    </row>
    <row r="11" spans="1:13" ht="13.5" customHeight="1">
      <c r="A11" s="104"/>
      <c r="B11" s="126" t="s">
        <v>184</v>
      </c>
      <c r="C11" s="215">
        <v>170487</v>
      </c>
      <c r="D11" s="215">
        <v>106076</v>
      </c>
      <c r="E11" s="216">
        <v>7986882810</v>
      </c>
      <c r="F11" s="120">
        <f t="shared" si="0"/>
        <v>8.7357332799682441E-2</v>
      </c>
      <c r="G11" s="120">
        <f t="shared" si="2"/>
        <v>0.62219406758286555</v>
      </c>
      <c r="H11" s="217">
        <f t="shared" si="1"/>
        <v>75293.966684264116</v>
      </c>
    </row>
    <row r="12" spans="1:13" ht="13.5" customHeight="1">
      <c r="A12" s="104"/>
      <c r="B12" s="126" t="s">
        <v>185</v>
      </c>
      <c r="C12" s="215">
        <v>104800</v>
      </c>
      <c r="D12" s="215">
        <v>56529</v>
      </c>
      <c r="E12" s="216">
        <v>4603719670</v>
      </c>
      <c r="F12" s="120">
        <f t="shared" si="0"/>
        <v>4.6553628208390672E-2</v>
      </c>
      <c r="G12" s="120">
        <f t="shared" si="2"/>
        <v>0.53939885496183204</v>
      </c>
      <c r="H12" s="217">
        <f t="shared" si="1"/>
        <v>81439.963027826423</v>
      </c>
    </row>
    <row r="13" spans="1:13" ht="13.5" customHeight="1">
      <c r="A13" s="104"/>
      <c r="B13" s="127" t="s">
        <v>186</v>
      </c>
      <c r="C13" s="215">
        <v>83520</v>
      </c>
      <c r="D13" s="215">
        <v>52251</v>
      </c>
      <c r="E13" s="216">
        <v>4627738760</v>
      </c>
      <c r="F13" s="120">
        <f t="shared" si="0"/>
        <v>4.3030544101551785E-2</v>
      </c>
      <c r="G13" s="120">
        <f t="shared" si="2"/>
        <v>0.625610632183908</v>
      </c>
      <c r="H13" s="217">
        <f t="shared" si="1"/>
        <v>88567.467799659338</v>
      </c>
    </row>
    <row r="14" spans="1:13" ht="13.5" customHeight="1">
      <c r="A14" s="104"/>
      <c r="B14" s="127" t="s">
        <v>187</v>
      </c>
      <c r="C14" s="215">
        <v>497066</v>
      </c>
      <c r="D14" s="215">
        <v>308151</v>
      </c>
      <c r="E14" s="216">
        <v>23483897250</v>
      </c>
      <c r="F14" s="120">
        <f t="shared" si="0"/>
        <v>0.25377323296084831</v>
      </c>
      <c r="G14" s="120">
        <f t="shared" si="2"/>
        <v>0.61993980678622151</v>
      </c>
      <c r="H14" s="217">
        <f t="shared" si="1"/>
        <v>76209.057410165799</v>
      </c>
    </row>
    <row r="15" spans="1:13" ht="13.5" customHeight="1">
      <c r="A15" s="104"/>
      <c r="B15" s="128" t="s">
        <v>188</v>
      </c>
      <c r="C15" s="218">
        <v>151216</v>
      </c>
      <c r="D15" s="218">
        <v>86813</v>
      </c>
      <c r="E15" s="219">
        <v>7515262870</v>
      </c>
      <c r="F15" s="121">
        <f t="shared" si="0"/>
        <v>7.1493571895045363E-2</v>
      </c>
      <c r="G15" s="121">
        <f t="shared" si="2"/>
        <v>0.57409930166119982</v>
      </c>
      <c r="H15" s="220">
        <f t="shared" si="1"/>
        <v>86568.40415605958</v>
      </c>
    </row>
    <row r="16" spans="1:13" ht="24" customHeight="1">
      <c r="A16" s="104"/>
      <c r="B16" s="123" t="s">
        <v>182</v>
      </c>
      <c r="C16" s="221">
        <v>90164</v>
      </c>
      <c r="D16" s="221">
        <v>47737</v>
      </c>
      <c r="E16" s="222">
        <v>3720155200</v>
      </c>
      <c r="F16" s="122">
        <f t="shared" ref="F16" si="3">IFERROR(D16/$M$6,"-")</f>
        <v>3.9313105658758257E-2</v>
      </c>
      <c r="G16" s="122">
        <f t="shared" si="2"/>
        <v>0.52944634222084197</v>
      </c>
      <c r="H16" s="223">
        <f t="shared" si="1"/>
        <v>77930.226030123391</v>
      </c>
    </row>
    <row r="17" spans="1:11" ht="13.5" customHeight="1">
      <c r="A17" s="104"/>
      <c r="B17" s="107" t="s">
        <v>214</v>
      </c>
      <c r="C17" s="102"/>
      <c r="D17" s="102"/>
      <c r="E17" s="102"/>
      <c r="F17" s="103"/>
      <c r="G17" s="101"/>
      <c r="H17" s="101"/>
    </row>
    <row r="18" spans="1:11" ht="13.5" customHeight="1">
      <c r="A18" s="104"/>
      <c r="B18" s="80" t="s">
        <v>116</v>
      </c>
    </row>
    <row r="19" spans="1:11" ht="13.5" customHeight="1">
      <c r="A19" s="104"/>
      <c r="B19" s="80"/>
    </row>
    <row r="20" spans="1:11" ht="13.5" customHeight="1">
      <c r="A20" s="109"/>
      <c r="B20" s="99" t="s">
        <v>225</v>
      </c>
      <c r="C20" s="106"/>
      <c r="D20" s="106"/>
      <c r="E20" s="106"/>
      <c r="F20" s="106"/>
      <c r="G20" s="106"/>
      <c r="H20" s="106"/>
      <c r="I20" s="106"/>
    </row>
    <row r="21" spans="1:11" ht="13.5" customHeight="1">
      <c r="B21" s="99" t="s">
        <v>160</v>
      </c>
      <c r="J21" s="102"/>
      <c r="K21" s="102"/>
    </row>
    <row r="23" spans="1:11" ht="13.5" customHeight="1">
      <c r="J23" s="102"/>
      <c r="K23" s="102"/>
    </row>
    <row r="25" spans="1:11" ht="13.5" customHeight="1">
      <c r="J25" s="102"/>
      <c r="K25" s="102"/>
    </row>
    <row r="27" spans="1:11" ht="13.5" customHeight="1">
      <c r="J27" s="102"/>
      <c r="K27" s="102"/>
    </row>
    <row r="34" spans="1:11" ht="13.5" customHeight="1">
      <c r="J34" s="102"/>
      <c r="K34" s="102"/>
    </row>
    <row r="41" spans="1:11" s="106" customFormat="1" ht="13.5" customHeight="1">
      <c r="A41" s="99"/>
      <c r="B41" s="100"/>
      <c r="C41" s="100"/>
      <c r="D41" s="100"/>
      <c r="E41" s="100"/>
      <c r="F41" s="100"/>
      <c r="G41" s="100"/>
      <c r="H41" s="100"/>
      <c r="I41" s="100"/>
    </row>
    <row r="42" spans="1:11" s="106" customFormat="1" ht="13.5" customHeight="1">
      <c r="A42" s="99"/>
      <c r="B42" s="100"/>
      <c r="C42" s="100"/>
      <c r="D42" s="100"/>
      <c r="E42" s="100"/>
      <c r="F42" s="100"/>
      <c r="G42" s="100"/>
      <c r="H42" s="100"/>
      <c r="I42" s="100"/>
    </row>
    <row r="43" spans="1:11" s="106" customFormat="1" ht="13.5" customHeight="1">
      <c r="A43" s="99"/>
      <c r="B43" s="100"/>
      <c r="C43" s="100"/>
      <c r="D43" s="100"/>
      <c r="E43" s="100"/>
      <c r="F43" s="100"/>
      <c r="G43" s="100"/>
      <c r="H43" s="100"/>
      <c r="I43" s="100"/>
    </row>
    <row r="44" spans="1:11" ht="13.5" customHeight="1">
      <c r="A44" s="104"/>
      <c r="B44" s="107" t="s">
        <v>214</v>
      </c>
      <c r="C44" s="102"/>
      <c r="D44" s="102"/>
      <c r="E44" s="102"/>
      <c r="F44" s="103"/>
      <c r="G44" s="101"/>
      <c r="H44" s="101"/>
    </row>
    <row r="45" spans="1:11" ht="13.5" customHeight="1">
      <c r="A45" s="104"/>
      <c r="B45" s="80" t="s">
        <v>116</v>
      </c>
      <c r="C45" s="102"/>
      <c r="D45" s="102"/>
      <c r="E45" s="102"/>
      <c r="F45" s="103"/>
      <c r="G45" s="101"/>
      <c r="H45" s="101"/>
    </row>
    <row r="46" spans="1:11" ht="13.5" customHeight="1">
      <c r="B46" s="105"/>
      <c r="C46" s="102"/>
      <c r="D46" s="102"/>
      <c r="E46" s="102"/>
      <c r="F46" s="102"/>
      <c r="G46" s="102"/>
      <c r="H46" s="102"/>
      <c r="I46" s="102"/>
    </row>
    <row r="47" spans="1:11" ht="13.5" customHeight="1">
      <c r="B47" s="99" t="s">
        <v>212</v>
      </c>
    </row>
    <row r="48" spans="1:11" ht="13.5" customHeight="1">
      <c r="B48" s="99" t="s">
        <v>160</v>
      </c>
      <c r="J48" s="102"/>
      <c r="K48" s="102"/>
    </row>
    <row r="50" spans="1:11" ht="13.5" customHeight="1">
      <c r="A50" s="100"/>
      <c r="J50" s="102"/>
      <c r="K50" s="102"/>
    </row>
    <row r="52" spans="1:11" ht="13.5" customHeight="1">
      <c r="A52" s="100"/>
      <c r="J52" s="102"/>
      <c r="K52" s="102"/>
    </row>
    <row r="54" spans="1:11" ht="13.5" customHeight="1">
      <c r="A54" s="100"/>
      <c r="J54" s="102"/>
      <c r="K54" s="102"/>
    </row>
    <row r="62" spans="1:11" ht="13.5" customHeight="1">
      <c r="A62" s="100"/>
      <c r="J62" s="102"/>
      <c r="K62" s="102"/>
    </row>
    <row r="63" spans="1:11" ht="13.5" customHeight="1">
      <c r="A63" s="100"/>
      <c r="J63" s="102"/>
      <c r="K63" s="102"/>
    </row>
    <row r="64" spans="1:11" ht="13.5" customHeight="1">
      <c r="A64" s="100"/>
      <c r="J64" s="102"/>
      <c r="K64" s="102"/>
    </row>
    <row r="71" spans="1:11" ht="13.5" customHeight="1">
      <c r="A71" s="104"/>
      <c r="B71" s="107" t="s">
        <v>214</v>
      </c>
      <c r="C71" s="102"/>
      <c r="D71" s="102"/>
      <c r="E71" s="102"/>
      <c r="F71" s="103"/>
      <c r="G71" s="101"/>
      <c r="H71" s="101"/>
    </row>
    <row r="72" spans="1:11" ht="13.5" customHeight="1">
      <c r="A72" s="104"/>
      <c r="B72" s="80" t="s">
        <v>116</v>
      </c>
      <c r="C72" s="102"/>
      <c r="D72" s="102"/>
      <c r="E72" s="102"/>
      <c r="F72" s="103"/>
      <c r="G72" s="101"/>
      <c r="H72" s="101"/>
    </row>
    <row r="73" spans="1:11" ht="13.5" customHeight="1">
      <c r="A73" s="104"/>
      <c r="B73" s="105"/>
      <c r="C73" s="102"/>
      <c r="D73" s="102"/>
      <c r="E73" s="102"/>
      <c r="F73" s="103"/>
      <c r="G73" s="101"/>
      <c r="H73" s="101"/>
    </row>
    <row r="79" spans="1:11" ht="13.5" customHeight="1">
      <c r="J79" s="102"/>
      <c r="K79" s="102"/>
    </row>
    <row r="81" spans="1:11" ht="13.5" customHeight="1">
      <c r="A81" s="100"/>
      <c r="J81" s="102"/>
      <c r="K81" s="102"/>
    </row>
    <row r="83" spans="1:11" ht="13.5" customHeight="1">
      <c r="A83" s="100"/>
      <c r="J83" s="102"/>
      <c r="K83" s="102"/>
    </row>
    <row r="85" spans="1:11" ht="13.5" customHeight="1">
      <c r="A85" s="100"/>
      <c r="J85" s="102"/>
      <c r="K85" s="102"/>
    </row>
  </sheetData>
  <mergeCells count="6">
    <mergeCell ref="B3:B5"/>
    <mergeCell ref="H4:H5"/>
    <mergeCell ref="D4:D5"/>
    <mergeCell ref="C4:C5"/>
    <mergeCell ref="E4:E5"/>
    <mergeCell ref="F4:G4"/>
  </mergeCells>
  <phoneticPr fontId="4"/>
  <pageMargins left="0.70866141732283472" right="0.43307086614173229" top="0.74803149606299213" bottom="0.74803149606299213" header="0.31496062992125984" footer="0.31496062992125984"/>
  <pageSetup paperSize="9" scale="75" fitToHeight="4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57A36-B79E-40AC-9889-4C1FB2DED916}">
  <dimension ref="A1:BP106"/>
  <sheetViews>
    <sheetView showGridLines="0" zoomScaleNormal="100" zoomScaleSheetLayoutView="100" workbookViewId="0"/>
  </sheetViews>
  <sheetFormatPr defaultColWidth="9" defaultRowHeight="13.2"/>
  <cols>
    <col min="1" max="1" width="4.6640625" style="93" customWidth="1"/>
    <col min="2" max="2" width="4" style="93" customWidth="1"/>
    <col min="3" max="3" width="14" style="93" customWidth="1"/>
    <col min="4" max="4" width="9.109375" style="96" customWidth="1"/>
    <col min="5" max="5" width="14.77734375" style="97" customWidth="1"/>
    <col min="6" max="6" width="8.6640625" style="93" customWidth="1"/>
    <col min="7" max="7" width="12.109375" style="93" customWidth="1"/>
    <col min="8" max="10" width="8.6640625" style="93" customWidth="1"/>
    <col min="11" max="11" width="8.6640625" style="242" customWidth="1"/>
    <col min="12" max="12" width="9.109375" style="243" customWidth="1"/>
    <col min="13" max="13" width="14.77734375" style="97" customWidth="1"/>
    <col min="14" max="14" width="8.6640625" style="93" customWidth="1"/>
    <col min="15" max="15" width="12.109375" style="93" customWidth="1"/>
    <col min="16" max="19" width="8.6640625" style="93" customWidth="1"/>
    <col min="20" max="20" width="9.109375" style="94" customWidth="1"/>
    <col min="21" max="21" width="14.77734375" style="97" customWidth="1"/>
    <col min="22" max="22" width="8.6640625" style="93" customWidth="1"/>
    <col min="23" max="23" width="12.109375" style="93" customWidth="1"/>
    <col min="24" max="27" width="8.6640625" style="93" customWidth="1"/>
    <col min="28" max="28" width="9.109375" style="96" customWidth="1"/>
    <col min="29" max="29" width="14.77734375" style="97" customWidth="1"/>
    <col min="30" max="30" width="8.6640625" style="93" customWidth="1"/>
    <col min="31" max="31" width="12.109375" style="93" customWidth="1"/>
    <col min="32" max="32" width="8.6640625" style="93" customWidth="1"/>
    <col min="33" max="33" width="8.6640625" style="95" customWidth="1"/>
    <col min="34" max="35" width="8.6640625" style="93" customWidth="1"/>
    <col min="36" max="36" width="9.109375" style="94" customWidth="1"/>
    <col min="37" max="37" width="14.77734375" style="97" customWidth="1"/>
    <col min="38" max="38" width="8.6640625" style="93" customWidth="1"/>
    <col min="39" max="39" width="12.109375" style="93" customWidth="1"/>
    <col min="40" max="43" width="8.6640625" style="93" customWidth="1"/>
    <col min="44" max="44" width="9.109375" style="94" customWidth="1"/>
    <col min="45" max="45" width="14.77734375" style="97" customWidth="1"/>
    <col min="46" max="46" width="8.6640625" style="93" customWidth="1"/>
    <col min="47" max="47" width="12.109375" style="93" customWidth="1"/>
    <col min="48" max="51" width="8.6640625" style="93" customWidth="1"/>
    <col min="52" max="52" width="9.109375" style="94" customWidth="1"/>
    <col min="53" max="53" width="14.77734375" style="97" customWidth="1"/>
    <col min="54" max="54" width="8.6640625" style="93" customWidth="1"/>
    <col min="55" max="55" width="12.109375" style="93" customWidth="1"/>
    <col min="56" max="59" width="8.6640625" style="93" customWidth="1"/>
    <col min="60" max="60" width="9.109375" style="94" customWidth="1"/>
    <col min="61" max="61" width="14.77734375" style="97" customWidth="1"/>
    <col min="62" max="62" width="8.6640625" style="93" customWidth="1"/>
    <col min="63" max="63" width="12.109375" style="93" customWidth="1"/>
    <col min="64" max="67" width="8.6640625" style="93" customWidth="1"/>
    <col min="68" max="16384" width="9" style="93"/>
  </cols>
  <sheetData>
    <row r="1" spans="1:68">
      <c r="A1" s="246" t="s">
        <v>263</v>
      </c>
      <c r="B1" s="94"/>
      <c r="C1" s="94"/>
      <c r="D1" s="94"/>
    </row>
    <row r="2" spans="1:68">
      <c r="A2" s="247" t="s">
        <v>112</v>
      </c>
      <c r="L2" s="244"/>
    </row>
    <row r="3" spans="1:68" ht="13.2" customHeight="1">
      <c r="B3" s="412"/>
      <c r="C3" s="415" t="s">
        <v>97</v>
      </c>
      <c r="D3" s="418" t="s">
        <v>194</v>
      </c>
      <c r="E3" s="408"/>
      <c r="F3" s="408"/>
      <c r="G3" s="408"/>
      <c r="H3" s="408"/>
      <c r="I3" s="408"/>
      <c r="J3" s="408"/>
      <c r="K3" s="409"/>
      <c r="L3" s="408" t="s">
        <v>195</v>
      </c>
      <c r="M3" s="408"/>
      <c r="N3" s="408"/>
      <c r="O3" s="408"/>
      <c r="P3" s="408"/>
      <c r="Q3" s="408"/>
      <c r="R3" s="408"/>
      <c r="S3" s="409"/>
      <c r="T3" s="408" t="s">
        <v>196</v>
      </c>
      <c r="U3" s="408"/>
      <c r="V3" s="408"/>
      <c r="W3" s="408"/>
      <c r="X3" s="408"/>
      <c r="Y3" s="408"/>
      <c r="Z3" s="408"/>
      <c r="AA3" s="409"/>
      <c r="AB3" s="408" t="s">
        <v>197</v>
      </c>
      <c r="AC3" s="408"/>
      <c r="AD3" s="408"/>
      <c r="AE3" s="408"/>
      <c r="AF3" s="408"/>
      <c r="AG3" s="408"/>
      <c r="AH3" s="408"/>
      <c r="AI3" s="409"/>
      <c r="AJ3" s="408" t="s">
        <v>198</v>
      </c>
      <c r="AK3" s="408"/>
      <c r="AL3" s="408"/>
      <c r="AM3" s="408"/>
      <c r="AN3" s="408"/>
      <c r="AO3" s="408"/>
      <c r="AP3" s="408"/>
      <c r="AQ3" s="409"/>
      <c r="AR3" s="408" t="s">
        <v>199</v>
      </c>
      <c r="AS3" s="408"/>
      <c r="AT3" s="408"/>
      <c r="AU3" s="408"/>
      <c r="AV3" s="408"/>
      <c r="AW3" s="408"/>
      <c r="AX3" s="408"/>
      <c r="AY3" s="409"/>
      <c r="AZ3" s="408" t="s">
        <v>200</v>
      </c>
      <c r="BA3" s="408"/>
      <c r="BB3" s="408"/>
      <c r="BC3" s="408"/>
      <c r="BD3" s="408"/>
      <c r="BE3" s="408"/>
      <c r="BF3" s="408"/>
      <c r="BG3" s="409"/>
      <c r="BH3" s="410" t="s">
        <v>201</v>
      </c>
      <c r="BI3" s="410"/>
      <c r="BJ3" s="410"/>
      <c r="BK3" s="410"/>
      <c r="BL3" s="410"/>
      <c r="BM3" s="410"/>
      <c r="BN3" s="410"/>
      <c r="BO3" s="411"/>
    </row>
    <row r="4" spans="1:68" ht="13.2" customHeight="1">
      <c r="B4" s="413"/>
      <c r="C4" s="416"/>
      <c r="D4" s="233" t="s">
        <v>226</v>
      </c>
      <c r="E4" s="381" t="s">
        <v>178</v>
      </c>
      <c r="F4" s="197" t="s">
        <v>220</v>
      </c>
      <c r="G4" s="197" t="s">
        <v>227</v>
      </c>
      <c r="H4" s="197" t="s">
        <v>228</v>
      </c>
      <c r="I4" s="198" t="s">
        <v>219</v>
      </c>
      <c r="J4" s="197" t="s">
        <v>224</v>
      </c>
      <c r="K4" s="108" t="s">
        <v>229</v>
      </c>
      <c r="L4" s="233" t="s">
        <v>226</v>
      </c>
      <c r="M4" s="381" t="s">
        <v>178</v>
      </c>
      <c r="N4" s="231" t="s">
        <v>220</v>
      </c>
      <c r="O4" s="231" t="s">
        <v>227</v>
      </c>
      <c r="P4" s="231" t="s">
        <v>228</v>
      </c>
      <c r="Q4" s="232" t="s">
        <v>219</v>
      </c>
      <c r="R4" s="231" t="s">
        <v>224</v>
      </c>
      <c r="S4" s="108" t="s">
        <v>229</v>
      </c>
      <c r="T4" s="233" t="s">
        <v>226</v>
      </c>
      <c r="U4" s="381" t="s">
        <v>178</v>
      </c>
      <c r="V4" s="231" t="s">
        <v>220</v>
      </c>
      <c r="W4" s="231" t="s">
        <v>227</v>
      </c>
      <c r="X4" s="231" t="s">
        <v>228</v>
      </c>
      <c r="Y4" s="232" t="s">
        <v>219</v>
      </c>
      <c r="Z4" s="231" t="s">
        <v>224</v>
      </c>
      <c r="AA4" s="245" t="s">
        <v>229</v>
      </c>
      <c r="AB4" s="233" t="s">
        <v>226</v>
      </c>
      <c r="AC4" s="381" t="s">
        <v>178</v>
      </c>
      <c r="AD4" s="231" t="s">
        <v>220</v>
      </c>
      <c r="AE4" s="231" t="s">
        <v>227</v>
      </c>
      <c r="AF4" s="231" t="s">
        <v>228</v>
      </c>
      <c r="AG4" s="232" t="s">
        <v>219</v>
      </c>
      <c r="AH4" s="231" t="s">
        <v>224</v>
      </c>
      <c r="AI4" s="108" t="s">
        <v>229</v>
      </c>
      <c r="AJ4" s="233" t="s">
        <v>226</v>
      </c>
      <c r="AK4" s="381" t="s">
        <v>178</v>
      </c>
      <c r="AL4" s="231" t="s">
        <v>220</v>
      </c>
      <c r="AM4" s="231" t="s">
        <v>227</v>
      </c>
      <c r="AN4" s="231" t="s">
        <v>228</v>
      </c>
      <c r="AO4" s="232" t="s">
        <v>219</v>
      </c>
      <c r="AP4" s="231" t="s">
        <v>224</v>
      </c>
      <c r="AQ4" s="108" t="s">
        <v>229</v>
      </c>
      <c r="AR4" s="233" t="s">
        <v>226</v>
      </c>
      <c r="AS4" s="381" t="s">
        <v>178</v>
      </c>
      <c r="AT4" s="231" t="s">
        <v>220</v>
      </c>
      <c r="AU4" s="231" t="s">
        <v>227</v>
      </c>
      <c r="AV4" s="231" t="s">
        <v>228</v>
      </c>
      <c r="AW4" s="232" t="s">
        <v>219</v>
      </c>
      <c r="AX4" s="231" t="s">
        <v>224</v>
      </c>
      <c r="AY4" s="245" t="s">
        <v>229</v>
      </c>
      <c r="AZ4" s="233" t="s">
        <v>226</v>
      </c>
      <c r="BA4" s="381" t="s">
        <v>178</v>
      </c>
      <c r="BB4" s="231" t="s">
        <v>220</v>
      </c>
      <c r="BC4" s="231" t="s">
        <v>227</v>
      </c>
      <c r="BD4" s="231" t="s">
        <v>228</v>
      </c>
      <c r="BE4" s="232" t="s">
        <v>219</v>
      </c>
      <c r="BF4" s="231" t="s">
        <v>224</v>
      </c>
      <c r="BG4" s="245" t="s">
        <v>229</v>
      </c>
      <c r="BH4" s="233" t="s">
        <v>226</v>
      </c>
      <c r="BI4" s="381" t="s">
        <v>178</v>
      </c>
      <c r="BJ4" s="231" t="s">
        <v>220</v>
      </c>
      <c r="BK4" s="231" t="s">
        <v>227</v>
      </c>
      <c r="BL4" s="231" t="s">
        <v>228</v>
      </c>
      <c r="BM4" s="232" t="s">
        <v>219</v>
      </c>
      <c r="BN4" s="231" t="s">
        <v>224</v>
      </c>
      <c r="BO4" s="245" t="s">
        <v>229</v>
      </c>
      <c r="BP4" s="241"/>
    </row>
    <row r="5" spans="1:68" ht="22.95" customHeight="1">
      <c r="B5" s="413"/>
      <c r="C5" s="416"/>
      <c r="D5" s="379" t="s">
        <v>259</v>
      </c>
      <c r="E5" s="382"/>
      <c r="F5" s="388" t="s">
        <v>202</v>
      </c>
      <c r="G5" s="373" t="s">
        <v>260</v>
      </c>
      <c r="H5" s="373" t="s">
        <v>203</v>
      </c>
      <c r="I5" s="384" t="s">
        <v>204</v>
      </c>
      <c r="J5" s="385"/>
      <c r="K5" s="386" t="s">
        <v>192</v>
      </c>
      <c r="L5" s="379" t="s">
        <v>259</v>
      </c>
      <c r="M5" s="382"/>
      <c r="N5" s="388" t="s">
        <v>202</v>
      </c>
      <c r="O5" s="373" t="s">
        <v>260</v>
      </c>
      <c r="P5" s="373" t="s">
        <v>203</v>
      </c>
      <c r="Q5" s="384" t="s">
        <v>204</v>
      </c>
      <c r="R5" s="385"/>
      <c r="S5" s="386" t="s">
        <v>192</v>
      </c>
      <c r="T5" s="379" t="s">
        <v>259</v>
      </c>
      <c r="U5" s="382"/>
      <c r="V5" s="388" t="s">
        <v>202</v>
      </c>
      <c r="W5" s="373" t="s">
        <v>260</v>
      </c>
      <c r="X5" s="373" t="s">
        <v>203</v>
      </c>
      <c r="Y5" s="384" t="s">
        <v>204</v>
      </c>
      <c r="Z5" s="385"/>
      <c r="AA5" s="371" t="s">
        <v>192</v>
      </c>
      <c r="AB5" s="390" t="s">
        <v>259</v>
      </c>
      <c r="AC5" s="382"/>
      <c r="AD5" s="388" t="s">
        <v>202</v>
      </c>
      <c r="AE5" s="373" t="s">
        <v>260</v>
      </c>
      <c r="AF5" s="373" t="s">
        <v>203</v>
      </c>
      <c r="AG5" s="384" t="s">
        <v>204</v>
      </c>
      <c r="AH5" s="385"/>
      <c r="AI5" s="386" t="s">
        <v>192</v>
      </c>
      <c r="AJ5" s="379" t="s">
        <v>259</v>
      </c>
      <c r="AK5" s="382"/>
      <c r="AL5" s="388" t="s">
        <v>202</v>
      </c>
      <c r="AM5" s="373" t="s">
        <v>260</v>
      </c>
      <c r="AN5" s="373" t="s">
        <v>203</v>
      </c>
      <c r="AO5" s="384" t="s">
        <v>204</v>
      </c>
      <c r="AP5" s="385"/>
      <c r="AQ5" s="386" t="s">
        <v>192</v>
      </c>
      <c r="AR5" s="379" t="s">
        <v>259</v>
      </c>
      <c r="AS5" s="382"/>
      <c r="AT5" s="388" t="s">
        <v>202</v>
      </c>
      <c r="AU5" s="373" t="s">
        <v>260</v>
      </c>
      <c r="AV5" s="373" t="s">
        <v>203</v>
      </c>
      <c r="AW5" s="384" t="s">
        <v>204</v>
      </c>
      <c r="AX5" s="385"/>
      <c r="AY5" s="371" t="s">
        <v>192</v>
      </c>
      <c r="AZ5" s="379" t="s">
        <v>259</v>
      </c>
      <c r="BA5" s="382"/>
      <c r="BB5" s="388" t="s">
        <v>202</v>
      </c>
      <c r="BC5" s="373" t="s">
        <v>260</v>
      </c>
      <c r="BD5" s="373" t="s">
        <v>203</v>
      </c>
      <c r="BE5" s="384" t="s">
        <v>204</v>
      </c>
      <c r="BF5" s="385"/>
      <c r="BG5" s="371" t="s">
        <v>192</v>
      </c>
      <c r="BH5" s="390" t="s">
        <v>259</v>
      </c>
      <c r="BI5" s="382"/>
      <c r="BJ5" s="388" t="s">
        <v>202</v>
      </c>
      <c r="BK5" s="373" t="s">
        <v>260</v>
      </c>
      <c r="BL5" s="373" t="s">
        <v>203</v>
      </c>
      <c r="BM5" s="384" t="s">
        <v>204</v>
      </c>
      <c r="BN5" s="385"/>
      <c r="BO5" s="371" t="s">
        <v>192</v>
      </c>
      <c r="BP5" s="241"/>
    </row>
    <row r="6" spans="1:68" ht="48.45" customHeight="1">
      <c r="B6" s="414"/>
      <c r="C6" s="417"/>
      <c r="D6" s="380"/>
      <c r="E6" s="383"/>
      <c r="F6" s="389"/>
      <c r="G6" s="374"/>
      <c r="H6" s="374"/>
      <c r="I6" s="118" t="s">
        <v>193</v>
      </c>
      <c r="J6" s="118" t="s">
        <v>205</v>
      </c>
      <c r="K6" s="387"/>
      <c r="L6" s="380"/>
      <c r="M6" s="383"/>
      <c r="N6" s="389"/>
      <c r="O6" s="374"/>
      <c r="P6" s="374"/>
      <c r="Q6" s="118" t="s">
        <v>193</v>
      </c>
      <c r="R6" s="118" t="s">
        <v>205</v>
      </c>
      <c r="S6" s="387"/>
      <c r="T6" s="380"/>
      <c r="U6" s="383"/>
      <c r="V6" s="389"/>
      <c r="W6" s="374"/>
      <c r="X6" s="374"/>
      <c r="Y6" s="118" t="s">
        <v>193</v>
      </c>
      <c r="Z6" s="118" t="s">
        <v>205</v>
      </c>
      <c r="AA6" s="372"/>
      <c r="AB6" s="380"/>
      <c r="AC6" s="383"/>
      <c r="AD6" s="389"/>
      <c r="AE6" s="374"/>
      <c r="AF6" s="374"/>
      <c r="AG6" s="118" t="s">
        <v>193</v>
      </c>
      <c r="AH6" s="118" t="s">
        <v>205</v>
      </c>
      <c r="AI6" s="387"/>
      <c r="AJ6" s="380"/>
      <c r="AK6" s="383"/>
      <c r="AL6" s="389"/>
      <c r="AM6" s="374"/>
      <c r="AN6" s="374"/>
      <c r="AO6" s="118" t="s">
        <v>193</v>
      </c>
      <c r="AP6" s="118" t="s">
        <v>205</v>
      </c>
      <c r="AQ6" s="387"/>
      <c r="AR6" s="380"/>
      <c r="AS6" s="383"/>
      <c r="AT6" s="389"/>
      <c r="AU6" s="374"/>
      <c r="AV6" s="374"/>
      <c r="AW6" s="118" t="s">
        <v>193</v>
      </c>
      <c r="AX6" s="118" t="s">
        <v>205</v>
      </c>
      <c r="AY6" s="372"/>
      <c r="AZ6" s="380"/>
      <c r="BA6" s="383"/>
      <c r="BB6" s="389"/>
      <c r="BC6" s="374"/>
      <c r="BD6" s="374"/>
      <c r="BE6" s="118" t="s">
        <v>193</v>
      </c>
      <c r="BF6" s="118" t="s">
        <v>205</v>
      </c>
      <c r="BG6" s="372"/>
      <c r="BH6" s="380"/>
      <c r="BI6" s="383"/>
      <c r="BJ6" s="389"/>
      <c r="BK6" s="374"/>
      <c r="BL6" s="374"/>
      <c r="BM6" s="118" t="s">
        <v>193</v>
      </c>
      <c r="BN6" s="118" t="s">
        <v>205</v>
      </c>
      <c r="BO6" s="372"/>
      <c r="BP6" s="241"/>
    </row>
    <row r="7" spans="1:68" s="95" customFormat="1">
      <c r="B7" s="402">
        <v>1</v>
      </c>
      <c r="C7" s="403" t="s">
        <v>151</v>
      </c>
      <c r="D7" s="400">
        <v>162</v>
      </c>
      <c r="E7" s="129" t="s">
        <v>153</v>
      </c>
      <c r="F7" s="224">
        <v>64</v>
      </c>
      <c r="G7" s="178">
        <v>42</v>
      </c>
      <c r="H7" s="178">
        <v>3781020</v>
      </c>
      <c r="I7" s="179">
        <f>IFERROR(G7/$D$7,"-")</f>
        <v>0.25925925925925924</v>
      </c>
      <c r="J7" s="179">
        <f>IFERROR(G7/F7,"-")</f>
        <v>0.65625</v>
      </c>
      <c r="K7" s="224">
        <f>IFERROR(H7/G7,"-")</f>
        <v>90024.28571428571</v>
      </c>
      <c r="L7" s="400">
        <v>348</v>
      </c>
      <c r="M7" s="129" t="s">
        <v>153</v>
      </c>
      <c r="N7" s="170">
        <v>167</v>
      </c>
      <c r="O7" s="178">
        <v>106</v>
      </c>
      <c r="P7" s="178">
        <v>9733310</v>
      </c>
      <c r="Q7" s="179">
        <f t="shared" ref="Q7:Q17" si="0">IFERROR(O7/$L$7,"-")</f>
        <v>0.3045977011494253</v>
      </c>
      <c r="R7" s="179">
        <f>IFERROR(O7/N7,"-")</f>
        <v>0.6347305389221557</v>
      </c>
      <c r="S7" s="174">
        <f>IFERROR(P7/O7,"-")</f>
        <v>91823.679245283012</v>
      </c>
      <c r="T7" s="400">
        <v>56242</v>
      </c>
      <c r="U7" s="129" t="s">
        <v>153</v>
      </c>
      <c r="V7" s="170">
        <v>23679</v>
      </c>
      <c r="W7" s="178">
        <v>15810</v>
      </c>
      <c r="X7" s="178">
        <v>1079789930</v>
      </c>
      <c r="Y7" s="179">
        <f>IFERROR(W7/$T$7,"-")</f>
        <v>0.28110664627858184</v>
      </c>
      <c r="Z7" s="179">
        <f>IFERROR(W7/V7,"-")</f>
        <v>0.66768022298238949</v>
      </c>
      <c r="AA7" s="174">
        <f>IFERROR(X7/W7,"-")</f>
        <v>68297.908285894999</v>
      </c>
      <c r="AB7" s="400">
        <v>41738</v>
      </c>
      <c r="AC7" s="129" t="s">
        <v>153</v>
      </c>
      <c r="AD7" s="170">
        <v>20160</v>
      </c>
      <c r="AE7" s="178">
        <v>13145</v>
      </c>
      <c r="AF7" s="178">
        <v>992358280</v>
      </c>
      <c r="AG7" s="179">
        <f>IFERROR(AE7/$AB$7,"-")</f>
        <v>0.3149408213139106</v>
      </c>
      <c r="AH7" s="179">
        <f>IFERROR(AE7/AD7,"-")</f>
        <v>0.65203373015873012</v>
      </c>
      <c r="AI7" s="174">
        <f>IFERROR(AF7/AE7,"-")</f>
        <v>75493.212628375812</v>
      </c>
      <c r="AJ7" s="400">
        <v>26270</v>
      </c>
      <c r="AK7" s="129" t="s">
        <v>153</v>
      </c>
      <c r="AL7" s="170">
        <v>12283</v>
      </c>
      <c r="AM7" s="178">
        <v>7496</v>
      </c>
      <c r="AN7" s="178">
        <v>578563780</v>
      </c>
      <c r="AO7" s="179">
        <f>IFERROR(AM7/$AJ$7,"-")</f>
        <v>0.28534449942900647</v>
      </c>
      <c r="AP7" s="179">
        <f>IFERROR(AM7/AL7,"-")</f>
        <v>0.61027436294064963</v>
      </c>
      <c r="AQ7" s="174">
        <f>IFERROR(AN7/AM7,"-")</f>
        <v>77183.001600853793</v>
      </c>
      <c r="AR7" s="400">
        <v>12412</v>
      </c>
      <c r="AS7" s="129" t="s">
        <v>153</v>
      </c>
      <c r="AT7" s="170">
        <v>5036</v>
      </c>
      <c r="AU7" s="178">
        <v>2823</v>
      </c>
      <c r="AV7" s="178">
        <v>235512700</v>
      </c>
      <c r="AW7" s="179">
        <f>IFERROR(AU7/$AR$7,"-")</f>
        <v>0.22744118594908153</v>
      </c>
      <c r="AX7" s="179">
        <f>IFERROR(AU7/AT7,"-")</f>
        <v>0.56056393963463069</v>
      </c>
      <c r="AY7" s="174">
        <f>IFERROR(AV7/AU7,"-")</f>
        <v>83426.390364860083</v>
      </c>
      <c r="AZ7" s="400">
        <v>4609</v>
      </c>
      <c r="BA7" s="129" t="s">
        <v>153</v>
      </c>
      <c r="BB7" s="170">
        <v>1445</v>
      </c>
      <c r="BC7" s="178">
        <v>713</v>
      </c>
      <c r="BD7" s="178">
        <v>61553610</v>
      </c>
      <c r="BE7" s="179">
        <f t="shared" ref="BE7:BE13" si="1">IFERROR(BC7/$AZ$7,"-")</f>
        <v>0.15469733130830982</v>
      </c>
      <c r="BF7" s="179">
        <f>IFERROR(BC7/BB7,"-")</f>
        <v>0.49342560553633219</v>
      </c>
      <c r="BG7" s="174">
        <f>IFERROR(BD7/BC7,"-")</f>
        <v>86330.448807854133</v>
      </c>
      <c r="BH7" s="400">
        <v>141781</v>
      </c>
      <c r="BI7" s="129" t="s">
        <v>153</v>
      </c>
      <c r="BJ7" s="170">
        <f>SUM(F7,N7,V7,AD7,AL7,AT7,BB7)</f>
        <v>62834</v>
      </c>
      <c r="BK7" s="178">
        <f t="shared" ref="BK7:BK70" si="2">SUM(G7,O7,W7,AE7,AM7,AU7,BC7)</f>
        <v>40135</v>
      </c>
      <c r="BL7" s="178">
        <f t="shared" ref="BL7:BL70" si="3">SUM(H7,P7,X7,AF7,AN7,AV7,BD7)</f>
        <v>2961292630</v>
      </c>
      <c r="BM7" s="179">
        <f>IFERROR(BK7/$BH$7,"-")</f>
        <v>0.28307742222159527</v>
      </c>
      <c r="BN7" s="179">
        <f>IFERROR(BK7/BJ7,"-")</f>
        <v>0.63874653849826524</v>
      </c>
      <c r="BO7" s="174">
        <f>IFERROR(BL7/BK7,"-")</f>
        <v>73783.297122212534</v>
      </c>
    </row>
    <row r="8" spans="1:68" s="95" customFormat="1" ht="13.5" customHeight="1">
      <c r="B8" s="402"/>
      <c r="C8" s="404"/>
      <c r="D8" s="392"/>
      <c r="E8" s="130" t="s">
        <v>207</v>
      </c>
      <c r="F8" s="225">
        <v>59</v>
      </c>
      <c r="G8" s="180">
        <v>37</v>
      </c>
      <c r="H8" s="180">
        <v>2951410</v>
      </c>
      <c r="I8" s="181">
        <f t="shared" ref="I8:I17" si="4">IFERROR(G8/$D$7,"-")</f>
        <v>0.22839506172839505</v>
      </c>
      <c r="J8" s="181">
        <f t="shared" ref="J8:J71" si="5">IFERROR(G8/F8,"-")</f>
        <v>0.6271186440677966</v>
      </c>
      <c r="K8" s="225">
        <f t="shared" ref="K8:K71" si="6">IFERROR(H8/G8,"-")</f>
        <v>79767.83783783784</v>
      </c>
      <c r="L8" s="392"/>
      <c r="M8" s="130" t="s">
        <v>207</v>
      </c>
      <c r="N8" s="171">
        <v>146</v>
      </c>
      <c r="O8" s="180">
        <v>100</v>
      </c>
      <c r="P8" s="180">
        <v>7175920</v>
      </c>
      <c r="Q8" s="181">
        <f t="shared" si="0"/>
        <v>0.28735632183908044</v>
      </c>
      <c r="R8" s="181">
        <f t="shared" ref="R8:R71" si="7">IFERROR(O8/N8,"-")</f>
        <v>0.68493150684931503</v>
      </c>
      <c r="S8" s="175">
        <f t="shared" ref="S8:S71" si="8">IFERROR(P8/O8,"-")</f>
        <v>71759.199999999997</v>
      </c>
      <c r="T8" s="392"/>
      <c r="U8" s="130" t="s">
        <v>207</v>
      </c>
      <c r="V8" s="171">
        <v>24480</v>
      </c>
      <c r="W8" s="180">
        <v>16632</v>
      </c>
      <c r="X8" s="180">
        <v>1095186010</v>
      </c>
      <c r="Y8" s="181">
        <f t="shared" ref="Y8:Y17" si="9">IFERROR(W8/$T$7,"-")</f>
        <v>0.29572205824828418</v>
      </c>
      <c r="Z8" s="181">
        <f t="shared" ref="Z8:Z71" si="10">IFERROR(W8/V8,"-")</f>
        <v>0.67941176470588238</v>
      </c>
      <c r="AA8" s="175">
        <f t="shared" ref="AA8:AA71" si="11">IFERROR(X8/W8,"-")</f>
        <v>65848.124699374705</v>
      </c>
      <c r="AB8" s="392"/>
      <c r="AC8" s="130" t="s">
        <v>207</v>
      </c>
      <c r="AD8" s="171">
        <v>19015</v>
      </c>
      <c r="AE8" s="180">
        <v>12697</v>
      </c>
      <c r="AF8" s="180">
        <v>920652470</v>
      </c>
      <c r="AG8" s="181">
        <f>IFERROR(AE8/$AB$7,"-")</f>
        <v>0.30420719727825962</v>
      </c>
      <c r="AH8" s="181">
        <f t="shared" ref="AH8:AH71" si="12">IFERROR(AE8/AD8,"-")</f>
        <v>0.66773599789639759</v>
      </c>
      <c r="AI8" s="175">
        <f t="shared" ref="AI8:AI71" si="13">IFERROR(AF8/AE8,"-")</f>
        <v>72509.448688666613</v>
      </c>
      <c r="AJ8" s="392"/>
      <c r="AK8" s="130" t="s">
        <v>207</v>
      </c>
      <c r="AL8" s="171">
        <v>10987</v>
      </c>
      <c r="AM8" s="180">
        <v>6795</v>
      </c>
      <c r="AN8" s="180">
        <v>505573410</v>
      </c>
      <c r="AO8" s="181">
        <f t="shared" ref="AO8:AO17" si="14">IFERROR(AM8/$AJ$7,"-")</f>
        <v>0.25866006851922346</v>
      </c>
      <c r="AP8" s="181">
        <f>IFERROR(AM8/AL8,"-")</f>
        <v>0.61845817784654589</v>
      </c>
      <c r="AQ8" s="175">
        <f t="shared" ref="AQ8:AQ71" si="15">IFERROR(AN8/AM8,"-")</f>
        <v>74403.739514348781</v>
      </c>
      <c r="AR8" s="392"/>
      <c r="AS8" s="130" t="s">
        <v>207</v>
      </c>
      <c r="AT8" s="171">
        <v>4011</v>
      </c>
      <c r="AU8" s="180">
        <v>2190</v>
      </c>
      <c r="AV8" s="180">
        <v>167370060</v>
      </c>
      <c r="AW8" s="181">
        <f t="shared" ref="AW8:AW17" si="16">IFERROR(AU8/$AR$7,"-")</f>
        <v>0.17644215275539801</v>
      </c>
      <c r="AX8" s="181">
        <f t="shared" ref="AX8:AX71" si="17">IFERROR(AU8/AT8,"-")</f>
        <v>0.54599850411368733</v>
      </c>
      <c r="AY8" s="175">
        <f t="shared" ref="AY8:AY71" si="18">IFERROR(AV8/AU8,"-")</f>
        <v>76424.684931506854</v>
      </c>
      <c r="AZ8" s="392"/>
      <c r="BA8" s="130" t="s">
        <v>207</v>
      </c>
      <c r="BB8" s="171">
        <v>968</v>
      </c>
      <c r="BC8" s="180">
        <v>446</v>
      </c>
      <c r="BD8" s="180">
        <v>38879930</v>
      </c>
      <c r="BE8" s="181">
        <f t="shared" si="1"/>
        <v>9.6767194619223257E-2</v>
      </c>
      <c r="BF8" s="181">
        <f t="shared" ref="BF8:BF71" si="19">IFERROR(BC8/BB8,"-")</f>
        <v>0.46074380165289258</v>
      </c>
      <c r="BG8" s="175">
        <f>IFERROR(BD8/BC8,"-")</f>
        <v>87174.730941704038</v>
      </c>
      <c r="BH8" s="392"/>
      <c r="BI8" s="130" t="s">
        <v>207</v>
      </c>
      <c r="BJ8" s="171">
        <f t="shared" ref="BJ8:BJ71" si="20">SUM(F8,N8,V8,AD8,AL8,AT8,BB8)</f>
        <v>59666</v>
      </c>
      <c r="BK8" s="180">
        <f t="shared" si="2"/>
        <v>38897</v>
      </c>
      <c r="BL8" s="180">
        <f t="shared" si="3"/>
        <v>2737789210</v>
      </c>
      <c r="BM8" s="181">
        <f t="shared" ref="BM8:BM17" si="21">IFERROR(BK8/$BH$7,"-")</f>
        <v>0.27434564574943043</v>
      </c>
      <c r="BN8" s="181">
        <f t="shared" ref="BN8:BN71" si="22">IFERROR(BK8/BJ8,"-")</f>
        <v>0.65191231186940635</v>
      </c>
      <c r="BO8" s="175">
        <f t="shared" ref="BO8:BO71" si="23">IFERROR(BL8/BK8,"-")</f>
        <v>70385.613543460931</v>
      </c>
    </row>
    <row r="9" spans="1:68" s="95" customFormat="1" ht="13.5" customHeight="1">
      <c r="B9" s="402"/>
      <c r="C9" s="404"/>
      <c r="D9" s="392"/>
      <c r="E9" s="130" t="s">
        <v>152</v>
      </c>
      <c r="F9" s="225">
        <v>67</v>
      </c>
      <c r="G9" s="180">
        <v>43</v>
      </c>
      <c r="H9" s="180">
        <v>3427500</v>
      </c>
      <c r="I9" s="181">
        <f t="shared" si="4"/>
        <v>0.26543209876543211</v>
      </c>
      <c r="J9" s="181">
        <f t="shared" si="5"/>
        <v>0.64179104477611937</v>
      </c>
      <c r="K9" s="225">
        <f t="shared" si="6"/>
        <v>79709.30232558139</v>
      </c>
      <c r="L9" s="392"/>
      <c r="M9" s="130" t="s">
        <v>152</v>
      </c>
      <c r="N9" s="171">
        <v>211</v>
      </c>
      <c r="O9" s="180">
        <v>143</v>
      </c>
      <c r="P9" s="180">
        <v>11659890</v>
      </c>
      <c r="Q9" s="181">
        <f t="shared" si="0"/>
        <v>0.41091954022988508</v>
      </c>
      <c r="R9" s="181">
        <f t="shared" si="7"/>
        <v>0.67772511848341233</v>
      </c>
      <c r="S9" s="175">
        <f t="shared" si="8"/>
        <v>81537.692307692312</v>
      </c>
      <c r="T9" s="392"/>
      <c r="U9" s="130" t="s">
        <v>152</v>
      </c>
      <c r="V9" s="171">
        <v>31774</v>
      </c>
      <c r="W9" s="180">
        <v>20757</v>
      </c>
      <c r="X9" s="180">
        <v>1408226540</v>
      </c>
      <c r="Y9" s="181">
        <f t="shared" si="9"/>
        <v>0.36906582269478327</v>
      </c>
      <c r="Z9" s="181">
        <f t="shared" si="10"/>
        <v>0.6532699691571725</v>
      </c>
      <c r="AA9" s="175">
        <f t="shared" si="11"/>
        <v>67843.452329334687</v>
      </c>
      <c r="AB9" s="392"/>
      <c r="AC9" s="130" t="s">
        <v>152</v>
      </c>
      <c r="AD9" s="171">
        <v>27309</v>
      </c>
      <c r="AE9" s="180">
        <v>17668</v>
      </c>
      <c r="AF9" s="180">
        <v>1322536050</v>
      </c>
      <c r="AG9" s="181">
        <f>IFERROR(AE9/$AB$7,"-")</f>
        <v>0.42330729790598498</v>
      </c>
      <c r="AH9" s="181">
        <f t="shared" si="12"/>
        <v>0.64696620161851404</v>
      </c>
      <c r="AI9" s="175">
        <f t="shared" si="13"/>
        <v>74854.881707040971</v>
      </c>
      <c r="AJ9" s="392"/>
      <c r="AK9" s="130" t="s">
        <v>152</v>
      </c>
      <c r="AL9" s="171">
        <v>18382</v>
      </c>
      <c r="AM9" s="180">
        <v>11089</v>
      </c>
      <c r="AN9" s="180">
        <v>883094930</v>
      </c>
      <c r="AO9" s="181">
        <f t="shared" si="14"/>
        <v>0.42211648267986296</v>
      </c>
      <c r="AP9" s="181">
        <f>IFERROR(AM9/AL9,"-")</f>
        <v>0.60325318246110327</v>
      </c>
      <c r="AQ9" s="175">
        <f t="shared" si="15"/>
        <v>79637.021372531337</v>
      </c>
      <c r="AR9" s="392"/>
      <c r="AS9" s="130" t="s">
        <v>152</v>
      </c>
      <c r="AT9" s="171">
        <v>8525</v>
      </c>
      <c r="AU9" s="180">
        <v>4728</v>
      </c>
      <c r="AV9" s="180">
        <v>411485610</v>
      </c>
      <c r="AW9" s="181">
        <f t="shared" si="16"/>
        <v>0.38092168868836612</v>
      </c>
      <c r="AX9" s="181">
        <f t="shared" si="17"/>
        <v>0.55460410557184747</v>
      </c>
      <c r="AY9" s="175">
        <f t="shared" si="18"/>
        <v>87031.64340101523</v>
      </c>
      <c r="AZ9" s="392"/>
      <c r="BA9" s="130" t="s">
        <v>152</v>
      </c>
      <c r="BB9" s="171">
        <v>2987</v>
      </c>
      <c r="BC9" s="180">
        <v>1496</v>
      </c>
      <c r="BD9" s="180">
        <v>146954690</v>
      </c>
      <c r="BE9" s="181">
        <f t="shared" si="1"/>
        <v>0.32458233890214799</v>
      </c>
      <c r="BF9" s="181">
        <f t="shared" si="19"/>
        <v>0.50083696016069634</v>
      </c>
      <c r="BG9" s="175">
        <f>IFERROR(BD9/BC9,"-")</f>
        <v>98231.744652406414</v>
      </c>
      <c r="BH9" s="392"/>
      <c r="BI9" s="130" t="s">
        <v>152</v>
      </c>
      <c r="BJ9" s="171">
        <f t="shared" si="20"/>
        <v>89255</v>
      </c>
      <c r="BK9" s="180">
        <f t="shared" si="2"/>
        <v>55924</v>
      </c>
      <c r="BL9" s="180">
        <f t="shared" si="3"/>
        <v>4187385210</v>
      </c>
      <c r="BM9" s="181">
        <f t="shared" si="21"/>
        <v>0.39443931133226595</v>
      </c>
      <c r="BN9" s="181">
        <f t="shared" si="22"/>
        <v>0.62656433813231749</v>
      </c>
      <c r="BO9" s="175">
        <f t="shared" si="23"/>
        <v>74876.353801587873</v>
      </c>
    </row>
    <row r="10" spans="1:68" s="95" customFormat="1" ht="13.5" customHeight="1">
      <c r="B10" s="402"/>
      <c r="C10" s="404"/>
      <c r="D10" s="392"/>
      <c r="E10" s="131" t="s">
        <v>161</v>
      </c>
      <c r="F10" s="225">
        <v>38</v>
      </c>
      <c r="G10" s="180">
        <v>22</v>
      </c>
      <c r="H10" s="180">
        <v>2244380</v>
      </c>
      <c r="I10" s="181">
        <f t="shared" si="4"/>
        <v>0.13580246913580246</v>
      </c>
      <c r="J10" s="181">
        <f t="shared" si="5"/>
        <v>0.57894736842105265</v>
      </c>
      <c r="K10" s="225">
        <f t="shared" si="6"/>
        <v>102017.27272727272</v>
      </c>
      <c r="L10" s="392"/>
      <c r="M10" s="131" t="s">
        <v>161</v>
      </c>
      <c r="N10" s="171">
        <v>93</v>
      </c>
      <c r="O10" s="180">
        <v>60</v>
      </c>
      <c r="P10" s="180">
        <v>3675790</v>
      </c>
      <c r="Q10" s="181">
        <f t="shared" si="0"/>
        <v>0.17241379310344829</v>
      </c>
      <c r="R10" s="181">
        <f t="shared" si="7"/>
        <v>0.64516129032258063</v>
      </c>
      <c r="S10" s="175">
        <f t="shared" si="8"/>
        <v>61263.166666666664</v>
      </c>
      <c r="T10" s="392"/>
      <c r="U10" s="131" t="s">
        <v>161</v>
      </c>
      <c r="V10" s="171">
        <v>11180</v>
      </c>
      <c r="W10" s="180">
        <v>7463</v>
      </c>
      <c r="X10" s="180">
        <v>510224280</v>
      </c>
      <c r="Y10" s="181">
        <f t="shared" si="9"/>
        <v>0.13269442765193271</v>
      </c>
      <c r="Z10" s="181">
        <f t="shared" si="10"/>
        <v>0.66753130590339893</v>
      </c>
      <c r="AA10" s="175">
        <f t="shared" si="11"/>
        <v>68367.18209835187</v>
      </c>
      <c r="AB10" s="392"/>
      <c r="AC10" s="131" t="s">
        <v>161</v>
      </c>
      <c r="AD10" s="171">
        <v>10818</v>
      </c>
      <c r="AE10" s="180">
        <v>7147</v>
      </c>
      <c r="AF10" s="180">
        <v>543653480</v>
      </c>
      <c r="AG10" s="181">
        <f>IFERROR(AE10/$AB$7,"-")</f>
        <v>0.1712348459437443</v>
      </c>
      <c r="AH10" s="181">
        <f t="shared" si="12"/>
        <v>0.66065816232205588</v>
      </c>
      <c r="AI10" s="175">
        <f t="shared" si="13"/>
        <v>76067.368126486632</v>
      </c>
      <c r="AJ10" s="392"/>
      <c r="AK10" s="131" t="s">
        <v>161</v>
      </c>
      <c r="AL10" s="171">
        <v>7693</v>
      </c>
      <c r="AM10" s="180">
        <v>4770</v>
      </c>
      <c r="AN10" s="180">
        <v>374972490</v>
      </c>
      <c r="AO10" s="181">
        <f t="shared" si="14"/>
        <v>0.18157594213932243</v>
      </c>
      <c r="AP10" s="181">
        <f>IFERROR(AM10/AL10,"-")</f>
        <v>0.62004419602235794</v>
      </c>
      <c r="AQ10" s="175">
        <f t="shared" si="15"/>
        <v>78610.584905660377</v>
      </c>
      <c r="AR10" s="392"/>
      <c r="AS10" s="131" t="s">
        <v>161</v>
      </c>
      <c r="AT10" s="171">
        <v>3756</v>
      </c>
      <c r="AU10" s="180">
        <v>2115</v>
      </c>
      <c r="AV10" s="180">
        <v>179311970</v>
      </c>
      <c r="AW10" s="181">
        <f t="shared" si="16"/>
        <v>0.17039961327747341</v>
      </c>
      <c r="AX10" s="181">
        <f t="shared" si="17"/>
        <v>0.56309904153354629</v>
      </c>
      <c r="AY10" s="175">
        <f t="shared" si="18"/>
        <v>84781.073286052007</v>
      </c>
      <c r="AZ10" s="392"/>
      <c r="BA10" s="131" t="s">
        <v>161</v>
      </c>
      <c r="BB10" s="171">
        <v>1357</v>
      </c>
      <c r="BC10" s="180">
        <v>673</v>
      </c>
      <c r="BD10" s="180">
        <v>64548200</v>
      </c>
      <c r="BE10" s="181">
        <f t="shared" si="1"/>
        <v>0.1460186591451508</v>
      </c>
      <c r="BF10" s="181">
        <f t="shared" si="19"/>
        <v>0.49594694178334564</v>
      </c>
      <c r="BG10" s="175">
        <f>IFERROR(BD10/BC10,"-")</f>
        <v>95911.144130757806</v>
      </c>
      <c r="BH10" s="392"/>
      <c r="BI10" s="131" t="s">
        <v>161</v>
      </c>
      <c r="BJ10" s="171">
        <f t="shared" si="20"/>
        <v>34935</v>
      </c>
      <c r="BK10" s="180">
        <f t="shared" si="2"/>
        <v>22250</v>
      </c>
      <c r="BL10" s="180">
        <f t="shared" si="3"/>
        <v>1678630590</v>
      </c>
      <c r="BM10" s="181">
        <f t="shared" si="21"/>
        <v>0.15693217003688786</v>
      </c>
      <c r="BN10" s="181">
        <f t="shared" si="22"/>
        <v>0.63689709460426502</v>
      </c>
      <c r="BO10" s="175">
        <f t="shared" si="23"/>
        <v>75444.071460674153</v>
      </c>
    </row>
    <row r="11" spans="1:68" s="95" customFormat="1" ht="13.5" customHeight="1">
      <c r="B11" s="402"/>
      <c r="C11" s="404"/>
      <c r="D11" s="392"/>
      <c r="E11" s="131" t="s">
        <v>183</v>
      </c>
      <c r="F11" s="225">
        <v>42</v>
      </c>
      <c r="G11" s="180">
        <v>28</v>
      </c>
      <c r="H11" s="180">
        <v>2522360</v>
      </c>
      <c r="I11" s="181">
        <f t="shared" si="4"/>
        <v>0.1728395061728395</v>
      </c>
      <c r="J11" s="181">
        <f t="shared" si="5"/>
        <v>0.66666666666666663</v>
      </c>
      <c r="K11" s="225">
        <f t="shared" si="6"/>
        <v>90084.28571428571</v>
      </c>
      <c r="L11" s="392"/>
      <c r="M11" s="131" t="s">
        <v>183</v>
      </c>
      <c r="N11" s="171">
        <v>111</v>
      </c>
      <c r="O11" s="180">
        <v>79</v>
      </c>
      <c r="P11" s="180">
        <v>8137110</v>
      </c>
      <c r="Q11" s="181">
        <f t="shared" si="0"/>
        <v>0.22701149425287356</v>
      </c>
      <c r="R11" s="181">
        <f t="shared" si="7"/>
        <v>0.71171171171171166</v>
      </c>
      <c r="S11" s="175">
        <f t="shared" si="8"/>
        <v>103001.39240506329</v>
      </c>
      <c r="T11" s="392"/>
      <c r="U11" s="131" t="s">
        <v>183</v>
      </c>
      <c r="V11" s="171">
        <v>12956</v>
      </c>
      <c r="W11" s="180">
        <v>8787</v>
      </c>
      <c r="X11" s="180">
        <v>628432740</v>
      </c>
      <c r="Y11" s="181">
        <f t="shared" si="9"/>
        <v>0.15623555350094234</v>
      </c>
      <c r="Z11" s="181">
        <f t="shared" si="10"/>
        <v>0.67821858598332818</v>
      </c>
      <c r="AA11" s="175">
        <f t="shared" si="11"/>
        <v>71518.463639467402</v>
      </c>
      <c r="AB11" s="392"/>
      <c r="AC11" s="131" t="s">
        <v>183</v>
      </c>
      <c r="AD11" s="171">
        <v>12614</v>
      </c>
      <c r="AE11" s="180">
        <v>8374</v>
      </c>
      <c r="AF11" s="180">
        <v>646670560</v>
      </c>
      <c r="AG11" s="181">
        <f t="shared" ref="AG11:AG17" si="24">IFERROR(AE11/$AB$7,"-")</f>
        <v>0.20063251713067229</v>
      </c>
      <c r="AH11" s="181">
        <f t="shared" si="12"/>
        <v>0.66386554621848737</v>
      </c>
      <c r="AI11" s="175">
        <f t="shared" si="13"/>
        <v>77223.615954143781</v>
      </c>
      <c r="AJ11" s="392"/>
      <c r="AK11" s="131" t="s">
        <v>183</v>
      </c>
      <c r="AL11" s="171">
        <v>8807</v>
      </c>
      <c r="AM11" s="180">
        <v>5542</v>
      </c>
      <c r="AN11" s="180">
        <v>474899520</v>
      </c>
      <c r="AO11" s="181">
        <f t="shared" si="14"/>
        <v>0.21096307575180814</v>
      </c>
      <c r="AP11" s="181">
        <f>IFERROR(AM11/AL11,"-")</f>
        <v>0.62927216986488022</v>
      </c>
      <c r="AQ11" s="175">
        <f t="shared" si="15"/>
        <v>85690.999639119458</v>
      </c>
      <c r="AR11" s="392"/>
      <c r="AS11" s="131" t="s">
        <v>183</v>
      </c>
      <c r="AT11" s="171">
        <v>3937</v>
      </c>
      <c r="AU11" s="180">
        <v>2291</v>
      </c>
      <c r="AV11" s="180">
        <v>211234560</v>
      </c>
      <c r="AW11" s="181">
        <f t="shared" si="16"/>
        <v>0.18457943925233644</v>
      </c>
      <c r="AX11" s="181">
        <f t="shared" si="17"/>
        <v>0.58191516383032771</v>
      </c>
      <c r="AY11" s="175">
        <f t="shared" si="18"/>
        <v>92201.903099083371</v>
      </c>
      <c r="AZ11" s="392"/>
      <c r="BA11" s="131" t="s">
        <v>183</v>
      </c>
      <c r="BB11" s="171">
        <v>1328</v>
      </c>
      <c r="BC11" s="180">
        <v>710</v>
      </c>
      <c r="BD11" s="180">
        <v>74463580</v>
      </c>
      <c r="BE11" s="181">
        <f t="shared" si="1"/>
        <v>0.15404643089607289</v>
      </c>
      <c r="BF11" s="181">
        <f t="shared" si="19"/>
        <v>0.53463855421686746</v>
      </c>
      <c r="BG11" s="175">
        <f t="shared" ref="BG11:BG71" si="25">IFERROR(BD11/BC11,"-")</f>
        <v>104878.28169014085</v>
      </c>
      <c r="BH11" s="392"/>
      <c r="BI11" s="131" t="s">
        <v>183</v>
      </c>
      <c r="BJ11" s="171">
        <f t="shared" si="20"/>
        <v>39795</v>
      </c>
      <c r="BK11" s="180">
        <f t="shared" si="2"/>
        <v>25811</v>
      </c>
      <c r="BL11" s="180">
        <f t="shared" si="3"/>
        <v>2046360430</v>
      </c>
      <c r="BM11" s="181">
        <f t="shared" si="21"/>
        <v>0.18204837037402755</v>
      </c>
      <c r="BN11" s="181">
        <f t="shared" si="22"/>
        <v>0.64859907023495411</v>
      </c>
      <c r="BO11" s="175">
        <f t="shared" si="23"/>
        <v>79282.493123087057</v>
      </c>
    </row>
    <row r="12" spans="1:68" s="95" customFormat="1">
      <c r="B12" s="402"/>
      <c r="C12" s="404"/>
      <c r="D12" s="392"/>
      <c r="E12" s="131" t="s">
        <v>184</v>
      </c>
      <c r="F12" s="225">
        <v>19</v>
      </c>
      <c r="G12" s="180">
        <v>14</v>
      </c>
      <c r="H12" s="180">
        <v>1186710</v>
      </c>
      <c r="I12" s="181">
        <f t="shared" si="4"/>
        <v>8.6419753086419748E-2</v>
      </c>
      <c r="J12" s="181">
        <f t="shared" si="5"/>
        <v>0.73684210526315785</v>
      </c>
      <c r="K12" s="225">
        <f t="shared" si="6"/>
        <v>84765</v>
      </c>
      <c r="L12" s="392"/>
      <c r="M12" s="131" t="s">
        <v>184</v>
      </c>
      <c r="N12" s="171">
        <v>47</v>
      </c>
      <c r="O12" s="180">
        <v>30</v>
      </c>
      <c r="P12" s="180">
        <v>1809540</v>
      </c>
      <c r="Q12" s="181">
        <f t="shared" si="0"/>
        <v>8.6206896551724144E-2</v>
      </c>
      <c r="R12" s="181">
        <f t="shared" si="7"/>
        <v>0.63829787234042556</v>
      </c>
      <c r="S12" s="175">
        <f t="shared" si="8"/>
        <v>60318</v>
      </c>
      <c r="T12" s="392"/>
      <c r="U12" s="131" t="s">
        <v>184</v>
      </c>
      <c r="V12" s="171">
        <v>5724</v>
      </c>
      <c r="W12" s="180">
        <v>4020</v>
      </c>
      <c r="X12" s="180">
        <v>275399070</v>
      </c>
      <c r="Y12" s="181">
        <f t="shared" si="9"/>
        <v>7.1476832260588166E-2</v>
      </c>
      <c r="Z12" s="181">
        <f t="shared" si="10"/>
        <v>0.70230607966457026</v>
      </c>
      <c r="AA12" s="175">
        <f t="shared" si="11"/>
        <v>68507.23134328358</v>
      </c>
      <c r="AB12" s="392"/>
      <c r="AC12" s="131" t="s">
        <v>184</v>
      </c>
      <c r="AD12" s="171">
        <v>5042</v>
      </c>
      <c r="AE12" s="180">
        <v>3471</v>
      </c>
      <c r="AF12" s="180">
        <v>263789880</v>
      </c>
      <c r="AG12" s="181">
        <f t="shared" si="24"/>
        <v>8.3161627294072546E-2</v>
      </c>
      <c r="AH12" s="181">
        <f t="shared" si="12"/>
        <v>0.68841729472431579</v>
      </c>
      <c r="AI12" s="175">
        <f t="shared" si="13"/>
        <v>75998.23681936042</v>
      </c>
      <c r="AJ12" s="392"/>
      <c r="AK12" s="131" t="s">
        <v>184</v>
      </c>
      <c r="AL12" s="171">
        <v>3030</v>
      </c>
      <c r="AM12" s="180">
        <v>1987</v>
      </c>
      <c r="AN12" s="180">
        <v>146691670</v>
      </c>
      <c r="AO12" s="181">
        <f t="shared" si="14"/>
        <v>7.5637609440426343E-2</v>
      </c>
      <c r="AP12" s="181">
        <f t="shared" ref="AP12:AP71" si="26">IFERROR(AM12/AL12,"-")</f>
        <v>0.65577557755775573</v>
      </c>
      <c r="AQ12" s="175">
        <f t="shared" si="15"/>
        <v>73825.702063412173</v>
      </c>
      <c r="AR12" s="392"/>
      <c r="AS12" s="131" t="s">
        <v>184</v>
      </c>
      <c r="AT12" s="171">
        <v>1133</v>
      </c>
      <c r="AU12" s="180">
        <v>673</v>
      </c>
      <c r="AV12" s="180">
        <v>56224450</v>
      </c>
      <c r="AW12" s="181">
        <f t="shared" si="16"/>
        <v>5.4221720915243313E-2</v>
      </c>
      <c r="AX12" s="181">
        <f t="shared" si="17"/>
        <v>0.59399823477493385</v>
      </c>
      <c r="AY12" s="175">
        <f t="shared" si="18"/>
        <v>83543.016344725111</v>
      </c>
      <c r="AZ12" s="392"/>
      <c r="BA12" s="131" t="s">
        <v>184</v>
      </c>
      <c r="BB12" s="171">
        <v>280</v>
      </c>
      <c r="BC12" s="180">
        <v>153</v>
      </c>
      <c r="BD12" s="180">
        <v>13142030</v>
      </c>
      <c r="BE12" s="181">
        <f t="shared" si="1"/>
        <v>3.3195921024083315E-2</v>
      </c>
      <c r="BF12" s="181">
        <f t="shared" si="19"/>
        <v>0.54642857142857137</v>
      </c>
      <c r="BG12" s="175">
        <f t="shared" si="25"/>
        <v>85895.620915032676</v>
      </c>
      <c r="BH12" s="392"/>
      <c r="BI12" s="131" t="s">
        <v>184</v>
      </c>
      <c r="BJ12" s="171">
        <f t="shared" si="20"/>
        <v>15275</v>
      </c>
      <c r="BK12" s="180">
        <f t="shared" si="2"/>
        <v>10348</v>
      </c>
      <c r="BL12" s="180">
        <f t="shared" si="3"/>
        <v>758243350</v>
      </c>
      <c r="BM12" s="181">
        <f t="shared" si="21"/>
        <v>7.298580204681869E-2</v>
      </c>
      <c r="BN12" s="181">
        <f t="shared" si="22"/>
        <v>0.67744680851063832</v>
      </c>
      <c r="BO12" s="175">
        <f t="shared" si="23"/>
        <v>73274.386354851173</v>
      </c>
    </row>
    <row r="13" spans="1:68" s="95" customFormat="1">
      <c r="B13" s="402"/>
      <c r="C13" s="404"/>
      <c r="D13" s="392"/>
      <c r="E13" s="131" t="s">
        <v>185</v>
      </c>
      <c r="F13" s="225">
        <v>27</v>
      </c>
      <c r="G13" s="180">
        <v>16</v>
      </c>
      <c r="H13" s="180">
        <v>1322050</v>
      </c>
      <c r="I13" s="181">
        <f t="shared" si="4"/>
        <v>9.8765432098765427E-2</v>
      </c>
      <c r="J13" s="181">
        <f t="shared" si="5"/>
        <v>0.59259259259259256</v>
      </c>
      <c r="K13" s="225">
        <f t="shared" si="6"/>
        <v>82628.125</v>
      </c>
      <c r="L13" s="392"/>
      <c r="M13" s="131" t="s">
        <v>185</v>
      </c>
      <c r="N13" s="171">
        <v>53</v>
      </c>
      <c r="O13" s="180">
        <v>31</v>
      </c>
      <c r="P13" s="180">
        <v>3082050</v>
      </c>
      <c r="Q13" s="181">
        <f t="shared" si="0"/>
        <v>8.9080459770114945E-2</v>
      </c>
      <c r="R13" s="181">
        <f t="shared" si="7"/>
        <v>0.58490566037735847</v>
      </c>
      <c r="S13" s="175">
        <f t="shared" si="8"/>
        <v>99420.967741935485</v>
      </c>
      <c r="T13" s="392"/>
      <c r="U13" s="131" t="s">
        <v>185</v>
      </c>
      <c r="V13" s="171">
        <v>3270</v>
      </c>
      <c r="W13" s="180">
        <v>2018</v>
      </c>
      <c r="X13" s="180">
        <v>143958920</v>
      </c>
      <c r="Y13" s="181">
        <f t="shared" si="9"/>
        <v>3.5880658582553966E-2</v>
      </c>
      <c r="Z13" s="181">
        <f t="shared" si="10"/>
        <v>0.61712538226299696</v>
      </c>
      <c r="AA13" s="175">
        <f t="shared" si="11"/>
        <v>71337.423191278489</v>
      </c>
      <c r="AB13" s="392"/>
      <c r="AC13" s="131" t="s">
        <v>185</v>
      </c>
      <c r="AD13" s="171">
        <v>3454</v>
      </c>
      <c r="AE13" s="180">
        <v>2099</v>
      </c>
      <c r="AF13" s="180">
        <v>162407510</v>
      </c>
      <c r="AG13" s="181">
        <f t="shared" si="24"/>
        <v>5.0289903684891467E-2</v>
      </c>
      <c r="AH13" s="181">
        <f t="shared" si="12"/>
        <v>0.60770121598147075</v>
      </c>
      <c r="AI13" s="175">
        <f t="shared" si="13"/>
        <v>77373.754168651736</v>
      </c>
      <c r="AJ13" s="392"/>
      <c r="AK13" s="131" t="s">
        <v>185</v>
      </c>
      <c r="AL13" s="171">
        <v>2802</v>
      </c>
      <c r="AM13" s="180">
        <v>1646</v>
      </c>
      <c r="AN13" s="180">
        <v>131856380</v>
      </c>
      <c r="AO13" s="181">
        <f t="shared" si="14"/>
        <v>6.2657023220403507E-2</v>
      </c>
      <c r="AP13" s="181">
        <f>IFERROR(AM13/AL13,"-")</f>
        <v>0.58743754461099218</v>
      </c>
      <c r="AQ13" s="175">
        <f t="shared" si="15"/>
        <v>80107.156743620901</v>
      </c>
      <c r="AR13" s="392"/>
      <c r="AS13" s="131" t="s">
        <v>185</v>
      </c>
      <c r="AT13" s="171">
        <v>1637</v>
      </c>
      <c r="AU13" s="180">
        <v>941</v>
      </c>
      <c r="AV13" s="180">
        <v>80701130</v>
      </c>
      <c r="AW13" s="181">
        <f t="shared" si="16"/>
        <v>7.5813728649693851E-2</v>
      </c>
      <c r="AX13" s="181">
        <f t="shared" si="17"/>
        <v>0.57483200977397675</v>
      </c>
      <c r="AY13" s="175">
        <f t="shared" si="18"/>
        <v>85761.030818278421</v>
      </c>
      <c r="AZ13" s="392"/>
      <c r="BA13" s="131" t="s">
        <v>185</v>
      </c>
      <c r="BB13" s="171">
        <v>587</v>
      </c>
      <c r="BC13" s="180">
        <v>290</v>
      </c>
      <c r="BD13" s="180">
        <v>25830520</v>
      </c>
      <c r="BE13" s="181">
        <f t="shared" si="1"/>
        <v>6.2920373182903014E-2</v>
      </c>
      <c r="BF13" s="181">
        <f t="shared" si="19"/>
        <v>0.49403747870528109</v>
      </c>
      <c r="BG13" s="175">
        <f t="shared" si="25"/>
        <v>89070.758620689652</v>
      </c>
      <c r="BH13" s="392"/>
      <c r="BI13" s="131" t="s">
        <v>185</v>
      </c>
      <c r="BJ13" s="171">
        <f t="shared" si="20"/>
        <v>11830</v>
      </c>
      <c r="BK13" s="180">
        <f t="shared" si="2"/>
        <v>7041</v>
      </c>
      <c r="BL13" s="180">
        <f t="shared" si="3"/>
        <v>549158560</v>
      </c>
      <c r="BM13" s="181">
        <f t="shared" si="21"/>
        <v>4.9661097044032695E-2</v>
      </c>
      <c r="BN13" s="181">
        <f t="shared" si="22"/>
        <v>0.59518174133558754</v>
      </c>
      <c r="BO13" s="175">
        <f t="shared" si="23"/>
        <v>77994.398522937088</v>
      </c>
    </row>
    <row r="14" spans="1:68" s="95" customFormat="1" ht="13.5" customHeight="1">
      <c r="B14" s="402"/>
      <c r="C14" s="404"/>
      <c r="D14" s="392"/>
      <c r="E14" s="132" t="s">
        <v>186</v>
      </c>
      <c r="F14" s="225">
        <v>14</v>
      </c>
      <c r="G14" s="180">
        <v>10</v>
      </c>
      <c r="H14" s="180">
        <v>630010</v>
      </c>
      <c r="I14" s="181">
        <f t="shared" si="4"/>
        <v>6.1728395061728392E-2</v>
      </c>
      <c r="J14" s="181">
        <f t="shared" si="5"/>
        <v>0.7142857142857143</v>
      </c>
      <c r="K14" s="225">
        <f t="shared" si="6"/>
        <v>63001</v>
      </c>
      <c r="L14" s="392"/>
      <c r="M14" s="132" t="s">
        <v>186</v>
      </c>
      <c r="N14" s="171">
        <v>52</v>
      </c>
      <c r="O14" s="180">
        <v>38</v>
      </c>
      <c r="P14" s="180">
        <v>4575130</v>
      </c>
      <c r="Q14" s="181">
        <f t="shared" si="0"/>
        <v>0.10919540229885058</v>
      </c>
      <c r="R14" s="181">
        <f t="shared" si="7"/>
        <v>0.73076923076923073</v>
      </c>
      <c r="S14" s="175">
        <f t="shared" si="8"/>
        <v>120398.15789473684</v>
      </c>
      <c r="T14" s="392"/>
      <c r="U14" s="132" t="s">
        <v>186</v>
      </c>
      <c r="V14" s="171">
        <v>3077</v>
      </c>
      <c r="W14" s="180">
        <v>2069</v>
      </c>
      <c r="X14" s="180">
        <v>155959270</v>
      </c>
      <c r="Y14" s="181">
        <f t="shared" si="9"/>
        <v>3.6787454215710676E-2</v>
      </c>
      <c r="Z14" s="181">
        <f t="shared" si="10"/>
        <v>0.67240818979525507</v>
      </c>
      <c r="AA14" s="175">
        <f t="shared" si="11"/>
        <v>75379.057515708075</v>
      </c>
      <c r="AB14" s="392"/>
      <c r="AC14" s="132" t="s">
        <v>186</v>
      </c>
      <c r="AD14" s="171">
        <v>2960</v>
      </c>
      <c r="AE14" s="180">
        <v>2044</v>
      </c>
      <c r="AF14" s="180">
        <v>169994630</v>
      </c>
      <c r="AG14" s="181">
        <f t="shared" si="24"/>
        <v>4.8972159662657527E-2</v>
      </c>
      <c r="AH14" s="181">
        <f t="shared" si="12"/>
        <v>0.69054054054054059</v>
      </c>
      <c r="AI14" s="175">
        <f t="shared" si="13"/>
        <v>83167.627201565556</v>
      </c>
      <c r="AJ14" s="392"/>
      <c r="AK14" s="132" t="s">
        <v>186</v>
      </c>
      <c r="AL14" s="171">
        <v>2250</v>
      </c>
      <c r="AM14" s="180">
        <v>1491</v>
      </c>
      <c r="AN14" s="180">
        <v>134899770</v>
      </c>
      <c r="AO14" s="181">
        <f t="shared" si="14"/>
        <v>5.675675675675676E-2</v>
      </c>
      <c r="AP14" s="181">
        <f>IFERROR(AM14/AL14,"-")</f>
        <v>0.66266666666666663</v>
      </c>
      <c r="AQ14" s="175">
        <f t="shared" si="15"/>
        <v>90476.03621730383</v>
      </c>
      <c r="AR14" s="392"/>
      <c r="AS14" s="132" t="s">
        <v>186</v>
      </c>
      <c r="AT14" s="171">
        <v>1038</v>
      </c>
      <c r="AU14" s="180">
        <v>646</v>
      </c>
      <c r="AV14" s="180">
        <v>62343680</v>
      </c>
      <c r="AW14" s="181">
        <f t="shared" si="16"/>
        <v>5.2046406703190461E-2</v>
      </c>
      <c r="AX14" s="181">
        <f t="shared" si="17"/>
        <v>0.62235067437379576</v>
      </c>
      <c r="AY14" s="175">
        <f t="shared" si="18"/>
        <v>96507.24458204335</v>
      </c>
      <c r="AZ14" s="392"/>
      <c r="BA14" s="132" t="s">
        <v>186</v>
      </c>
      <c r="BB14" s="171">
        <v>282</v>
      </c>
      <c r="BC14" s="180">
        <v>176</v>
      </c>
      <c r="BD14" s="180">
        <v>16021050</v>
      </c>
      <c r="BE14" s="181">
        <f t="shared" ref="BE14:BE17" si="27">IFERROR(BC14/$AZ$7,"-")</f>
        <v>3.8186157517899763E-2</v>
      </c>
      <c r="BF14" s="181">
        <f t="shared" si="19"/>
        <v>0.62411347517730498</v>
      </c>
      <c r="BG14" s="175">
        <f t="shared" si="25"/>
        <v>91028.693181818177</v>
      </c>
      <c r="BH14" s="392"/>
      <c r="BI14" s="132" t="s">
        <v>186</v>
      </c>
      <c r="BJ14" s="171">
        <f t="shared" si="20"/>
        <v>9673</v>
      </c>
      <c r="BK14" s="180">
        <f t="shared" si="2"/>
        <v>6474</v>
      </c>
      <c r="BL14" s="180">
        <f t="shared" si="3"/>
        <v>544423540</v>
      </c>
      <c r="BM14" s="181">
        <f t="shared" si="21"/>
        <v>4.5661971632306161E-2</v>
      </c>
      <c r="BN14" s="181">
        <f t="shared" si="22"/>
        <v>0.66928564044246874</v>
      </c>
      <c r="BO14" s="175">
        <f t="shared" si="23"/>
        <v>84093.843064565954</v>
      </c>
    </row>
    <row r="15" spans="1:68" s="95" customFormat="1">
      <c r="B15" s="402"/>
      <c r="C15" s="404"/>
      <c r="D15" s="392"/>
      <c r="E15" s="132" t="s">
        <v>187</v>
      </c>
      <c r="F15" s="225">
        <v>60</v>
      </c>
      <c r="G15" s="180">
        <v>41</v>
      </c>
      <c r="H15" s="180">
        <v>3523930</v>
      </c>
      <c r="I15" s="181">
        <f t="shared" si="4"/>
        <v>0.25308641975308643</v>
      </c>
      <c r="J15" s="181">
        <f t="shared" si="5"/>
        <v>0.68333333333333335</v>
      </c>
      <c r="K15" s="225">
        <f t="shared" si="6"/>
        <v>85949.512195121948</v>
      </c>
      <c r="L15" s="392"/>
      <c r="M15" s="132" t="s">
        <v>187</v>
      </c>
      <c r="N15" s="171">
        <v>140</v>
      </c>
      <c r="O15" s="180">
        <v>99</v>
      </c>
      <c r="P15" s="180">
        <v>9085170</v>
      </c>
      <c r="Q15" s="181">
        <f t="shared" si="0"/>
        <v>0.28448275862068967</v>
      </c>
      <c r="R15" s="181">
        <f t="shared" si="7"/>
        <v>0.70714285714285718</v>
      </c>
      <c r="S15" s="175">
        <f t="shared" si="8"/>
        <v>91769.393939393936</v>
      </c>
      <c r="T15" s="392"/>
      <c r="U15" s="132" t="s">
        <v>187</v>
      </c>
      <c r="V15" s="171">
        <v>22073</v>
      </c>
      <c r="W15" s="180">
        <v>15635</v>
      </c>
      <c r="X15" s="180">
        <v>1068269870</v>
      </c>
      <c r="Y15" s="181">
        <f t="shared" si="9"/>
        <v>0.27799509263539701</v>
      </c>
      <c r="Z15" s="181">
        <f t="shared" si="10"/>
        <v>0.70833144565759076</v>
      </c>
      <c r="AA15" s="175">
        <f t="shared" si="11"/>
        <v>68325.543332267349</v>
      </c>
      <c r="AB15" s="392"/>
      <c r="AC15" s="132" t="s">
        <v>187</v>
      </c>
      <c r="AD15" s="171">
        <v>17952</v>
      </c>
      <c r="AE15" s="180">
        <v>12313</v>
      </c>
      <c r="AF15" s="180">
        <v>927106520</v>
      </c>
      <c r="AG15" s="181">
        <f t="shared" si="24"/>
        <v>0.29500694810484451</v>
      </c>
      <c r="AH15" s="181">
        <f t="shared" si="12"/>
        <v>0.68588458110516937</v>
      </c>
      <c r="AI15" s="175">
        <f t="shared" si="13"/>
        <v>75294.933809794529</v>
      </c>
      <c r="AJ15" s="392"/>
      <c r="AK15" s="132" t="s">
        <v>187</v>
      </c>
      <c r="AL15" s="171">
        <v>10449</v>
      </c>
      <c r="AM15" s="180">
        <v>6657</v>
      </c>
      <c r="AN15" s="180">
        <v>514179530</v>
      </c>
      <c r="AO15" s="181">
        <f t="shared" si="14"/>
        <v>0.25340692805481541</v>
      </c>
      <c r="AP15" s="181">
        <f>IFERROR(AM15/AL15,"-")</f>
        <v>0.63709445879988513</v>
      </c>
      <c r="AQ15" s="175">
        <f t="shared" si="15"/>
        <v>77238.925942616799</v>
      </c>
      <c r="AR15" s="392"/>
      <c r="AS15" s="132" t="s">
        <v>187</v>
      </c>
      <c r="AT15" s="171">
        <v>3958</v>
      </c>
      <c r="AU15" s="180">
        <v>2351</v>
      </c>
      <c r="AV15" s="180">
        <v>192589250</v>
      </c>
      <c r="AW15" s="181">
        <f t="shared" si="16"/>
        <v>0.18941347083467611</v>
      </c>
      <c r="AX15" s="181">
        <f t="shared" si="17"/>
        <v>0.59398686205154116</v>
      </c>
      <c r="AY15" s="175">
        <f t="shared" si="18"/>
        <v>81918.013611229268</v>
      </c>
      <c r="AZ15" s="392"/>
      <c r="BA15" s="132" t="s">
        <v>187</v>
      </c>
      <c r="BB15" s="171">
        <v>1124</v>
      </c>
      <c r="BC15" s="180">
        <v>595</v>
      </c>
      <c r="BD15" s="180">
        <v>55093680</v>
      </c>
      <c r="BE15" s="181">
        <f t="shared" si="27"/>
        <v>0.12909524842699066</v>
      </c>
      <c r="BF15" s="181">
        <f t="shared" si="19"/>
        <v>0.52935943060498225</v>
      </c>
      <c r="BG15" s="175">
        <f t="shared" si="25"/>
        <v>92594.420168067227</v>
      </c>
      <c r="BH15" s="392"/>
      <c r="BI15" s="132" t="s">
        <v>187</v>
      </c>
      <c r="BJ15" s="171">
        <f t="shared" si="20"/>
        <v>55756</v>
      </c>
      <c r="BK15" s="180">
        <f t="shared" si="2"/>
        <v>37691</v>
      </c>
      <c r="BL15" s="180">
        <f t="shared" si="3"/>
        <v>2769847950</v>
      </c>
      <c r="BM15" s="181">
        <f t="shared" si="21"/>
        <v>0.26583956947686926</v>
      </c>
      <c r="BN15" s="181">
        <f t="shared" si="22"/>
        <v>0.6759989956237894</v>
      </c>
      <c r="BO15" s="175">
        <f t="shared" si="23"/>
        <v>73488.311533257278</v>
      </c>
    </row>
    <row r="16" spans="1:68" s="95" customFormat="1">
      <c r="B16" s="402"/>
      <c r="C16" s="404"/>
      <c r="D16" s="392"/>
      <c r="E16" s="132" t="s">
        <v>188</v>
      </c>
      <c r="F16" s="225">
        <v>21</v>
      </c>
      <c r="G16" s="180">
        <v>16</v>
      </c>
      <c r="H16" s="180">
        <v>1775950</v>
      </c>
      <c r="I16" s="181">
        <f>IFERROR(G16/$D$7,"-")</f>
        <v>9.8765432098765427E-2</v>
      </c>
      <c r="J16" s="181">
        <f t="shared" si="5"/>
        <v>0.76190476190476186</v>
      </c>
      <c r="K16" s="225">
        <f t="shared" si="6"/>
        <v>110996.875</v>
      </c>
      <c r="L16" s="392"/>
      <c r="M16" s="132" t="s">
        <v>188</v>
      </c>
      <c r="N16" s="171">
        <v>53</v>
      </c>
      <c r="O16" s="180">
        <v>39</v>
      </c>
      <c r="P16" s="180">
        <v>4477200</v>
      </c>
      <c r="Q16" s="181">
        <f t="shared" si="0"/>
        <v>0.11206896551724138</v>
      </c>
      <c r="R16" s="181">
        <f t="shared" si="7"/>
        <v>0.73584905660377353</v>
      </c>
      <c r="S16" s="175">
        <f t="shared" si="8"/>
        <v>114800</v>
      </c>
      <c r="T16" s="392"/>
      <c r="U16" s="132" t="s">
        <v>188</v>
      </c>
      <c r="V16" s="171">
        <v>4308</v>
      </c>
      <c r="W16" s="180">
        <v>2909</v>
      </c>
      <c r="X16" s="180">
        <v>222966320</v>
      </c>
      <c r="Y16" s="181">
        <f t="shared" si="9"/>
        <v>5.1722911702997761E-2</v>
      </c>
      <c r="Z16" s="181">
        <f t="shared" si="10"/>
        <v>0.67525533890436396</v>
      </c>
      <c r="AA16" s="175">
        <f t="shared" si="11"/>
        <v>76647.067720866282</v>
      </c>
      <c r="AB16" s="392"/>
      <c r="AC16" s="132" t="s">
        <v>188</v>
      </c>
      <c r="AD16" s="171">
        <v>4717</v>
      </c>
      <c r="AE16" s="180">
        <v>3052</v>
      </c>
      <c r="AF16" s="180">
        <v>255105450</v>
      </c>
      <c r="AG16" s="181">
        <f t="shared" si="24"/>
        <v>7.3122813742872203E-2</v>
      </c>
      <c r="AH16" s="181">
        <f t="shared" si="12"/>
        <v>0.64702141191435236</v>
      </c>
      <c r="AI16" s="175">
        <f t="shared" si="13"/>
        <v>83586.320445609439</v>
      </c>
      <c r="AJ16" s="392"/>
      <c r="AK16" s="132" t="s">
        <v>188</v>
      </c>
      <c r="AL16" s="171">
        <v>4180</v>
      </c>
      <c r="AM16" s="180">
        <v>2564</v>
      </c>
      <c r="AN16" s="180">
        <v>227806900</v>
      </c>
      <c r="AO16" s="181">
        <f t="shared" si="14"/>
        <v>9.7601827179291972E-2</v>
      </c>
      <c r="AP16" s="181">
        <f>IFERROR(AM16/AL16,"-")</f>
        <v>0.61339712918660283</v>
      </c>
      <c r="AQ16" s="175">
        <f t="shared" si="15"/>
        <v>88848.244929797191</v>
      </c>
      <c r="AR16" s="392"/>
      <c r="AS16" s="132" t="s">
        <v>188</v>
      </c>
      <c r="AT16" s="171">
        <v>2481</v>
      </c>
      <c r="AU16" s="180">
        <v>1439</v>
      </c>
      <c r="AV16" s="180">
        <v>143185720</v>
      </c>
      <c r="AW16" s="181">
        <f t="shared" si="16"/>
        <v>0.11593619078311311</v>
      </c>
      <c r="AX16" s="181">
        <f t="shared" si="17"/>
        <v>0.58000806126561866</v>
      </c>
      <c r="AY16" s="175">
        <f t="shared" si="18"/>
        <v>99503.627519110494</v>
      </c>
      <c r="AZ16" s="392"/>
      <c r="BA16" s="132" t="s">
        <v>188</v>
      </c>
      <c r="BB16" s="171">
        <v>1104</v>
      </c>
      <c r="BC16" s="180">
        <v>592</v>
      </c>
      <c r="BD16" s="180">
        <v>62503030</v>
      </c>
      <c r="BE16" s="181">
        <f t="shared" si="27"/>
        <v>0.12844434801475374</v>
      </c>
      <c r="BF16" s="181">
        <f t="shared" si="19"/>
        <v>0.53623188405797106</v>
      </c>
      <c r="BG16" s="175">
        <f t="shared" si="25"/>
        <v>105579.44256756757</v>
      </c>
      <c r="BH16" s="392"/>
      <c r="BI16" s="132" t="s">
        <v>188</v>
      </c>
      <c r="BJ16" s="171">
        <f t="shared" si="20"/>
        <v>16864</v>
      </c>
      <c r="BK16" s="180">
        <f t="shared" si="2"/>
        <v>10611</v>
      </c>
      <c r="BL16" s="180">
        <f t="shared" si="3"/>
        <v>917820570</v>
      </c>
      <c r="BM16" s="181">
        <f t="shared" si="21"/>
        <v>7.4840775562310891E-2</v>
      </c>
      <c r="BN16" s="181">
        <f t="shared" si="22"/>
        <v>0.62921015180265649</v>
      </c>
      <c r="BO16" s="175">
        <f t="shared" si="23"/>
        <v>86497.085100367549</v>
      </c>
    </row>
    <row r="17" spans="2:67" s="95" customFormat="1">
      <c r="B17" s="402"/>
      <c r="C17" s="404"/>
      <c r="D17" s="392"/>
      <c r="E17" s="133" t="s">
        <v>179</v>
      </c>
      <c r="F17" s="225">
        <v>19</v>
      </c>
      <c r="G17" s="180">
        <v>12</v>
      </c>
      <c r="H17" s="180">
        <v>1312720</v>
      </c>
      <c r="I17" s="181">
        <f t="shared" si="4"/>
        <v>7.407407407407407E-2</v>
      </c>
      <c r="J17" s="181">
        <f t="shared" si="5"/>
        <v>0.63157894736842102</v>
      </c>
      <c r="K17" s="225">
        <f t="shared" si="6"/>
        <v>109393.33333333333</v>
      </c>
      <c r="L17" s="392"/>
      <c r="M17" s="133" t="s">
        <v>179</v>
      </c>
      <c r="N17" s="171">
        <v>18</v>
      </c>
      <c r="O17" s="180">
        <v>10</v>
      </c>
      <c r="P17" s="180">
        <v>1796820</v>
      </c>
      <c r="Q17" s="181">
        <f t="shared" si="0"/>
        <v>2.8735632183908046E-2</v>
      </c>
      <c r="R17" s="181">
        <f t="shared" si="7"/>
        <v>0.55555555555555558</v>
      </c>
      <c r="S17" s="175">
        <f t="shared" si="8"/>
        <v>179682</v>
      </c>
      <c r="T17" s="392"/>
      <c r="U17" s="133" t="s">
        <v>179</v>
      </c>
      <c r="V17" s="171">
        <v>5879</v>
      </c>
      <c r="W17" s="180">
        <v>3629</v>
      </c>
      <c r="X17" s="180">
        <v>226576790</v>
      </c>
      <c r="Y17" s="181">
        <f t="shared" si="9"/>
        <v>6.4524732406386689E-2</v>
      </c>
      <c r="Z17" s="181">
        <f t="shared" si="10"/>
        <v>0.61728185065487329</v>
      </c>
      <c r="AA17" s="175">
        <f t="shared" si="11"/>
        <v>62435.048222650868</v>
      </c>
      <c r="AB17" s="392"/>
      <c r="AC17" s="133" t="s">
        <v>179</v>
      </c>
      <c r="AD17" s="171">
        <v>2904</v>
      </c>
      <c r="AE17" s="180">
        <v>1760</v>
      </c>
      <c r="AF17" s="180">
        <v>138476390</v>
      </c>
      <c r="AG17" s="181">
        <f t="shared" si="24"/>
        <v>4.2167808711485934E-2</v>
      </c>
      <c r="AH17" s="181">
        <f t="shared" si="12"/>
        <v>0.60606060606060608</v>
      </c>
      <c r="AI17" s="175">
        <f t="shared" si="13"/>
        <v>78679.767045454544</v>
      </c>
      <c r="AJ17" s="392"/>
      <c r="AK17" s="133" t="s">
        <v>179</v>
      </c>
      <c r="AL17" s="171">
        <v>1479</v>
      </c>
      <c r="AM17" s="180">
        <v>752</v>
      </c>
      <c r="AN17" s="180">
        <v>73061570</v>
      </c>
      <c r="AO17" s="181">
        <f t="shared" si="14"/>
        <v>2.8625808907499047E-2</v>
      </c>
      <c r="AP17" s="181">
        <f>IFERROR(AM17/AL17,"-")</f>
        <v>0.50845165652467883</v>
      </c>
      <c r="AQ17" s="175">
        <f t="shared" si="15"/>
        <v>97156.343085106389</v>
      </c>
      <c r="AR17" s="392"/>
      <c r="AS17" s="133" t="s">
        <v>179</v>
      </c>
      <c r="AT17" s="171">
        <v>826</v>
      </c>
      <c r="AU17" s="180">
        <v>391</v>
      </c>
      <c r="AV17" s="180">
        <v>47570390</v>
      </c>
      <c r="AW17" s="181">
        <f t="shared" si="16"/>
        <v>3.1501772478246856E-2</v>
      </c>
      <c r="AX17" s="181">
        <f t="shared" si="17"/>
        <v>0.47336561743341404</v>
      </c>
      <c r="AY17" s="175">
        <f t="shared" si="18"/>
        <v>121663.40153452686</v>
      </c>
      <c r="AZ17" s="392"/>
      <c r="BA17" s="133" t="s">
        <v>179</v>
      </c>
      <c r="BB17" s="171">
        <v>391</v>
      </c>
      <c r="BC17" s="180">
        <v>172</v>
      </c>
      <c r="BD17" s="180">
        <v>19812550</v>
      </c>
      <c r="BE17" s="181">
        <f t="shared" si="27"/>
        <v>3.7318290301583859E-2</v>
      </c>
      <c r="BF17" s="181">
        <f t="shared" si="19"/>
        <v>0.43989769820971869</v>
      </c>
      <c r="BG17" s="175">
        <f t="shared" si="25"/>
        <v>115189.24418604652</v>
      </c>
      <c r="BH17" s="392"/>
      <c r="BI17" s="133" t="s">
        <v>179</v>
      </c>
      <c r="BJ17" s="171">
        <f t="shared" si="20"/>
        <v>11516</v>
      </c>
      <c r="BK17" s="180">
        <f t="shared" si="2"/>
        <v>6726</v>
      </c>
      <c r="BL17" s="180">
        <f t="shared" si="3"/>
        <v>508607230</v>
      </c>
      <c r="BM17" s="181">
        <f t="shared" si="21"/>
        <v>4.743936070418462E-2</v>
      </c>
      <c r="BN17" s="181">
        <f t="shared" si="22"/>
        <v>0.5840569642236888</v>
      </c>
      <c r="BO17" s="175">
        <f t="shared" si="23"/>
        <v>75618.083556348502</v>
      </c>
    </row>
    <row r="18" spans="2:67" s="95" customFormat="1">
      <c r="B18" s="402">
        <v>2</v>
      </c>
      <c r="C18" s="403" t="s">
        <v>154</v>
      </c>
      <c r="D18" s="400">
        <v>350</v>
      </c>
      <c r="E18" s="134" t="s">
        <v>153</v>
      </c>
      <c r="F18" s="170">
        <v>171</v>
      </c>
      <c r="G18" s="178">
        <v>98</v>
      </c>
      <c r="H18" s="178">
        <v>7877390</v>
      </c>
      <c r="I18" s="179">
        <f>IFERROR(G18/$D$18,"-")</f>
        <v>0.28000000000000003</v>
      </c>
      <c r="J18" s="179">
        <f t="shared" si="5"/>
        <v>0.57309941520467833</v>
      </c>
      <c r="K18" s="224">
        <f t="shared" si="6"/>
        <v>80381.530612244896</v>
      </c>
      <c r="L18" s="400">
        <v>462</v>
      </c>
      <c r="M18" s="134" t="s">
        <v>153</v>
      </c>
      <c r="N18" s="170">
        <v>238</v>
      </c>
      <c r="O18" s="178">
        <v>153</v>
      </c>
      <c r="P18" s="178">
        <v>14160780</v>
      </c>
      <c r="Q18" s="179">
        <f>IFERROR(O18/$L$18,"-")</f>
        <v>0.33116883116883117</v>
      </c>
      <c r="R18" s="179">
        <f>IFERROR(O18/N18,"-")</f>
        <v>0.6428571428571429</v>
      </c>
      <c r="S18" s="174">
        <f>IFERROR(P18/O18,"-")</f>
        <v>92554.117647058825</v>
      </c>
      <c r="T18" s="400">
        <v>45061</v>
      </c>
      <c r="U18" s="134" t="s">
        <v>153</v>
      </c>
      <c r="V18" s="170">
        <v>21082</v>
      </c>
      <c r="W18" s="178">
        <v>13361</v>
      </c>
      <c r="X18" s="178">
        <v>856121610</v>
      </c>
      <c r="Y18" s="179">
        <f>IFERROR(W18/$T$18,"-")</f>
        <v>0.29650917644970154</v>
      </c>
      <c r="Z18" s="179">
        <f t="shared" si="10"/>
        <v>0.63376340005692056</v>
      </c>
      <c r="AA18" s="174">
        <f t="shared" si="11"/>
        <v>64076.162712371828</v>
      </c>
      <c r="AB18" s="400">
        <v>30127</v>
      </c>
      <c r="AC18" s="134" t="s">
        <v>153</v>
      </c>
      <c r="AD18" s="170">
        <v>15937</v>
      </c>
      <c r="AE18" s="178">
        <v>9776</v>
      </c>
      <c r="AF18" s="178">
        <v>702434220</v>
      </c>
      <c r="AG18" s="179">
        <f>IFERROR(AE18/$AB$18,"-")</f>
        <v>0.32449297971918878</v>
      </c>
      <c r="AH18" s="179">
        <f t="shared" si="12"/>
        <v>0.61341532283365752</v>
      </c>
      <c r="AI18" s="174">
        <f t="shared" si="13"/>
        <v>71852.9275777414</v>
      </c>
      <c r="AJ18" s="400">
        <v>18053</v>
      </c>
      <c r="AK18" s="134" t="s">
        <v>153</v>
      </c>
      <c r="AL18" s="170">
        <v>9267</v>
      </c>
      <c r="AM18" s="178">
        <v>5259</v>
      </c>
      <c r="AN18" s="178">
        <v>395600480</v>
      </c>
      <c r="AO18" s="179">
        <f>IFERROR(AM18/$AJ$18,"-")</f>
        <v>0.29130892372458872</v>
      </c>
      <c r="AP18" s="179">
        <f t="shared" si="26"/>
        <v>0.56749757202978313</v>
      </c>
      <c r="AQ18" s="174">
        <f t="shared" si="15"/>
        <v>75223.517779045447</v>
      </c>
      <c r="AR18" s="400">
        <v>8182</v>
      </c>
      <c r="AS18" s="134" t="s">
        <v>153</v>
      </c>
      <c r="AT18" s="170">
        <v>3759</v>
      </c>
      <c r="AU18" s="178">
        <v>1931</v>
      </c>
      <c r="AV18" s="178">
        <v>152621600</v>
      </c>
      <c r="AW18" s="179">
        <f>IFERROR(AU18/$AR$18,"-")</f>
        <v>0.23600586653629918</v>
      </c>
      <c r="AX18" s="179">
        <f t="shared" si="17"/>
        <v>0.51370045224793826</v>
      </c>
      <c r="AY18" s="174">
        <f t="shared" si="18"/>
        <v>79037.597099948209</v>
      </c>
      <c r="AZ18" s="400">
        <v>2889</v>
      </c>
      <c r="BA18" s="134" t="s">
        <v>153</v>
      </c>
      <c r="BB18" s="170">
        <v>1085</v>
      </c>
      <c r="BC18" s="178">
        <v>518</v>
      </c>
      <c r="BD18" s="178">
        <v>43184900</v>
      </c>
      <c r="BE18" s="179">
        <f>IFERROR(BC18/$AZ$18,"-")</f>
        <v>0.17930079612322603</v>
      </c>
      <c r="BF18" s="179">
        <f t="shared" si="19"/>
        <v>0.47741935483870968</v>
      </c>
      <c r="BG18" s="174">
        <f t="shared" si="25"/>
        <v>83368.532818532825</v>
      </c>
      <c r="BH18" s="400">
        <v>105124</v>
      </c>
      <c r="BI18" s="134" t="s">
        <v>153</v>
      </c>
      <c r="BJ18" s="170">
        <f t="shared" si="20"/>
        <v>51539</v>
      </c>
      <c r="BK18" s="178">
        <f t="shared" si="2"/>
        <v>31096</v>
      </c>
      <c r="BL18" s="178">
        <f t="shared" si="3"/>
        <v>2172000980</v>
      </c>
      <c r="BM18" s="179">
        <f>IFERROR(BK18/$BH$18,"-")</f>
        <v>0.29580305163426052</v>
      </c>
      <c r="BN18" s="179">
        <f t="shared" si="22"/>
        <v>0.60334892023516173</v>
      </c>
      <c r="BO18" s="174">
        <f t="shared" si="23"/>
        <v>69848.243503987658</v>
      </c>
    </row>
    <row r="19" spans="2:67" s="95" customFormat="1" ht="13.5" customHeight="1">
      <c r="B19" s="402"/>
      <c r="C19" s="404"/>
      <c r="D19" s="392"/>
      <c r="E19" s="135" t="s">
        <v>207</v>
      </c>
      <c r="F19" s="171">
        <v>116</v>
      </c>
      <c r="G19" s="180">
        <v>70</v>
      </c>
      <c r="H19" s="180">
        <v>5452830</v>
      </c>
      <c r="I19" s="181">
        <f t="shared" ref="I19:I28" si="28">IFERROR(G19/$D$18,"-")</f>
        <v>0.2</v>
      </c>
      <c r="J19" s="181">
        <f t="shared" si="5"/>
        <v>0.60344827586206895</v>
      </c>
      <c r="K19" s="225">
        <f t="shared" si="6"/>
        <v>77897.571428571435</v>
      </c>
      <c r="L19" s="392"/>
      <c r="M19" s="135" t="s">
        <v>207</v>
      </c>
      <c r="N19" s="171">
        <v>204</v>
      </c>
      <c r="O19" s="180">
        <v>127</v>
      </c>
      <c r="P19" s="180">
        <v>10445960</v>
      </c>
      <c r="Q19" s="181">
        <f>IFERROR(O19/$L$18,"-")</f>
        <v>0.27489177489177491</v>
      </c>
      <c r="R19" s="181">
        <f t="shared" si="7"/>
        <v>0.62254901960784315</v>
      </c>
      <c r="S19" s="175">
        <f t="shared" si="8"/>
        <v>82251.653543307082</v>
      </c>
      <c r="T19" s="392"/>
      <c r="U19" s="135" t="s">
        <v>207</v>
      </c>
      <c r="V19" s="171">
        <v>19890</v>
      </c>
      <c r="W19" s="180">
        <v>12749</v>
      </c>
      <c r="X19" s="180">
        <v>796533290</v>
      </c>
      <c r="Y19" s="181">
        <f t="shared" ref="Y19:Y28" si="29">IFERROR(W19/$T$18,"-")</f>
        <v>0.28292758704866738</v>
      </c>
      <c r="Z19" s="181">
        <f t="shared" si="10"/>
        <v>0.64097536450477632</v>
      </c>
      <c r="AA19" s="175">
        <f t="shared" si="11"/>
        <v>62478.099458781078</v>
      </c>
      <c r="AB19" s="392"/>
      <c r="AC19" s="135" t="s">
        <v>207</v>
      </c>
      <c r="AD19" s="171">
        <v>13734</v>
      </c>
      <c r="AE19" s="180">
        <v>8543</v>
      </c>
      <c r="AF19" s="180">
        <v>595341400</v>
      </c>
      <c r="AG19" s="181">
        <f t="shared" ref="AG19:AG28" si="30">IFERROR(AE19/$AB$18,"-")</f>
        <v>0.28356623626647193</v>
      </c>
      <c r="AH19" s="181">
        <f t="shared" si="12"/>
        <v>0.6220329110237367</v>
      </c>
      <c r="AI19" s="175">
        <f t="shared" si="13"/>
        <v>69687.627297202387</v>
      </c>
      <c r="AJ19" s="392"/>
      <c r="AK19" s="135" t="s">
        <v>207</v>
      </c>
      <c r="AL19" s="171">
        <v>7420</v>
      </c>
      <c r="AM19" s="180">
        <v>4200</v>
      </c>
      <c r="AN19" s="180">
        <v>297801650</v>
      </c>
      <c r="AO19" s="181">
        <f t="shared" ref="AO19:AO28" si="31">IFERROR(AM19/$AJ$18,"-")</f>
        <v>0.23264831329972857</v>
      </c>
      <c r="AP19" s="181">
        <f>IFERROR(AM19/AL19,"-")</f>
        <v>0.56603773584905659</v>
      </c>
      <c r="AQ19" s="175">
        <f t="shared" si="15"/>
        <v>70905.154761904763</v>
      </c>
      <c r="AR19" s="392"/>
      <c r="AS19" s="135" t="s">
        <v>207</v>
      </c>
      <c r="AT19" s="171">
        <v>2552</v>
      </c>
      <c r="AU19" s="180">
        <v>1338</v>
      </c>
      <c r="AV19" s="180">
        <v>96467460</v>
      </c>
      <c r="AW19" s="181">
        <f t="shared" ref="AW19:AW28" si="32">IFERROR(AU19/$AR$18,"-")</f>
        <v>0.16352969934001466</v>
      </c>
      <c r="AX19" s="181">
        <f t="shared" si="17"/>
        <v>0.52429467084639503</v>
      </c>
      <c r="AY19" s="175">
        <f t="shared" si="18"/>
        <v>72098.251121076231</v>
      </c>
      <c r="AZ19" s="392"/>
      <c r="BA19" s="135" t="s">
        <v>207</v>
      </c>
      <c r="BB19" s="171">
        <v>667</v>
      </c>
      <c r="BC19" s="180">
        <v>304</v>
      </c>
      <c r="BD19" s="180">
        <v>24460870</v>
      </c>
      <c r="BE19" s="181">
        <f t="shared" ref="BE19:BE28" si="33">IFERROR(BC19/$AZ$18,"-")</f>
        <v>0.10522672204915196</v>
      </c>
      <c r="BF19" s="181">
        <f t="shared" si="19"/>
        <v>0.45577211394302847</v>
      </c>
      <c r="BG19" s="175">
        <f t="shared" si="25"/>
        <v>80463.388157894733</v>
      </c>
      <c r="BH19" s="392"/>
      <c r="BI19" s="135" t="s">
        <v>207</v>
      </c>
      <c r="BJ19" s="171">
        <f t="shared" si="20"/>
        <v>44583</v>
      </c>
      <c r="BK19" s="180">
        <f t="shared" si="2"/>
        <v>27331</v>
      </c>
      <c r="BL19" s="180">
        <f t="shared" si="3"/>
        <v>1826503460</v>
      </c>
      <c r="BM19" s="181">
        <f t="shared" ref="BM19:BM28" si="34">IFERROR(BK19/$BH$18,"-")</f>
        <v>0.25998820440622505</v>
      </c>
      <c r="BN19" s="181">
        <f t="shared" si="22"/>
        <v>0.61303635915034882</v>
      </c>
      <c r="BO19" s="175">
        <f t="shared" si="23"/>
        <v>66829.002231897844</v>
      </c>
    </row>
    <row r="20" spans="2:67" s="95" customFormat="1" ht="13.5" customHeight="1">
      <c r="B20" s="402"/>
      <c r="C20" s="404"/>
      <c r="D20" s="392"/>
      <c r="E20" s="136" t="s">
        <v>152</v>
      </c>
      <c r="F20" s="171">
        <v>190</v>
      </c>
      <c r="G20" s="180">
        <v>105</v>
      </c>
      <c r="H20" s="180">
        <v>8422190</v>
      </c>
      <c r="I20" s="181">
        <f t="shared" si="28"/>
        <v>0.3</v>
      </c>
      <c r="J20" s="181">
        <f t="shared" si="5"/>
        <v>0.55263157894736847</v>
      </c>
      <c r="K20" s="225">
        <f t="shared" si="6"/>
        <v>80211.333333333328</v>
      </c>
      <c r="L20" s="392"/>
      <c r="M20" s="136" t="s">
        <v>152</v>
      </c>
      <c r="N20" s="171">
        <v>288</v>
      </c>
      <c r="O20" s="180">
        <v>176</v>
      </c>
      <c r="P20" s="180">
        <v>17126120</v>
      </c>
      <c r="Q20" s="181">
        <f>IFERROR(O20/$L$18,"-")</f>
        <v>0.38095238095238093</v>
      </c>
      <c r="R20" s="181">
        <f t="shared" si="7"/>
        <v>0.61111111111111116</v>
      </c>
      <c r="S20" s="175">
        <f t="shared" si="8"/>
        <v>97307.5</v>
      </c>
      <c r="T20" s="392"/>
      <c r="U20" s="136" t="s">
        <v>152</v>
      </c>
      <c r="V20" s="171">
        <v>25761</v>
      </c>
      <c r="W20" s="180">
        <v>15968</v>
      </c>
      <c r="X20" s="180">
        <v>1025285800</v>
      </c>
      <c r="Y20" s="181">
        <f t="shared" si="29"/>
        <v>0.35436408424136173</v>
      </c>
      <c r="Z20" s="181">
        <f t="shared" si="10"/>
        <v>0.61985171383098481</v>
      </c>
      <c r="AA20" s="175">
        <f t="shared" si="11"/>
        <v>64208.78006012024</v>
      </c>
      <c r="AB20" s="392"/>
      <c r="AC20" s="136" t="s">
        <v>152</v>
      </c>
      <c r="AD20" s="171">
        <v>19774</v>
      </c>
      <c r="AE20" s="180">
        <v>11961</v>
      </c>
      <c r="AF20" s="180">
        <v>852461220</v>
      </c>
      <c r="AG20" s="181">
        <f t="shared" si="30"/>
        <v>0.39701928502672024</v>
      </c>
      <c r="AH20" s="181">
        <f t="shared" si="12"/>
        <v>0.60488520279154445</v>
      </c>
      <c r="AI20" s="175">
        <f t="shared" si="13"/>
        <v>71270.062703787306</v>
      </c>
      <c r="AJ20" s="392"/>
      <c r="AK20" s="136" t="s">
        <v>152</v>
      </c>
      <c r="AL20" s="171">
        <v>12604</v>
      </c>
      <c r="AM20" s="180">
        <v>7073</v>
      </c>
      <c r="AN20" s="180">
        <v>538092720</v>
      </c>
      <c r="AO20" s="181">
        <f t="shared" si="31"/>
        <v>0.39179083808785242</v>
      </c>
      <c r="AP20" s="181">
        <f>IFERROR(AM20/AL20,"-")</f>
        <v>0.56117105680736279</v>
      </c>
      <c r="AQ20" s="175">
        <f t="shared" si="15"/>
        <v>76077.013996889582</v>
      </c>
      <c r="AR20" s="392"/>
      <c r="AS20" s="136" t="s">
        <v>152</v>
      </c>
      <c r="AT20" s="171">
        <v>5723</v>
      </c>
      <c r="AU20" s="180">
        <v>2904</v>
      </c>
      <c r="AV20" s="180">
        <v>228430970</v>
      </c>
      <c r="AW20" s="181">
        <f t="shared" si="32"/>
        <v>0.35492544610119775</v>
      </c>
      <c r="AX20" s="181">
        <f t="shared" si="17"/>
        <v>0.50742617508299848</v>
      </c>
      <c r="AY20" s="175">
        <f t="shared" si="18"/>
        <v>78660.802341597795</v>
      </c>
      <c r="AZ20" s="392"/>
      <c r="BA20" s="136" t="s">
        <v>152</v>
      </c>
      <c r="BB20" s="171">
        <v>1929</v>
      </c>
      <c r="BC20" s="180">
        <v>909</v>
      </c>
      <c r="BD20" s="180">
        <v>81259870</v>
      </c>
      <c r="BE20" s="181">
        <f t="shared" si="33"/>
        <v>0.31464174454828658</v>
      </c>
      <c r="BF20" s="181">
        <f t="shared" si="19"/>
        <v>0.47122861586314152</v>
      </c>
      <c r="BG20" s="175">
        <f t="shared" si="25"/>
        <v>89394.796479647965</v>
      </c>
      <c r="BH20" s="392"/>
      <c r="BI20" s="136" t="s">
        <v>152</v>
      </c>
      <c r="BJ20" s="171">
        <f t="shared" si="20"/>
        <v>66269</v>
      </c>
      <c r="BK20" s="180">
        <f t="shared" si="2"/>
        <v>39096</v>
      </c>
      <c r="BL20" s="180">
        <f t="shared" si="3"/>
        <v>2751078890</v>
      </c>
      <c r="BM20" s="181">
        <f t="shared" si="34"/>
        <v>0.37190365663407027</v>
      </c>
      <c r="BN20" s="181">
        <f t="shared" si="22"/>
        <v>0.58995910606769375</v>
      </c>
      <c r="BO20" s="175">
        <f t="shared" si="23"/>
        <v>70367.272611008797</v>
      </c>
    </row>
    <row r="21" spans="2:67" s="95" customFormat="1" ht="13.5" customHeight="1">
      <c r="B21" s="402"/>
      <c r="C21" s="404"/>
      <c r="D21" s="392"/>
      <c r="E21" s="136" t="s">
        <v>161</v>
      </c>
      <c r="F21" s="171">
        <v>92</v>
      </c>
      <c r="G21" s="180">
        <v>52</v>
      </c>
      <c r="H21" s="180">
        <v>4727500</v>
      </c>
      <c r="I21" s="181">
        <f t="shared" si="28"/>
        <v>0.14857142857142858</v>
      </c>
      <c r="J21" s="181">
        <f t="shared" si="5"/>
        <v>0.56521739130434778</v>
      </c>
      <c r="K21" s="225">
        <f t="shared" si="6"/>
        <v>90913.461538461532</v>
      </c>
      <c r="L21" s="392"/>
      <c r="M21" s="136" t="s">
        <v>161</v>
      </c>
      <c r="N21" s="171">
        <v>118</v>
      </c>
      <c r="O21" s="180">
        <v>79</v>
      </c>
      <c r="P21" s="180">
        <v>6706090</v>
      </c>
      <c r="Q21" s="181">
        <f>IFERROR(O21/$L$18,"-")</f>
        <v>0.17099567099567101</v>
      </c>
      <c r="R21" s="181">
        <f t="shared" si="7"/>
        <v>0.66949152542372881</v>
      </c>
      <c r="S21" s="175">
        <f t="shared" si="8"/>
        <v>84887.215189873416</v>
      </c>
      <c r="T21" s="392"/>
      <c r="U21" s="136" t="s">
        <v>161</v>
      </c>
      <c r="V21" s="171">
        <v>9476</v>
      </c>
      <c r="W21" s="180">
        <v>6097</v>
      </c>
      <c r="X21" s="180">
        <v>395979060</v>
      </c>
      <c r="Y21" s="181">
        <f t="shared" si="29"/>
        <v>0.13530547480082555</v>
      </c>
      <c r="Z21" s="181">
        <f t="shared" si="10"/>
        <v>0.64341494301392987</v>
      </c>
      <c r="AA21" s="175">
        <f t="shared" si="11"/>
        <v>64946.540921764805</v>
      </c>
      <c r="AB21" s="392"/>
      <c r="AC21" s="136" t="s">
        <v>161</v>
      </c>
      <c r="AD21" s="171">
        <v>8245</v>
      </c>
      <c r="AE21" s="180">
        <v>5080</v>
      </c>
      <c r="AF21" s="180">
        <v>365564260</v>
      </c>
      <c r="AG21" s="181">
        <f t="shared" si="30"/>
        <v>0.16861951073787632</v>
      </c>
      <c r="AH21" s="181">
        <f t="shared" si="12"/>
        <v>0.6161309884778654</v>
      </c>
      <c r="AI21" s="175">
        <f t="shared" si="13"/>
        <v>71961.468503937009</v>
      </c>
      <c r="AJ21" s="392"/>
      <c r="AK21" s="136" t="s">
        <v>161</v>
      </c>
      <c r="AL21" s="171">
        <v>5517</v>
      </c>
      <c r="AM21" s="180">
        <v>3172</v>
      </c>
      <c r="AN21" s="180">
        <v>232382740</v>
      </c>
      <c r="AO21" s="181">
        <f t="shared" si="31"/>
        <v>0.17570486899684262</v>
      </c>
      <c r="AP21" s="181">
        <f>IFERROR(AM21/AL21,"-")</f>
        <v>0.57495015406924055</v>
      </c>
      <c r="AQ21" s="175">
        <f t="shared" si="15"/>
        <v>73260.636822194196</v>
      </c>
      <c r="AR21" s="392"/>
      <c r="AS21" s="136" t="s">
        <v>161</v>
      </c>
      <c r="AT21" s="171">
        <v>2645</v>
      </c>
      <c r="AU21" s="180">
        <v>1405</v>
      </c>
      <c r="AV21" s="180">
        <v>111448490</v>
      </c>
      <c r="AW21" s="181">
        <f t="shared" si="32"/>
        <v>0.17171840625763871</v>
      </c>
      <c r="AX21" s="181">
        <f t="shared" si="17"/>
        <v>0.5311909262759924</v>
      </c>
      <c r="AY21" s="175">
        <f t="shared" si="18"/>
        <v>79322.768683274015</v>
      </c>
      <c r="AZ21" s="392"/>
      <c r="BA21" s="136" t="s">
        <v>161</v>
      </c>
      <c r="BB21" s="171">
        <v>914</v>
      </c>
      <c r="BC21" s="180">
        <v>427</v>
      </c>
      <c r="BD21" s="180">
        <v>37371640</v>
      </c>
      <c r="BE21" s="181">
        <f t="shared" si="33"/>
        <v>0.14780200761509174</v>
      </c>
      <c r="BF21" s="181">
        <f t="shared" si="19"/>
        <v>0.46717724288840262</v>
      </c>
      <c r="BG21" s="175">
        <f t="shared" si="25"/>
        <v>87521.405152224819</v>
      </c>
      <c r="BH21" s="392"/>
      <c r="BI21" s="136" t="s">
        <v>161</v>
      </c>
      <c r="BJ21" s="171">
        <f t="shared" si="20"/>
        <v>27007</v>
      </c>
      <c r="BK21" s="180">
        <f t="shared" si="2"/>
        <v>16312</v>
      </c>
      <c r="BL21" s="180">
        <f t="shared" si="3"/>
        <v>1154179780</v>
      </c>
      <c r="BM21" s="181">
        <f t="shared" si="34"/>
        <v>0.15516913359461207</v>
      </c>
      <c r="BN21" s="181">
        <f t="shared" si="22"/>
        <v>0.60399155774428848</v>
      </c>
      <c r="BO21" s="175">
        <f t="shared" si="23"/>
        <v>70756.484796468852</v>
      </c>
    </row>
    <row r="22" spans="2:67" s="95" customFormat="1" ht="13.5" customHeight="1">
      <c r="B22" s="402"/>
      <c r="C22" s="404"/>
      <c r="D22" s="392"/>
      <c r="E22" s="136" t="s">
        <v>183</v>
      </c>
      <c r="F22" s="171">
        <v>141</v>
      </c>
      <c r="G22" s="180">
        <v>85</v>
      </c>
      <c r="H22" s="180">
        <v>8619430</v>
      </c>
      <c r="I22" s="181">
        <f t="shared" si="28"/>
        <v>0.24285714285714285</v>
      </c>
      <c r="J22" s="181">
        <f t="shared" si="5"/>
        <v>0.6028368794326241</v>
      </c>
      <c r="K22" s="225">
        <f t="shared" si="6"/>
        <v>101405.05882352941</v>
      </c>
      <c r="L22" s="392"/>
      <c r="M22" s="136" t="s">
        <v>183</v>
      </c>
      <c r="N22" s="171">
        <v>176</v>
      </c>
      <c r="O22" s="180">
        <v>116</v>
      </c>
      <c r="P22" s="180">
        <v>14205970</v>
      </c>
      <c r="Q22" s="181">
        <f>IFERROR(O22/$L$18,"-")</f>
        <v>0.25108225108225107</v>
      </c>
      <c r="R22" s="181">
        <f t="shared" si="7"/>
        <v>0.65909090909090906</v>
      </c>
      <c r="S22" s="175">
        <f t="shared" si="8"/>
        <v>122465.25862068965</v>
      </c>
      <c r="T22" s="392"/>
      <c r="U22" s="136" t="s">
        <v>183</v>
      </c>
      <c r="V22" s="171">
        <v>11324</v>
      </c>
      <c r="W22" s="180">
        <v>7268</v>
      </c>
      <c r="X22" s="180">
        <v>484565870</v>
      </c>
      <c r="Y22" s="181">
        <f t="shared" si="29"/>
        <v>0.16129247020705267</v>
      </c>
      <c r="Z22" s="181">
        <f t="shared" si="10"/>
        <v>0.64182267749911692</v>
      </c>
      <c r="AA22" s="175">
        <f t="shared" si="11"/>
        <v>66671.143368189325</v>
      </c>
      <c r="AB22" s="392"/>
      <c r="AC22" s="136" t="s">
        <v>183</v>
      </c>
      <c r="AD22" s="171">
        <v>10100</v>
      </c>
      <c r="AE22" s="180">
        <v>6248</v>
      </c>
      <c r="AF22" s="180">
        <v>464521040</v>
      </c>
      <c r="AG22" s="181">
        <f t="shared" si="30"/>
        <v>0.20738872108075812</v>
      </c>
      <c r="AH22" s="181">
        <f t="shared" si="12"/>
        <v>0.61861386138613861</v>
      </c>
      <c r="AI22" s="175">
        <f t="shared" si="13"/>
        <v>74347.15749039693</v>
      </c>
      <c r="AJ22" s="392"/>
      <c r="AK22" s="136" t="s">
        <v>183</v>
      </c>
      <c r="AL22" s="171">
        <v>6735</v>
      </c>
      <c r="AM22" s="180">
        <v>3959</v>
      </c>
      <c r="AN22" s="180">
        <v>311963940</v>
      </c>
      <c r="AO22" s="181">
        <f t="shared" si="31"/>
        <v>0.21929873151276796</v>
      </c>
      <c r="AP22" s="181">
        <f t="shared" si="26"/>
        <v>0.58782479584261327</v>
      </c>
      <c r="AQ22" s="175">
        <f t="shared" si="15"/>
        <v>78798.671381662032</v>
      </c>
      <c r="AR22" s="392"/>
      <c r="AS22" s="136" t="s">
        <v>183</v>
      </c>
      <c r="AT22" s="171">
        <v>3097</v>
      </c>
      <c r="AU22" s="180">
        <v>1632</v>
      </c>
      <c r="AV22" s="180">
        <v>134800410</v>
      </c>
      <c r="AW22" s="181">
        <f t="shared" si="32"/>
        <v>0.19946223417257394</v>
      </c>
      <c r="AX22" s="181">
        <f t="shared" si="17"/>
        <v>0.52696157571843716</v>
      </c>
      <c r="AY22" s="175">
        <f t="shared" si="18"/>
        <v>82598.290441176476</v>
      </c>
      <c r="AZ22" s="392"/>
      <c r="BA22" s="136" t="s">
        <v>183</v>
      </c>
      <c r="BB22" s="171">
        <v>940</v>
      </c>
      <c r="BC22" s="180">
        <v>469</v>
      </c>
      <c r="BD22" s="180">
        <v>44112820</v>
      </c>
      <c r="BE22" s="181">
        <f t="shared" si="33"/>
        <v>0.1623399100034614</v>
      </c>
      <c r="BF22" s="181">
        <f t="shared" si="19"/>
        <v>0.49893617021276598</v>
      </c>
      <c r="BG22" s="175">
        <f t="shared" si="25"/>
        <v>94057.185501066095</v>
      </c>
      <c r="BH22" s="392"/>
      <c r="BI22" s="136" t="s">
        <v>183</v>
      </c>
      <c r="BJ22" s="171">
        <f t="shared" si="20"/>
        <v>32513</v>
      </c>
      <c r="BK22" s="180">
        <f t="shared" si="2"/>
        <v>19777</v>
      </c>
      <c r="BL22" s="180">
        <f t="shared" si="3"/>
        <v>1462789480</v>
      </c>
      <c r="BM22" s="181">
        <f t="shared" si="34"/>
        <v>0.18813020813515469</v>
      </c>
      <c r="BN22" s="181">
        <f t="shared" si="22"/>
        <v>0.60827976501707004</v>
      </c>
      <c r="BO22" s="175">
        <f t="shared" si="23"/>
        <v>73964.174546190014</v>
      </c>
    </row>
    <row r="23" spans="2:67" s="95" customFormat="1">
      <c r="B23" s="402"/>
      <c r="C23" s="404"/>
      <c r="D23" s="392"/>
      <c r="E23" s="136" t="s">
        <v>184</v>
      </c>
      <c r="F23" s="171">
        <v>39</v>
      </c>
      <c r="G23" s="180">
        <v>21</v>
      </c>
      <c r="H23" s="180">
        <v>1537160</v>
      </c>
      <c r="I23" s="181">
        <f t="shared" si="28"/>
        <v>0.06</v>
      </c>
      <c r="J23" s="181">
        <f t="shared" si="5"/>
        <v>0.53846153846153844</v>
      </c>
      <c r="K23" s="225">
        <f t="shared" si="6"/>
        <v>73198.095238095237</v>
      </c>
      <c r="L23" s="392"/>
      <c r="M23" s="136" t="s">
        <v>184</v>
      </c>
      <c r="N23" s="171">
        <v>79</v>
      </c>
      <c r="O23" s="180">
        <v>50</v>
      </c>
      <c r="P23" s="180">
        <v>4733480</v>
      </c>
      <c r="Q23" s="181">
        <f t="shared" ref="Q23:Q28" si="35">IFERROR(O23/$L$18,"-")</f>
        <v>0.10822510822510822</v>
      </c>
      <c r="R23" s="181">
        <f t="shared" si="7"/>
        <v>0.63291139240506333</v>
      </c>
      <c r="S23" s="175">
        <f t="shared" si="8"/>
        <v>94669.6</v>
      </c>
      <c r="T23" s="392"/>
      <c r="U23" s="136" t="s">
        <v>184</v>
      </c>
      <c r="V23" s="171">
        <v>5913</v>
      </c>
      <c r="W23" s="180">
        <v>3987</v>
      </c>
      <c r="X23" s="180">
        <v>259302370</v>
      </c>
      <c r="Y23" s="181">
        <f t="shared" si="29"/>
        <v>8.8480060362619559E-2</v>
      </c>
      <c r="Z23" s="181">
        <f t="shared" si="10"/>
        <v>0.67427701674277019</v>
      </c>
      <c r="AA23" s="175">
        <f t="shared" si="11"/>
        <v>65036.962628542766</v>
      </c>
      <c r="AB23" s="392"/>
      <c r="AC23" s="136" t="s">
        <v>184</v>
      </c>
      <c r="AD23" s="171">
        <v>4585</v>
      </c>
      <c r="AE23" s="180">
        <v>2999</v>
      </c>
      <c r="AF23" s="180">
        <v>215531240</v>
      </c>
      <c r="AG23" s="181">
        <f t="shared" si="30"/>
        <v>9.954525840608093E-2</v>
      </c>
      <c r="AH23" s="181">
        <f t="shared" si="12"/>
        <v>0.6540894220283533</v>
      </c>
      <c r="AI23" s="175">
        <f t="shared" si="13"/>
        <v>71867.702567522501</v>
      </c>
      <c r="AJ23" s="392"/>
      <c r="AK23" s="136" t="s">
        <v>184</v>
      </c>
      <c r="AL23" s="171">
        <v>2489</v>
      </c>
      <c r="AM23" s="180">
        <v>1505</v>
      </c>
      <c r="AN23" s="180">
        <v>103908240</v>
      </c>
      <c r="AO23" s="181">
        <f t="shared" si="31"/>
        <v>8.3365645599069407E-2</v>
      </c>
      <c r="AP23" s="181">
        <f t="shared" si="26"/>
        <v>0.60466050622740053</v>
      </c>
      <c r="AQ23" s="175">
        <f t="shared" si="15"/>
        <v>69042.019933554824</v>
      </c>
      <c r="AR23" s="392"/>
      <c r="AS23" s="136" t="s">
        <v>184</v>
      </c>
      <c r="AT23" s="171">
        <v>889</v>
      </c>
      <c r="AU23" s="180">
        <v>496</v>
      </c>
      <c r="AV23" s="180">
        <v>34255900</v>
      </c>
      <c r="AW23" s="181">
        <f t="shared" si="32"/>
        <v>6.0620875091664632E-2</v>
      </c>
      <c r="AX23" s="181">
        <f t="shared" si="17"/>
        <v>0.55793025871766033</v>
      </c>
      <c r="AY23" s="175">
        <f t="shared" si="18"/>
        <v>69064.31451612903</v>
      </c>
      <c r="AZ23" s="392"/>
      <c r="BA23" s="136" t="s">
        <v>184</v>
      </c>
      <c r="BB23" s="171">
        <v>240</v>
      </c>
      <c r="BC23" s="180">
        <v>120</v>
      </c>
      <c r="BD23" s="180">
        <v>10471130</v>
      </c>
      <c r="BE23" s="181">
        <f t="shared" si="33"/>
        <v>4.1536863966770511E-2</v>
      </c>
      <c r="BF23" s="181">
        <f t="shared" si="19"/>
        <v>0.5</v>
      </c>
      <c r="BG23" s="175">
        <f t="shared" si="25"/>
        <v>87259.416666666672</v>
      </c>
      <c r="BH23" s="392"/>
      <c r="BI23" s="136" t="s">
        <v>184</v>
      </c>
      <c r="BJ23" s="171">
        <f t="shared" si="20"/>
        <v>14234</v>
      </c>
      <c r="BK23" s="180">
        <f t="shared" si="2"/>
        <v>9178</v>
      </c>
      <c r="BL23" s="180">
        <f t="shared" si="3"/>
        <v>629739520</v>
      </c>
      <c r="BM23" s="181">
        <f t="shared" si="34"/>
        <v>8.7306419086031734E-2</v>
      </c>
      <c r="BN23" s="181">
        <f t="shared" si="22"/>
        <v>0.64479415484052272</v>
      </c>
      <c r="BO23" s="175">
        <f t="shared" si="23"/>
        <v>68614.024842013518</v>
      </c>
    </row>
    <row r="24" spans="2:67" s="95" customFormat="1">
      <c r="B24" s="402"/>
      <c r="C24" s="404"/>
      <c r="D24" s="392"/>
      <c r="E24" s="136" t="s">
        <v>185</v>
      </c>
      <c r="F24" s="171">
        <v>49</v>
      </c>
      <c r="G24" s="180">
        <v>30</v>
      </c>
      <c r="H24" s="180">
        <v>2485110</v>
      </c>
      <c r="I24" s="181">
        <f t="shared" si="28"/>
        <v>8.5714285714285715E-2</v>
      </c>
      <c r="J24" s="181">
        <f t="shared" si="5"/>
        <v>0.61224489795918369</v>
      </c>
      <c r="K24" s="225">
        <f t="shared" si="6"/>
        <v>82837</v>
      </c>
      <c r="L24" s="392"/>
      <c r="M24" s="136" t="s">
        <v>185</v>
      </c>
      <c r="N24" s="171">
        <v>76</v>
      </c>
      <c r="O24" s="180">
        <v>43</v>
      </c>
      <c r="P24" s="180">
        <v>3650190</v>
      </c>
      <c r="Q24" s="181">
        <f t="shared" si="35"/>
        <v>9.3073593073593072E-2</v>
      </c>
      <c r="R24" s="181">
        <f t="shared" si="7"/>
        <v>0.56578947368421051</v>
      </c>
      <c r="S24" s="175">
        <f t="shared" si="8"/>
        <v>84888.139534883725</v>
      </c>
      <c r="T24" s="392"/>
      <c r="U24" s="136" t="s">
        <v>185</v>
      </c>
      <c r="V24" s="171">
        <v>2302</v>
      </c>
      <c r="W24" s="180">
        <v>1358</v>
      </c>
      <c r="X24" s="180">
        <v>94227220</v>
      </c>
      <c r="Y24" s="181">
        <f t="shared" si="29"/>
        <v>3.0136925500987548E-2</v>
      </c>
      <c r="Z24" s="181">
        <f t="shared" si="10"/>
        <v>0.58992180712423981</v>
      </c>
      <c r="AA24" s="175">
        <f t="shared" si="11"/>
        <v>69386.75994108984</v>
      </c>
      <c r="AB24" s="392"/>
      <c r="AC24" s="136" t="s">
        <v>185</v>
      </c>
      <c r="AD24" s="171">
        <v>2229</v>
      </c>
      <c r="AE24" s="180">
        <v>1245</v>
      </c>
      <c r="AF24" s="180">
        <v>92003080</v>
      </c>
      <c r="AG24" s="181">
        <f t="shared" si="30"/>
        <v>4.1325057257609453E-2</v>
      </c>
      <c r="AH24" s="181">
        <f t="shared" si="12"/>
        <v>0.55854643337819654</v>
      </c>
      <c r="AI24" s="175">
        <f t="shared" si="13"/>
        <v>73898.056224899599</v>
      </c>
      <c r="AJ24" s="392"/>
      <c r="AK24" s="136" t="s">
        <v>185</v>
      </c>
      <c r="AL24" s="171">
        <v>1784</v>
      </c>
      <c r="AM24" s="180">
        <v>983</v>
      </c>
      <c r="AN24" s="180">
        <v>79842140</v>
      </c>
      <c r="AO24" s="181">
        <f t="shared" si="31"/>
        <v>5.4450783803246E-2</v>
      </c>
      <c r="AP24" s="181">
        <f t="shared" si="26"/>
        <v>0.55100896860986548</v>
      </c>
      <c r="AQ24" s="175">
        <f t="shared" si="15"/>
        <v>81222.929806714135</v>
      </c>
      <c r="AR24" s="392"/>
      <c r="AS24" s="136" t="s">
        <v>185</v>
      </c>
      <c r="AT24" s="171">
        <v>979</v>
      </c>
      <c r="AU24" s="180">
        <v>491</v>
      </c>
      <c r="AV24" s="180">
        <v>38029310</v>
      </c>
      <c r="AW24" s="181">
        <f t="shared" si="32"/>
        <v>6.0009777560498655E-2</v>
      </c>
      <c r="AX24" s="181">
        <f t="shared" si="17"/>
        <v>0.50153217568947905</v>
      </c>
      <c r="AY24" s="175">
        <f t="shared" si="18"/>
        <v>77452.769857433814</v>
      </c>
      <c r="AZ24" s="392"/>
      <c r="BA24" s="136" t="s">
        <v>185</v>
      </c>
      <c r="BB24" s="171">
        <v>347</v>
      </c>
      <c r="BC24" s="180">
        <v>151</v>
      </c>
      <c r="BD24" s="180">
        <v>11678460</v>
      </c>
      <c r="BE24" s="181">
        <f t="shared" si="33"/>
        <v>5.2267220491519557E-2</v>
      </c>
      <c r="BF24" s="181">
        <f t="shared" si="19"/>
        <v>0.43515850144092216</v>
      </c>
      <c r="BG24" s="175">
        <f t="shared" si="25"/>
        <v>77340.794701986757</v>
      </c>
      <c r="BH24" s="392"/>
      <c r="BI24" s="136" t="s">
        <v>185</v>
      </c>
      <c r="BJ24" s="171">
        <f t="shared" si="20"/>
        <v>7766</v>
      </c>
      <c r="BK24" s="180">
        <f t="shared" si="2"/>
        <v>4301</v>
      </c>
      <c r="BL24" s="180">
        <f t="shared" si="3"/>
        <v>321915510</v>
      </c>
      <c r="BM24" s="181">
        <f t="shared" si="34"/>
        <v>4.0913587763022716E-2</v>
      </c>
      <c r="BN24" s="181">
        <f t="shared" si="22"/>
        <v>0.55382436260623225</v>
      </c>
      <c r="BO24" s="175">
        <f t="shared" si="23"/>
        <v>74846.665891653101</v>
      </c>
    </row>
    <row r="25" spans="2:67" s="95" customFormat="1" ht="13.5" customHeight="1">
      <c r="B25" s="402"/>
      <c r="C25" s="404"/>
      <c r="D25" s="392"/>
      <c r="E25" s="136" t="s">
        <v>186</v>
      </c>
      <c r="F25" s="171">
        <v>45</v>
      </c>
      <c r="G25" s="180">
        <v>34</v>
      </c>
      <c r="H25" s="180">
        <v>2793060</v>
      </c>
      <c r="I25" s="181">
        <f t="shared" si="28"/>
        <v>9.7142857142857142E-2</v>
      </c>
      <c r="J25" s="181">
        <f t="shared" si="5"/>
        <v>0.75555555555555554</v>
      </c>
      <c r="K25" s="225">
        <f t="shared" si="6"/>
        <v>82148.823529411762</v>
      </c>
      <c r="L25" s="392"/>
      <c r="M25" s="136" t="s">
        <v>186</v>
      </c>
      <c r="N25" s="171">
        <v>42</v>
      </c>
      <c r="O25" s="180">
        <v>31</v>
      </c>
      <c r="P25" s="180">
        <v>3814430</v>
      </c>
      <c r="Q25" s="181">
        <f t="shared" si="35"/>
        <v>6.7099567099567103E-2</v>
      </c>
      <c r="R25" s="181">
        <f t="shared" si="7"/>
        <v>0.73809523809523814</v>
      </c>
      <c r="S25" s="175">
        <f t="shared" si="8"/>
        <v>123046.12903225806</v>
      </c>
      <c r="T25" s="392"/>
      <c r="U25" s="136" t="s">
        <v>186</v>
      </c>
      <c r="V25" s="171">
        <v>2615</v>
      </c>
      <c r="W25" s="180">
        <v>1766</v>
      </c>
      <c r="X25" s="180">
        <v>121186540</v>
      </c>
      <c r="Y25" s="181">
        <f t="shared" si="29"/>
        <v>3.9191318435010322E-2</v>
      </c>
      <c r="Z25" s="181">
        <f t="shared" si="10"/>
        <v>0.67533460803059275</v>
      </c>
      <c r="AA25" s="175">
        <f t="shared" si="11"/>
        <v>68622.049830124583</v>
      </c>
      <c r="AB25" s="392"/>
      <c r="AC25" s="136" t="s">
        <v>186</v>
      </c>
      <c r="AD25" s="171">
        <v>2375</v>
      </c>
      <c r="AE25" s="180">
        <v>1495</v>
      </c>
      <c r="AF25" s="180">
        <v>126143150</v>
      </c>
      <c r="AG25" s="181">
        <f t="shared" si="30"/>
        <v>4.9623261526205727E-2</v>
      </c>
      <c r="AH25" s="181">
        <f t="shared" si="12"/>
        <v>0.6294736842105263</v>
      </c>
      <c r="AI25" s="175">
        <f t="shared" si="13"/>
        <v>84376.688963210705</v>
      </c>
      <c r="AJ25" s="392"/>
      <c r="AK25" s="136" t="s">
        <v>186</v>
      </c>
      <c r="AL25" s="171">
        <v>1697</v>
      </c>
      <c r="AM25" s="180">
        <v>1012</v>
      </c>
      <c r="AN25" s="180">
        <v>86205470</v>
      </c>
      <c r="AO25" s="181">
        <f t="shared" si="31"/>
        <v>5.6057165014125075E-2</v>
      </c>
      <c r="AP25" s="181">
        <f t="shared" si="26"/>
        <v>0.59634649381261051</v>
      </c>
      <c r="AQ25" s="175">
        <f t="shared" si="15"/>
        <v>85183.270750988144</v>
      </c>
      <c r="AR25" s="392"/>
      <c r="AS25" s="136" t="s">
        <v>186</v>
      </c>
      <c r="AT25" s="171">
        <v>687</v>
      </c>
      <c r="AU25" s="180">
        <v>380</v>
      </c>
      <c r="AV25" s="180">
        <v>34584910</v>
      </c>
      <c r="AW25" s="181">
        <f t="shared" si="32"/>
        <v>4.6443412368614032E-2</v>
      </c>
      <c r="AX25" s="181">
        <f t="shared" si="17"/>
        <v>0.55312954876273657</v>
      </c>
      <c r="AY25" s="175">
        <f t="shared" si="18"/>
        <v>91012.921052631573</v>
      </c>
      <c r="AZ25" s="392"/>
      <c r="BA25" s="136" t="s">
        <v>186</v>
      </c>
      <c r="BB25" s="171">
        <v>193</v>
      </c>
      <c r="BC25" s="180">
        <v>112</v>
      </c>
      <c r="BD25" s="180">
        <v>14007390</v>
      </c>
      <c r="BE25" s="181">
        <f t="shared" si="33"/>
        <v>3.8767739702319143E-2</v>
      </c>
      <c r="BF25" s="181">
        <f t="shared" si="19"/>
        <v>0.5803108808290155</v>
      </c>
      <c r="BG25" s="175">
        <f t="shared" si="25"/>
        <v>125065.98214285714</v>
      </c>
      <c r="BH25" s="392"/>
      <c r="BI25" s="136" t="s">
        <v>186</v>
      </c>
      <c r="BJ25" s="171">
        <f t="shared" si="20"/>
        <v>7654</v>
      </c>
      <c r="BK25" s="180">
        <f t="shared" si="2"/>
        <v>4830</v>
      </c>
      <c r="BL25" s="180">
        <f t="shared" si="3"/>
        <v>388734950</v>
      </c>
      <c r="BM25" s="181">
        <f t="shared" si="34"/>
        <v>4.5945740268635134E-2</v>
      </c>
      <c r="BN25" s="181">
        <f t="shared" si="22"/>
        <v>0.63104259210870128</v>
      </c>
      <c r="BO25" s="175">
        <f t="shared" si="23"/>
        <v>80483.426501035196</v>
      </c>
    </row>
    <row r="26" spans="2:67" s="95" customFormat="1">
      <c r="B26" s="402"/>
      <c r="C26" s="404"/>
      <c r="D26" s="392"/>
      <c r="E26" s="136" t="s">
        <v>187</v>
      </c>
      <c r="F26" s="171">
        <v>123</v>
      </c>
      <c r="G26" s="180">
        <v>76</v>
      </c>
      <c r="H26" s="180">
        <v>6842880</v>
      </c>
      <c r="I26" s="181">
        <f t="shared" si="28"/>
        <v>0.21714285714285714</v>
      </c>
      <c r="J26" s="181">
        <f t="shared" si="5"/>
        <v>0.61788617886178865</v>
      </c>
      <c r="K26" s="225">
        <f t="shared" si="6"/>
        <v>90037.894736842107</v>
      </c>
      <c r="L26" s="392"/>
      <c r="M26" s="136" t="s">
        <v>187</v>
      </c>
      <c r="N26" s="171">
        <v>199</v>
      </c>
      <c r="O26" s="180">
        <v>127</v>
      </c>
      <c r="P26" s="180">
        <v>13238050</v>
      </c>
      <c r="Q26" s="181">
        <f t="shared" si="35"/>
        <v>0.27489177489177491</v>
      </c>
      <c r="R26" s="181">
        <f t="shared" si="7"/>
        <v>0.63819095477386933</v>
      </c>
      <c r="S26" s="175">
        <f t="shared" si="8"/>
        <v>104236.61417322834</v>
      </c>
      <c r="T26" s="392"/>
      <c r="U26" s="136" t="s">
        <v>187</v>
      </c>
      <c r="V26" s="171">
        <v>17935</v>
      </c>
      <c r="W26" s="180">
        <v>12001</v>
      </c>
      <c r="X26" s="180">
        <v>771951250</v>
      </c>
      <c r="Y26" s="181">
        <f t="shared" si="29"/>
        <v>0.2663278666696256</v>
      </c>
      <c r="Z26" s="181">
        <f t="shared" si="10"/>
        <v>0.66913855589629212</v>
      </c>
      <c r="AA26" s="175">
        <f t="shared" si="11"/>
        <v>64323.910507457709</v>
      </c>
      <c r="AB26" s="392"/>
      <c r="AC26" s="136" t="s">
        <v>187</v>
      </c>
      <c r="AD26" s="171">
        <v>13169</v>
      </c>
      <c r="AE26" s="180">
        <v>8579</v>
      </c>
      <c r="AF26" s="180">
        <v>611261880</v>
      </c>
      <c r="AG26" s="181">
        <f t="shared" si="30"/>
        <v>0.28476117768114978</v>
      </c>
      <c r="AH26" s="181">
        <f t="shared" si="12"/>
        <v>0.65145417267825956</v>
      </c>
      <c r="AI26" s="175">
        <f t="shared" si="13"/>
        <v>71250.947662897772</v>
      </c>
      <c r="AJ26" s="392"/>
      <c r="AK26" s="136" t="s">
        <v>187</v>
      </c>
      <c r="AL26" s="171">
        <v>7165</v>
      </c>
      <c r="AM26" s="180">
        <v>4337</v>
      </c>
      <c r="AN26" s="180">
        <v>316420010</v>
      </c>
      <c r="AO26" s="181">
        <f t="shared" si="31"/>
        <v>0.24023707970974353</v>
      </c>
      <c r="AP26" s="181">
        <f t="shared" si="26"/>
        <v>0.60530355896720167</v>
      </c>
      <c r="AQ26" s="175">
        <f t="shared" si="15"/>
        <v>72958.26838828683</v>
      </c>
      <c r="AR26" s="392"/>
      <c r="AS26" s="136" t="s">
        <v>187</v>
      </c>
      <c r="AT26" s="171">
        <v>2683</v>
      </c>
      <c r="AU26" s="180">
        <v>1425</v>
      </c>
      <c r="AV26" s="180">
        <v>107897530</v>
      </c>
      <c r="AW26" s="181">
        <f t="shared" si="32"/>
        <v>0.17416279638230261</v>
      </c>
      <c r="AX26" s="181">
        <f t="shared" si="17"/>
        <v>0.53112187849422288</v>
      </c>
      <c r="AY26" s="175">
        <f t="shared" si="18"/>
        <v>75717.564912280708</v>
      </c>
      <c r="AZ26" s="392"/>
      <c r="BA26" s="136" t="s">
        <v>187</v>
      </c>
      <c r="BB26" s="171">
        <v>742</v>
      </c>
      <c r="BC26" s="180">
        <v>359</v>
      </c>
      <c r="BD26" s="180">
        <v>31428650</v>
      </c>
      <c r="BE26" s="181">
        <f t="shared" si="33"/>
        <v>0.1242644513672551</v>
      </c>
      <c r="BF26" s="181">
        <f t="shared" si="19"/>
        <v>0.48382749326145552</v>
      </c>
      <c r="BG26" s="175">
        <f t="shared" si="25"/>
        <v>87544.986072423402</v>
      </c>
      <c r="BH26" s="392"/>
      <c r="BI26" s="136" t="s">
        <v>187</v>
      </c>
      <c r="BJ26" s="171">
        <f t="shared" si="20"/>
        <v>42016</v>
      </c>
      <c r="BK26" s="180">
        <f t="shared" si="2"/>
        <v>26904</v>
      </c>
      <c r="BL26" s="180">
        <f t="shared" si="3"/>
        <v>1859040250</v>
      </c>
      <c r="BM26" s="181">
        <f t="shared" si="34"/>
        <v>0.25592633461436021</v>
      </c>
      <c r="BN26" s="181">
        <f t="shared" si="22"/>
        <v>0.64032749428789038</v>
      </c>
      <c r="BO26" s="175">
        <f t="shared" si="23"/>
        <v>69099.028025572406</v>
      </c>
    </row>
    <row r="27" spans="2:67" s="95" customFormat="1">
      <c r="B27" s="402"/>
      <c r="C27" s="404"/>
      <c r="D27" s="392"/>
      <c r="E27" s="136" t="s">
        <v>188</v>
      </c>
      <c r="F27" s="171">
        <v>48</v>
      </c>
      <c r="G27" s="180">
        <v>31</v>
      </c>
      <c r="H27" s="180">
        <v>3556060</v>
      </c>
      <c r="I27" s="181">
        <f t="shared" si="28"/>
        <v>8.8571428571428565E-2</v>
      </c>
      <c r="J27" s="181">
        <f t="shared" si="5"/>
        <v>0.64583333333333337</v>
      </c>
      <c r="K27" s="225">
        <f t="shared" si="6"/>
        <v>114711.6129032258</v>
      </c>
      <c r="L27" s="392"/>
      <c r="M27" s="136" t="s">
        <v>188</v>
      </c>
      <c r="N27" s="171">
        <v>73</v>
      </c>
      <c r="O27" s="180">
        <v>48</v>
      </c>
      <c r="P27" s="180">
        <v>5938900</v>
      </c>
      <c r="Q27" s="181">
        <f t="shared" si="35"/>
        <v>0.1038961038961039</v>
      </c>
      <c r="R27" s="181">
        <f t="shared" si="7"/>
        <v>0.65753424657534243</v>
      </c>
      <c r="S27" s="175">
        <f t="shared" si="8"/>
        <v>123727.08333333333</v>
      </c>
      <c r="T27" s="392"/>
      <c r="U27" s="136" t="s">
        <v>188</v>
      </c>
      <c r="V27" s="171">
        <v>3481</v>
      </c>
      <c r="W27" s="180">
        <v>2174</v>
      </c>
      <c r="X27" s="180">
        <v>150433810</v>
      </c>
      <c r="Y27" s="181">
        <f t="shared" si="29"/>
        <v>4.8245711369033085E-2</v>
      </c>
      <c r="Z27" s="181">
        <f t="shared" si="10"/>
        <v>0.62453318012065495</v>
      </c>
      <c r="AA27" s="175">
        <f t="shared" si="11"/>
        <v>69196.784728610859</v>
      </c>
      <c r="AB27" s="392"/>
      <c r="AC27" s="136" t="s">
        <v>188</v>
      </c>
      <c r="AD27" s="171">
        <v>3547</v>
      </c>
      <c r="AE27" s="180">
        <v>2160</v>
      </c>
      <c r="AF27" s="180">
        <v>163764590</v>
      </c>
      <c r="AG27" s="181">
        <f t="shared" si="30"/>
        <v>7.1696484880671818E-2</v>
      </c>
      <c r="AH27" s="181">
        <f t="shared" si="12"/>
        <v>0.60896532280800675</v>
      </c>
      <c r="AI27" s="175">
        <f t="shared" si="13"/>
        <v>75816.939814814818</v>
      </c>
      <c r="AJ27" s="392"/>
      <c r="AK27" s="136" t="s">
        <v>188</v>
      </c>
      <c r="AL27" s="171">
        <v>2893</v>
      </c>
      <c r="AM27" s="180">
        <v>1709</v>
      </c>
      <c r="AN27" s="180">
        <v>144651500</v>
      </c>
      <c r="AO27" s="181">
        <f t="shared" si="31"/>
        <v>9.4665706530770513E-2</v>
      </c>
      <c r="AP27" s="181">
        <f t="shared" si="26"/>
        <v>0.59073625993778089</v>
      </c>
      <c r="AQ27" s="175">
        <f t="shared" si="15"/>
        <v>84641.018139262727</v>
      </c>
      <c r="AR27" s="392"/>
      <c r="AS27" s="136" t="s">
        <v>188</v>
      </c>
      <c r="AT27" s="171">
        <v>1717</v>
      </c>
      <c r="AU27" s="180">
        <v>906</v>
      </c>
      <c r="AV27" s="180">
        <v>74907450</v>
      </c>
      <c r="AW27" s="181">
        <f t="shared" si="32"/>
        <v>0.11073087264727451</v>
      </c>
      <c r="AX27" s="181">
        <f t="shared" si="17"/>
        <v>0.52766453115899825</v>
      </c>
      <c r="AY27" s="175">
        <f t="shared" si="18"/>
        <v>82679.304635761582</v>
      </c>
      <c r="AZ27" s="392"/>
      <c r="BA27" s="136" t="s">
        <v>188</v>
      </c>
      <c r="BB27" s="171">
        <v>696</v>
      </c>
      <c r="BC27" s="180">
        <v>354</v>
      </c>
      <c r="BD27" s="180">
        <v>31394700</v>
      </c>
      <c r="BE27" s="181">
        <f t="shared" si="33"/>
        <v>0.12253374870197301</v>
      </c>
      <c r="BF27" s="181">
        <f t="shared" si="19"/>
        <v>0.50862068965517238</v>
      </c>
      <c r="BG27" s="175">
        <f t="shared" si="25"/>
        <v>88685.593220338982</v>
      </c>
      <c r="BH27" s="392"/>
      <c r="BI27" s="136" t="s">
        <v>188</v>
      </c>
      <c r="BJ27" s="171">
        <f t="shared" si="20"/>
        <v>12455</v>
      </c>
      <c r="BK27" s="180">
        <f t="shared" si="2"/>
        <v>7382</v>
      </c>
      <c r="BL27" s="180">
        <f t="shared" si="3"/>
        <v>574647010</v>
      </c>
      <c r="BM27" s="181">
        <f t="shared" si="34"/>
        <v>7.0221833263574451E-2</v>
      </c>
      <c r="BN27" s="181">
        <f t="shared" si="22"/>
        <v>0.59269369731031718</v>
      </c>
      <c r="BO27" s="175">
        <f t="shared" si="23"/>
        <v>77844.352479002977</v>
      </c>
    </row>
    <row r="28" spans="2:67" s="95" customFormat="1">
      <c r="B28" s="402"/>
      <c r="C28" s="404"/>
      <c r="D28" s="393"/>
      <c r="E28" s="137" t="s">
        <v>179</v>
      </c>
      <c r="F28" s="171">
        <v>29</v>
      </c>
      <c r="G28" s="180">
        <v>22</v>
      </c>
      <c r="H28" s="180">
        <v>3182050</v>
      </c>
      <c r="I28" s="181">
        <f t="shared" si="28"/>
        <v>6.2857142857142861E-2</v>
      </c>
      <c r="J28" s="181">
        <f t="shared" si="5"/>
        <v>0.75862068965517238</v>
      </c>
      <c r="K28" s="225">
        <f t="shared" si="6"/>
        <v>144638.63636363635</v>
      </c>
      <c r="L28" s="393"/>
      <c r="M28" s="137" t="s">
        <v>179</v>
      </c>
      <c r="N28" s="171">
        <v>34</v>
      </c>
      <c r="O28" s="180">
        <v>19</v>
      </c>
      <c r="P28" s="180">
        <v>1612630</v>
      </c>
      <c r="Q28" s="181">
        <f t="shared" si="35"/>
        <v>4.1125541125541128E-2</v>
      </c>
      <c r="R28" s="181">
        <f t="shared" si="7"/>
        <v>0.55882352941176472</v>
      </c>
      <c r="S28" s="175">
        <f t="shared" si="8"/>
        <v>84875.263157894733</v>
      </c>
      <c r="T28" s="393"/>
      <c r="U28" s="137" t="s">
        <v>179</v>
      </c>
      <c r="V28" s="171">
        <v>4346</v>
      </c>
      <c r="W28" s="180">
        <v>2435</v>
      </c>
      <c r="X28" s="180">
        <v>147062780</v>
      </c>
      <c r="Y28" s="181">
        <f t="shared" si="29"/>
        <v>5.4037859790062363E-2</v>
      </c>
      <c r="Z28" s="181">
        <f t="shared" si="10"/>
        <v>0.56028531983433039</v>
      </c>
      <c r="AA28" s="175">
        <f t="shared" si="11"/>
        <v>60395.392197125257</v>
      </c>
      <c r="AB28" s="392"/>
      <c r="AC28" s="137" t="s">
        <v>179</v>
      </c>
      <c r="AD28" s="171">
        <v>2030</v>
      </c>
      <c r="AE28" s="180">
        <v>1094</v>
      </c>
      <c r="AF28" s="180">
        <v>83942890</v>
      </c>
      <c r="AG28" s="181">
        <f t="shared" si="30"/>
        <v>3.6312941879377302E-2</v>
      </c>
      <c r="AH28" s="181">
        <f t="shared" si="12"/>
        <v>0.5389162561576355</v>
      </c>
      <c r="AI28" s="175">
        <f t="shared" si="13"/>
        <v>76730.246800731256</v>
      </c>
      <c r="AJ28" s="393"/>
      <c r="AK28" s="137" t="s">
        <v>179</v>
      </c>
      <c r="AL28" s="171">
        <v>1077</v>
      </c>
      <c r="AM28" s="180">
        <v>527</v>
      </c>
      <c r="AN28" s="180">
        <v>45030900</v>
      </c>
      <c r="AO28" s="181">
        <f t="shared" si="31"/>
        <v>2.919182407356118E-2</v>
      </c>
      <c r="AP28" s="181">
        <f t="shared" si="26"/>
        <v>0.48932219127205201</v>
      </c>
      <c r="AQ28" s="175">
        <f t="shared" si="15"/>
        <v>85447.628083491465</v>
      </c>
      <c r="AR28" s="393"/>
      <c r="AS28" s="137" t="s">
        <v>179</v>
      </c>
      <c r="AT28" s="171">
        <v>528</v>
      </c>
      <c r="AU28" s="180">
        <v>226</v>
      </c>
      <c r="AV28" s="180">
        <v>21087970</v>
      </c>
      <c r="AW28" s="181">
        <f t="shared" si="32"/>
        <v>2.7621608408702029E-2</v>
      </c>
      <c r="AX28" s="181">
        <f t="shared" si="17"/>
        <v>0.42803030303030304</v>
      </c>
      <c r="AY28" s="175">
        <f t="shared" si="18"/>
        <v>93309.601769911504</v>
      </c>
      <c r="AZ28" s="393"/>
      <c r="BA28" s="137" t="s">
        <v>179</v>
      </c>
      <c r="BB28" s="171">
        <v>251</v>
      </c>
      <c r="BC28" s="180">
        <v>109</v>
      </c>
      <c r="BD28" s="180">
        <v>13173350</v>
      </c>
      <c r="BE28" s="181">
        <f t="shared" si="33"/>
        <v>3.7729318103149882E-2</v>
      </c>
      <c r="BF28" s="181">
        <f t="shared" si="19"/>
        <v>0.43426294820717132</v>
      </c>
      <c r="BG28" s="175">
        <f t="shared" si="25"/>
        <v>120856.42201834862</v>
      </c>
      <c r="BH28" s="393"/>
      <c r="BI28" s="137" t="s">
        <v>179</v>
      </c>
      <c r="BJ28" s="171">
        <f t="shared" si="20"/>
        <v>8295</v>
      </c>
      <c r="BK28" s="180">
        <f t="shared" si="2"/>
        <v>4432</v>
      </c>
      <c r="BL28" s="180">
        <f t="shared" si="3"/>
        <v>315092570</v>
      </c>
      <c r="BM28" s="181">
        <f t="shared" si="34"/>
        <v>4.2159735169894602E-2</v>
      </c>
      <c r="BN28" s="181">
        <f t="shared" si="22"/>
        <v>0.53429776974080767</v>
      </c>
      <c r="BO28" s="175">
        <f t="shared" si="23"/>
        <v>71094.893953068589</v>
      </c>
    </row>
    <row r="29" spans="2:67" s="95" customFormat="1">
      <c r="B29" s="402">
        <v>3</v>
      </c>
      <c r="C29" s="403" t="s">
        <v>155</v>
      </c>
      <c r="D29" s="400">
        <v>584</v>
      </c>
      <c r="E29" s="134" t="s">
        <v>153</v>
      </c>
      <c r="F29" s="170">
        <v>277</v>
      </c>
      <c r="G29" s="178">
        <v>149</v>
      </c>
      <c r="H29" s="178">
        <v>10995440</v>
      </c>
      <c r="I29" s="179">
        <f>IFERROR(G29/$D$29,"-")</f>
        <v>0.25513698630136988</v>
      </c>
      <c r="J29" s="179">
        <f t="shared" si="5"/>
        <v>0.53790613718411551</v>
      </c>
      <c r="K29" s="224">
        <f t="shared" si="6"/>
        <v>73794.899328859057</v>
      </c>
      <c r="L29" s="400">
        <v>1173</v>
      </c>
      <c r="M29" s="134" t="s">
        <v>153</v>
      </c>
      <c r="N29" s="170">
        <v>617</v>
      </c>
      <c r="O29" s="178">
        <v>354</v>
      </c>
      <c r="P29" s="178">
        <v>31420310</v>
      </c>
      <c r="Q29" s="179">
        <f>IFERROR(O29/$L$29,"-")</f>
        <v>0.30179028132992325</v>
      </c>
      <c r="R29" s="179">
        <f t="shared" si="7"/>
        <v>0.57374392220421389</v>
      </c>
      <c r="S29" s="174">
        <f t="shared" si="8"/>
        <v>88757.937853107345</v>
      </c>
      <c r="T29" s="400">
        <v>74449</v>
      </c>
      <c r="U29" s="134" t="s">
        <v>153</v>
      </c>
      <c r="V29" s="170">
        <v>34572</v>
      </c>
      <c r="W29" s="178">
        <v>21089</v>
      </c>
      <c r="X29" s="178">
        <v>1421439330</v>
      </c>
      <c r="Y29" s="179">
        <f>IFERROR(W29/$T$29,"-")</f>
        <v>0.283267740332308</v>
      </c>
      <c r="Z29" s="179">
        <f t="shared" si="10"/>
        <v>0.61000231401133864</v>
      </c>
      <c r="AA29" s="174">
        <f t="shared" si="11"/>
        <v>67401.931338612543</v>
      </c>
      <c r="AB29" s="400">
        <v>48800</v>
      </c>
      <c r="AC29" s="134" t="s">
        <v>153</v>
      </c>
      <c r="AD29" s="170">
        <v>25586</v>
      </c>
      <c r="AE29" s="178">
        <v>15248</v>
      </c>
      <c r="AF29" s="178">
        <v>1136951900</v>
      </c>
      <c r="AG29" s="179">
        <f>IFERROR(AE29/$AB$29,"-")</f>
        <v>0.31245901639344265</v>
      </c>
      <c r="AH29" s="179">
        <f t="shared" si="12"/>
        <v>0.59595091065426409</v>
      </c>
      <c r="AI29" s="174">
        <f t="shared" si="13"/>
        <v>74564.001836306401</v>
      </c>
      <c r="AJ29" s="400">
        <v>27036</v>
      </c>
      <c r="AK29" s="134" t="s">
        <v>153</v>
      </c>
      <c r="AL29" s="170">
        <v>13772</v>
      </c>
      <c r="AM29" s="178">
        <v>7398</v>
      </c>
      <c r="AN29" s="178">
        <v>568781570</v>
      </c>
      <c r="AO29" s="179">
        <f>IFERROR(AM29/$AJ$29,"-")</f>
        <v>0.27363515312916115</v>
      </c>
      <c r="AP29" s="179">
        <f t="shared" si="26"/>
        <v>0.53717688062735991</v>
      </c>
      <c r="AQ29" s="174">
        <f t="shared" si="15"/>
        <v>76883.153555014869</v>
      </c>
      <c r="AR29" s="400">
        <v>11725</v>
      </c>
      <c r="AS29" s="134" t="s">
        <v>153</v>
      </c>
      <c r="AT29" s="170">
        <v>5453</v>
      </c>
      <c r="AU29" s="178">
        <v>2616</v>
      </c>
      <c r="AV29" s="178">
        <v>208786270</v>
      </c>
      <c r="AW29" s="179">
        <f>IFERROR(AU29/$AR$29,"-")</f>
        <v>0.22311300639658849</v>
      </c>
      <c r="AX29" s="179">
        <f t="shared" si="17"/>
        <v>0.47973592517880065</v>
      </c>
      <c r="AY29" s="174">
        <f t="shared" si="18"/>
        <v>79811.265290519877</v>
      </c>
      <c r="AZ29" s="400">
        <v>4060</v>
      </c>
      <c r="BA29" s="134" t="s">
        <v>153</v>
      </c>
      <c r="BB29" s="170">
        <v>1438</v>
      </c>
      <c r="BC29" s="178">
        <v>635</v>
      </c>
      <c r="BD29" s="178">
        <v>60839860</v>
      </c>
      <c r="BE29" s="179">
        <f>IFERROR(BC29/$AZ$29,"-")</f>
        <v>0.15640394088669951</v>
      </c>
      <c r="BF29" s="179">
        <f t="shared" si="19"/>
        <v>0.44158553546592488</v>
      </c>
      <c r="BG29" s="174">
        <f t="shared" si="25"/>
        <v>95810.803149606305</v>
      </c>
      <c r="BH29" s="400">
        <v>167827</v>
      </c>
      <c r="BI29" s="134" t="s">
        <v>153</v>
      </c>
      <c r="BJ29" s="170">
        <f t="shared" si="20"/>
        <v>81715</v>
      </c>
      <c r="BK29" s="178">
        <f t="shared" si="2"/>
        <v>47489</v>
      </c>
      <c r="BL29" s="178">
        <f t="shared" si="3"/>
        <v>3439214680</v>
      </c>
      <c r="BM29" s="179">
        <f>IFERROR(BK29/$BH$29,"-")</f>
        <v>0.28296400459997495</v>
      </c>
      <c r="BN29" s="179">
        <f t="shared" si="22"/>
        <v>0.5811540108915132</v>
      </c>
      <c r="BO29" s="174">
        <f t="shared" si="23"/>
        <v>72421.290825243734</v>
      </c>
    </row>
    <row r="30" spans="2:67" s="95" customFormat="1" ht="13.5" customHeight="1">
      <c r="B30" s="402"/>
      <c r="C30" s="404"/>
      <c r="D30" s="392"/>
      <c r="E30" s="135" t="s">
        <v>207</v>
      </c>
      <c r="F30" s="171">
        <v>230</v>
      </c>
      <c r="G30" s="180">
        <v>135</v>
      </c>
      <c r="H30" s="180">
        <v>10025770</v>
      </c>
      <c r="I30" s="181">
        <f t="shared" ref="I30:I39" si="36">IFERROR(G30/$D$29,"-")</f>
        <v>0.23116438356164384</v>
      </c>
      <c r="J30" s="181">
        <f t="shared" si="5"/>
        <v>0.58695652173913049</v>
      </c>
      <c r="K30" s="225">
        <f t="shared" si="6"/>
        <v>74264.962962962964</v>
      </c>
      <c r="L30" s="392"/>
      <c r="M30" s="135" t="s">
        <v>207</v>
      </c>
      <c r="N30" s="171">
        <v>538</v>
      </c>
      <c r="O30" s="180">
        <v>318</v>
      </c>
      <c r="P30" s="180">
        <v>25760160</v>
      </c>
      <c r="Q30" s="181">
        <f t="shared" ref="Q30:Q39" si="37">IFERROR(O30/$L$29,"-")</f>
        <v>0.2710997442455243</v>
      </c>
      <c r="R30" s="181">
        <f t="shared" si="7"/>
        <v>0.59107806691449816</v>
      </c>
      <c r="S30" s="175">
        <f t="shared" si="8"/>
        <v>81006.792452830196</v>
      </c>
      <c r="T30" s="392"/>
      <c r="U30" s="135" t="s">
        <v>207</v>
      </c>
      <c r="V30" s="171">
        <v>32825</v>
      </c>
      <c r="W30" s="180">
        <v>20515</v>
      </c>
      <c r="X30" s="180">
        <v>1336487200</v>
      </c>
      <c r="Y30" s="181">
        <f t="shared" ref="Y30:Y39" si="38">IFERROR(W30/$T$29,"-")</f>
        <v>0.27555776437561286</v>
      </c>
      <c r="Z30" s="181">
        <f t="shared" si="10"/>
        <v>0.62498095963442502</v>
      </c>
      <c r="AA30" s="175">
        <f t="shared" si="11"/>
        <v>65146.829149402874</v>
      </c>
      <c r="AB30" s="392"/>
      <c r="AC30" s="135" t="s">
        <v>207</v>
      </c>
      <c r="AD30" s="171">
        <v>22005</v>
      </c>
      <c r="AE30" s="180">
        <v>13387</v>
      </c>
      <c r="AF30" s="180">
        <v>976472400</v>
      </c>
      <c r="AG30" s="181">
        <f t="shared" ref="AG30:AG39" si="39">IFERROR(AE30/$AB$29,"-")</f>
        <v>0.27432377049180329</v>
      </c>
      <c r="AH30" s="181">
        <f t="shared" si="12"/>
        <v>0.60836173596909793</v>
      </c>
      <c r="AI30" s="175">
        <f t="shared" si="13"/>
        <v>72941.839097632037</v>
      </c>
      <c r="AJ30" s="392"/>
      <c r="AK30" s="135" t="s">
        <v>207</v>
      </c>
      <c r="AL30" s="171">
        <v>11060</v>
      </c>
      <c r="AM30" s="180">
        <v>6052</v>
      </c>
      <c r="AN30" s="180">
        <v>438931840</v>
      </c>
      <c r="AO30" s="181">
        <f t="shared" ref="AO30:AO39" si="40">IFERROR(AM30/$AJ$29,"-")</f>
        <v>0.22384968190560733</v>
      </c>
      <c r="AP30" s="181">
        <f t="shared" si="26"/>
        <v>0.54719710669077759</v>
      </c>
      <c r="AQ30" s="175">
        <f t="shared" si="15"/>
        <v>72526.741573033709</v>
      </c>
      <c r="AR30" s="392"/>
      <c r="AS30" s="135" t="s">
        <v>207</v>
      </c>
      <c r="AT30" s="171">
        <v>3712</v>
      </c>
      <c r="AU30" s="180">
        <v>1761</v>
      </c>
      <c r="AV30" s="180">
        <v>126769770</v>
      </c>
      <c r="AW30" s="181">
        <f t="shared" ref="AW30:AW39" si="41">IFERROR(AU30/$AR$29,"-")</f>
        <v>0.15019189765458421</v>
      </c>
      <c r="AX30" s="181">
        <f t="shared" si="17"/>
        <v>0.47440732758620691</v>
      </c>
      <c r="AY30" s="175">
        <f t="shared" si="18"/>
        <v>71987.376490630326</v>
      </c>
      <c r="AZ30" s="392"/>
      <c r="BA30" s="135" t="s">
        <v>207</v>
      </c>
      <c r="BB30" s="171">
        <v>812</v>
      </c>
      <c r="BC30" s="180">
        <v>344</v>
      </c>
      <c r="BD30" s="180">
        <v>28521870</v>
      </c>
      <c r="BE30" s="181">
        <f t="shared" ref="BE30:BE39" si="42">IFERROR(BC30/$AZ$29,"-")</f>
        <v>8.4729064039408872E-2</v>
      </c>
      <c r="BF30" s="181">
        <f t="shared" si="19"/>
        <v>0.42364532019704432</v>
      </c>
      <c r="BG30" s="175">
        <f t="shared" si="25"/>
        <v>82912.412790697679</v>
      </c>
      <c r="BH30" s="392"/>
      <c r="BI30" s="135" t="s">
        <v>207</v>
      </c>
      <c r="BJ30" s="171">
        <f t="shared" si="20"/>
        <v>71182</v>
      </c>
      <c r="BK30" s="180">
        <f t="shared" si="2"/>
        <v>42512</v>
      </c>
      <c r="BL30" s="180">
        <f t="shared" si="3"/>
        <v>2942969010</v>
      </c>
      <c r="BM30" s="181">
        <f t="shared" ref="BM30:BM39" si="43">IFERROR(BK30/$BH$29,"-")</f>
        <v>0.25330846645652966</v>
      </c>
      <c r="BN30" s="181">
        <f t="shared" si="22"/>
        <v>0.59722963670590878</v>
      </c>
      <c r="BO30" s="175">
        <f t="shared" si="23"/>
        <v>69226.783261196833</v>
      </c>
    </row>
    <row r="31" spans="2:67" s="95" customFormat="1" ht="13.5" customHeight="1">
      <c r="B31" s="402"/>
      <c r="C31" s="404"/>
      <c r="D31" s="392"/>
      <c r="E31" s="136" t="s">
        <v>152</v>
      </c>
      <c r="F31" s="171">
        <v>349</v>
      </c>
      <c r="G31" s="180">
        <v>196</v>
      </c>
      <c r="H31" s="180">
        <v>16132480</v>
      </c>
      <c r="I31" s="181">
        <f t="shared" si="36"/>
        <v>0.33561643835616439</v>
      </c>
      <c r="J31" s="181">
        <f t="shared" si="5"/>
        <v>0.56160458452722062</v>
      </c>
      <c r="K31" s="225">
        <f t="shared" si="6"/>
        <v>82308.571428571435</v>
      </c>
      <c r="L31" s="392"/>
      <c r="M31" s="136" t="s">
        <v>152</v>
      </c>
      <c r="N31" s="171">
        <v>782</v>
      </c>
      <c r="O31" s="180">
        <v>450</v>
      </c>
      <c r="P31" s="180">
        <v>36869470</v>
      </c>
      <c r="Q31" s="181">
        <f t="shared" si="37"/>
        <v>0.38363171355498721</v>
      </c>
      <c r="R31" s="181">
        <f t="shared" si="7"/>
        <v>0.57544757033248084</v>
      </c>
      <c r="S31" s="175">
        <f t="shared" si="8"/>
        <v>81932.155555555553</v>
      </c>
      <c r="T31" s="392"/>
      <c r="U31" s="136" t="s">
        <v>152</v>
      </c>
      <c r="V31" s="171">
        <v>44050</v>
      </c>
      <c r="W31" s="180">
        <v>26292</v>
      </c>
      <c r="X31" s="180">
        <v>1755536700</v>
      </c>
      <c r="Y31" s="181">
        <f t="shared" si="38"/>
        <v>0.35315450845545271</v>
      </c>
      <c r="Z31" s="181">
        <f t="shared" si="10"/>
        <v>0.59686719636776386</v>
      </c>
      <c r="AA31" s="175">
        <f t="shared" si="11"/>
        <v>66770.755362848009</v>
      </c>
      <c r="AB31" s="392"/>
      <c r="AC31" s="136" t="s">
        <v>152</v>
      </c>
      <c r="AD31" s="171">
        <v>33001</v>
      </c>
      <c r="AE31" s="180">
        <v>19507</v>
      </c>
      <c r="AF31" s="180">
        <v>1443601990</v>
      </c>
      <c r="AG31" s="181">
        <f t="shared" si="39"/>
        <v>0.39973360655737705</v>
      </c>
      <c r="AH31" s="181">
        <f t="shared" si="12"/>
        <v>0.59110329990000299</v>
      </c>
      <c r="AI31" s="175">
        <f t="shared" si="13"/>
        <v>74004.305633875018</v>
      </c>
      <c r="AJ31" s="392"/>
      <c r="AK31" s="136" t="s">
        <v>152</v>
      </c>
      <c r="AL31" s="171">
        <v>19333</v>
      </c>
      <c r="AM31" s="180">
        <v>10246</v>
      </c>
      <c r="AN31" s="180">
        <v>807404940</v>
      </c>
      <c r="AO31" s="181">
        <f t="shared" si="40"/>
        <v>0.37897617990827043</v>
      </c>
      <c r="AP31" s="181">
        <f t="shared" si="26"/>
        <v>0.52997465473542649</v>
      </c>
      <c r="AQ31" s="175">
        <f t="shared" si="15"/>
        <v>78801.965645129807</v>
      </c>
      <c r="AR31" s="392"/>
      <c r="AS31" s="136" t="s">
        <v>152</v>
      </c>
      <c r="AT31" s="171">
        <v>8366</v>
      </c>
      <c r="AU31" s="180">
        <v>3920</v>
      </c>
      <c r="AV31" s="180">
        <v>326739450</v>
      </c>
      <c r="AW31" s="181">
        <f t="shared" si="41"/>
        <v>0.33432835820895523</v>
      </c>
      <c r="AX31" s="181">
        <f t="shared" si="17"/>
        <v>0.46856323213005019</v>
      </c>
      <c r="AY31" s="175">
        <f t="shared" si="18"/>
        <v>83351.900510204083</v>
      </c>
      <c r="AZ31" s="392"/>
      <c r="BA31" s="136" t="s">
        <v>152</v>
      </c>
      <c r="BB31" s="171">
        <v>2659</v>
      </c>
      <c r="BC31" s="180">
        <v>1133</v>
      </c>
      <c r="BD31" s="180">
        <v>110069020</v>
      </c>
      <c r="BE31" s="181">
        <f t="shared" si="42"/>
        <v>0.27906403940886698</v>
      </c>
      <c r="BF31" s="181">
        <f t="shared" si="19"/>
        <v>0.42610003760812337</v>
      </c>
      <c r="BG31" s="175">
        <f t="shared" si="25"/>
        <v>97148.296557811118</v>
      </c>
      <c r="BH31" s="392"/>
      <c r="BI31" s="136" t="s">
        <v>152</v>
      </c>
      <c r="BJ31" s="171">
        <f t="shared" si="20"/>
        <v>108540</v>
      </c>
      <c r="BK31" s="180">
        <f t="shared" si="2"/>
        <v>61744</v>
      </c>
      <c r="BL31" s="180">
        <f t="shared" si="3"/>
        <v>4496354050</v>
      </c>
      <c r="BM31" s="181">
        <f t="shared" si="43"/>
        <v>0.36790266166945723</v>
      </c>
      <c r="BN31" s="181">
        <f t="shared" si="22"/>
        <v>0.56885940667035195</v>
      </c>
      <c r="BO31" s="175">
        <f t="shared" si="23"/>
        <v>72822.526075408139</v>
      </c>
    </row>
    <row r="32" spans="2:67" s="95" customFormat="1" ht="13.5" customHeight="1">
      <c r="B32" s="402"/>
      <c r="C32" s="404"/>
      <c r="D32" s="392"/>
      <c r="E32" s="136" t="s">
        <v>161</v>
      </c>
      <c r="F32" s="171">
        <v>147</v>
      </c>
      <c r="G32" s="180">
        <v>72</v>
      </c>
      <c r="H32" s="180">
        <v>6104740</v>
      </c>
      <c r="I32" s="181">
        <f t="shared" si="36"/>
        <v>0.12328767123287671</v>
      </c>
      <c r="J32" s="181">
        <f t="shared" si="5"/>
        <v>0.48979591836734693</v>
      </c>
      <c r="K32" s="225">
        <f t="shared" si="6"/>
        <v>84788.055555555562</v>
      </c>
      <c r="L32" s="392"/>
      <c r="M32" s="136" t="s">
        <v>161</v>
      </c>
      <c r="N32" s="171">
        <v>386</v>
      </c>
      <c r="O32" s="180">
        <v>223</v>
      </c>
      <c r="P32" s="180">
        <v>17884910</v>
      </c>
      <c r="Q32" s="181">
        <f t="shared" si="37"/>
        <v>0.19011082693947143</v>
      </c>
      <c r="R32" s="181">
        <f t="shared" si="7"/>
        <v>0.57772020725388606</v>
      </c>
      <c r="S32" s="175">
        <f t="shared" si="8"/>
        <v>80201.390134529152</v>
      </c>
      <c r="T32" s="392"/>
      <c r="U32" s="136" t="s">
        <v>161</v>
      </c>
      <c r="V32" s="171">
        <v>16424</v>
      </c>
      <c r="W32" s="180">
        <v>10255</v>
      </c>
      <c r="X32" s="180">
        <v>699522360</v>
      </c>
      <c r="Y32" s="181">
        <f t="shared" si="38"/>
        <v>0.13774530215315181</v>
      </c>
      <c r="Z32" s="181">
        <f t="shared" si="10"/>
        <v>0.62439113492450071</v>
      </c>
      <c r="AA32" s="175">
        <f t="shared" si="11"/>
        <v>68212.809361287174</v>
      </c>
      <c r="AB32" s="392"/>
      <c r="AC32" s="136" t="s">
        <v>161</v>
      </c>
      <c r="AD32" s="171">
        <v>13644</v>
      </c>
      <c r="AE32" s="180">
        <v>8245</v>
      </c>
      <c r="AF32" s="180">
        <v>608400850</v>
      </c>
      <c r="AG32" s="181">
        <f t="shared" si="39"/>
        <v>0.16895491803278689</v>
      </c>
      <c r="AH32" s="181">
        <f t="shared" si="12"/>
        <v>0.60429492817355612</v>
      </c>
      <c r="AI32" s="175">
        <f t="shared" si="13"/>
        <v>73790.278956943599</v>
      </c>
      <c r="AJ32" s="392"/>
      <c r="AK32" s="136" t="s">
        <v>161</v>
      </c>
      <c r="AL32" s="171">
        <v>8459</v>
      </c>
      <c r="AM32" s="180">
        <v>4648</v>
      </c>
      <c r="AN32" s="180">
        <v>358998510</v>
      </c>
      <c r="AO32" s="181">
        <f t="shared" si="40"/>
        <v>0.17191892291759137</v>
      </c>
      <c r="AP32" s="181">
        <f t="shared" si="26"/>
        <v>0.5494739330890176</v>
      </c>
      <c r="AQ32" s="175">
        <f t="shared" si="15"/>
        <v>77237.200946643716</v>
      </c>
      <c r="AR32" s="392"/>
      <c r="AS32" s="136" t="s">
        <v>161</v>
      </c>
      <c r="AT32" s="171">
        <v>3799</v>
      </c>
      <c r="AU32" s="180">
        <v>1846</v>
      </c>
      <c r="AV32" s="180">
        <v>153223090</v>
      </c>
      <c r="AW32" s="181">
        <f t="shared" si="41"/>
        <v>0.1574413646055437</v>
      </c>
      <c r="AX32" s="181">
        <f t="shared" si="17"/>
        <v>0.48591734667017639</v>
      </c>
      <c r="AY32" s="175">
        <f t="shared" si="18"/>
        <v>83002.757313109425</v>
      </c>
      <c r="AZ32" s="392"/>
      <c r="BA32" s="136" t="s">
        <v>161</v>
      </c>
      <c r="BB32" s="171">
        <v>1216</v>
      </c>
      <c r="BC32" s="180">
        <v>537</v>
      </c>
      <c r="BD32" s="180">
        <v>47928230</v>
      </c>
      <c r="BE32" s="181">
        <f t="shared" si="42"/>
        <v>0.13226600985221676</v>
      </c>
      <c r="BF32" s="181">
        <f t="shared" si="19"/>
        <v>0.44161184210526316</v>
      </c>
      <c r="BG32" s="175">
        <f t="shared" si="25"/>
        <v>89251.824953445059</v>
      </c>
      <c r="BH32" s="392"/>
      <c r="BI32" s="136" t="s">
        <v>161</v>
      </c>
      <c r="BJ32" s="171">
        <f t="shared" si="20"/>
        <v>44075</v>
      </c>
      <c r="BK32" s="180">
        <f t="shared" si="2"/>
        <v>25826</v>
      </c>
      <c r="BL32" s="180">
        <f t="shared" si="3"/>
        <v>1892062690</v>
      </c>
      <c r="BM32" s="181">
        <f t="shared" si="43"/>
        <v>0.15388465503166951</v>
      </c>
      <c r="BN32" s="181">
        <f t="shared" si="22"/>
        <v>0.58595575723199089</v>
      </c>
      <c r="BO32" s="175">
        <f t="shared" si="23"/>
        <v>73261.933323007819</v>
      </c>
    </row>
    <row r="33" spans="2:67" s="95" customFormat="1" ht="13.5" customHeight="1">
      <c r="B33" s="402"/>
      <c r="C33" s="404"/>
      <c r="D33" s="392"/>
      <c r="E33" s="136" t="s">
        <v>183</v>
      </c>
      <c r="F33" s="171">
        <v>164</v>
      </c>
      <c r="G33" s="180">
        <v>94</v>
      </c>
      <c r="H33" s="180">
        <v>9049240</v>
      </c>
      <c r="I33" s="181">
        <f t="shared" si="36"/>
        <v>0.16095890410958905</v>
      </c>
      <c r="J33" s="181">
        <f t="shared" si="5"/>
        <v>0.57317073170731703</v>
      </c>
      <c r="K33" s="225">
        <f t="shared" si="6"/>
        <v>96268.51063829787</v>
      </c>
      <c r="L33" s="392"/>
      <c r="M33" s="136" t="s">
        <v>183</v>
      </c>
      <c r="N33" s="171">
        <v>445</v>
      </c>
      <c r="O33" s="180">
        <v>251</v>
      </c>
      <c r="P33" s="180">
        <v>23796020</v>
      </c>
      <c r="Q33" s="181">
        <f t="shared" si="37"/>
        <v>0.21398124467178176</v>
      </c>
      <c r="R33" s="181">
        <f t="shared" si="7"/>
        <v>0.56404494382022474</v>
      </c>
      <c r="S33" s="175">
        <f t="shared" si="8"/>
        <v>94804.86055776893</v>
      </c>
      <c r="T33" s="392"/>
      <c r="U33" s="136" t="s">
        <v>183</v>
      </c>
      <c r="V33" s="171">
        <v>17002</v>
      </c>
      <c r="W33" s="180">
        <v>10508</v>
      </c>
      <c r="X33" s="180">
        <v>739775650</v>
      </c>
      <c r="Y33" s="181">
        <f t="shared" si="38"/>
        <v>0.1411436016601969</v>
      </c>
      <c r="Z33" s="181">
        <f t="shared" si="10"/>
        <v>0.61804493588989529</v>
      </c>
      <c r="AA33" s="175">
        <f t="shared" si="11"/>
        <v>70401.184811572137</v>
      </c>
      <c r="AB33" s="392"/>
      <c r="AC33" s="136" t="s">
        <v>183</v>
      </c>
      <c r="AD33" s="171">
        <v>14884</v>
      </c>
      <c r="AE33" s="180">
        <v>9048</v>
      </c>
      <c r="AF33" s="180">
        <v>717799140</v>
      </c>
      <c r="AG33" s="181">
        <f t="shared" si="39"/>
        <v>0.18540983606557376</v>
      </c>
      <c r="AH33" s="181">
        <f t="shared" si="12"/>
        <v>0.60790110185434021</v>
      </c>
      <c r="AI33" s="175">
        <f t="shared" si="13"/>
        <v>79332.354111405832</v>
      </c>
      <c r="AJ33" s="392"/>
      <c r="AK33" s="136" t="s">
        <v>183</v>
      </c>
      <c r="AL33" s="171">
        <v>9095</v>
      </c>
      <c r="AM33" s="180">
        <v>4969</v>
      </c>
      <c r="AN33" s="180">
        <v>413444020</v>
      </c>
      <c r="AO33" s="181">
        <f t="shared" si="40"/>
        <v>0.18379198106228731</v>
      </c>
      <c r="AP33" s="181">
        <f t="shared" si="26"/>
        <v>0.54634414513468943</v>
      </c>
      <c r="AQ33" s="175">
        <f t="shared" si="15"/>
        <v>83204.672972429064</v>
      </c>
      <c r="AR33" s="392"/>
      <c r="AS33" s="136" t="s">
        <v>183</v>
      </c>
      <c r="AT33" s="171">
        <v>3995</v>
      </c>
      <c r="AU33" s="180">
        <v>1998</v>
      </c>
      <c r="AV33" s="180">
        <v>179179310</v>
      </c>
      <c r="AW33" s="181">
        <f t="shared" si="41"/>
        <v>0.17040511727078891</v>
      </c>
      <c r="AX33" s="181">
        <f t="shared" si="17"/>
        <v>0.500125156445557</v>
      </c>
      <c r="AY33" s="175">
        <f t="shared" si="18"/>
        <v>89679.334334334329</v>
      </c>
      <c r="AZ33" s="392"/>
      <c r="BA33" s="136" t="s">
        <v>183</v>
      </c>
      <c r="BB33" s="171">
        <v>1277</v>
      </c>
      <c r="BC33" s="180">
        <v>568</v>
      </c>
      <c r="BD33" s="180">
        <v>56046450</v>
      </c>
      <c r="BE33" s="181">
        <f t="shared" si="42"/>
        <v>0.13990147783251231</v>
      </c>
      <c r="BF33" s="181">
        <f t="shared" si="19"/>
        <v>0.4447924823805795</v>
      </c>
      <c r="BG33" s="175">
        <f t="shared" si="25"/>
        <v>98673.32746478873</v>
      </c>
      <c r="BH33" s="392"/>
      <c r="BI33" s="136" t="s">
        <v>183</v>
      </c>
      <c r="BJ33" s="171">
        <f t="shared" si="20"/>
        <v>46862</v>
      </c>
      <c r="BK33" s="180">
        <f t="shared" si="2"/>
        <v>27436</v>
      </c>
      <c r="BL33" s="180">
        <f t="shared" si="3"/>
        <v>2139089830</v>
      </c>
      <c r="BM33" s="181">
        <f t="shared" si="43"/>
        <v>0.16347786708932413</v>
      </c>
      <c r="BN33" s="181">
        <f t="shared" si="22"/>
        <v>0.58546370193333619</v>
      </c>
      <c r="BO33" s="175">
        <f t="shared" si="23"/>
        <v>77966.534115760311</v>
      </c>
    </row>
    <row r="34" spans="2:67" s="95" customFormat="1">
      <c r="B34" s="402"/>
      <c r="C34" s="404"/>
      <c r="D34" s="392"/>
      <c r="E34" s="136" t="s">
        <v>184</v>
      </c>
      <c r="F34" s="171">
        <v>92</v>
      </c>
      <c r="G34" s="180">
        <v>46</v>
      </c>
      <c r="H34" s="180">
        <v>3550730</v>
      </c>
      <c r="I34" s="181">
        <f t="shared" si="36"/>
        <v>7.8767123287671229E-2</v>
      </c>
      <c r="J34" s="181">
        <f t="shared" si="5"/>
        <v>0.5</v>
      </c>
      <c r="K34" s="225">
        <f t="shared" si="6"/>
        <v>77189.782608695648</v>
      </c>
      <c r="L34" s="392"/>
      <c r="M34" s="136" t="s">
        <v>184</v>
      </c>
      <c r="N34" s="171">
        <v>260</v>
      </c>
      <c r="O34" s="180">
        <v>142</v>
      </c>
      <c r="P34" s="180">
        <v>12219750</v>
      </c>
      <c r="Q34" s="181">
        <f t="shared" si="37"/>
        <v>0.12105711849957375</v>
      </c>
      <c r="R34" s="181">
        <f t="shared" si="7"/>
        <v>0.5461538461538461</v>
      </c>
      <c r="S34" s="175">
        <f t="shared" si="8"/>
        <v>86054.57746478873</v>
      </c>
      <c r="T34" s="392"/>
      <c r="U34" s="136" t="s">
        <v>184</v>
      </c>
      <c r="V34" s="171">
        <v>9622</v>
      </c>
      <c r="W34" s="180">
        <v>6183</v>
      </c>
      <c r="X34" s="180">
        <v>416808920</v>
      </c>
      <c r="Y34" s="181">
        <f t="shared" si="38"/>
        <v>8.3050141707746244E-2</v>
      </c>
      <c r="Z34" s="181">
        <f t="shared" si="10"/>
        <v>0.64258989815007272</v>
      </c>
      <c r="AA34" s="175">
        <f t="shared" si="11"/>
        <v>67412.084748503956</v>
      </c>
      <c r="AB34" s="392"/>
      <c r="AC34" s="136" t="s">
        <v>184</v>
      </c>
      <c r="AD34" s="171">
        <v>7474</v>
      </c>
      <c r="AE34" s="180">
        <v>4744</v>
      </c>
      <c r="AF34" s="180">
        <v>352250230</v>
      </c>
      <c r="AG34" s="181">
        <f t="shared" si="39"/>
        <v>9.7213114754098356E-2</v>
      </c>
      <c r="AH34" s="181">
        <f t="shared" si="12"/>
        <v>0.63473374364463475</v>
      </c>
      <c r="AI34" s="175">
        <f t="shared" si="13"/>
        <v>74251.734822934231</v>
      </c>
      <c r="AJ34" s="392"/>
      <c r="AK34" s="136" t="s">
        <v>184</v>
      </c>
      <c r="AL34" s="171">
        <v>3923</v>
      </c>
      <c r="AM34" s="180">
        <v>2249</v>
      </c>
      <c r="AN34" s="180">
        <v>168196910</v>
      </c>
      <c r="AO34" s="181">
        <f t="shared" si="40"/>
        <v>8.3185382453025591E-2</v>
      </c>
      <c r="AP34" s="181">
        <f t="shared" si="26"/>
        <v>0.57328575070099419</v>
      </c>
      <c r="AQ34" s="175">
        <f t="shared" si="15"/>
        <v>74787.421076033788</v>
      </c>
      <c r="AR34" s="392"/>
      <c r="AS34" s="136" t="s">
        <v>184</v>
      </c>
      <c r="AT34" s="171">
        <v>1428</v>
      </c>
      <c r="AU34" s="180">
        <v>740</v>
      </c>
      <c r="AV34" s="180">
        <v>53833290</v>
      </c>
      <c r="AW34" s="181">
        <f t="shared" si="41"/>
        <v>6.3113006396588484E-2</v>
      </c>
      <c r="AX34" s="181">
        <f t="shared" si="17"/>
        <v>0.51820728291316531</v>
      </c>
      <c r="AY34" s="175">
        <f t="shared" si="18"/>
        <v>72747.689189189186</v>
      </c>
      <c r="AZ34" s="392"/>
      <c r="BA34" s="136" t="s">
        <v>184</v>
      </c>
      <c r="BB34" s="171">
        <v>355</v>
      </c>
      <c r="BC34" s="180">
        <v>159</v>
      </c>
      <c r="BD34" s="180">
        <v>13882210</v>
      </c>
      <c r="BE34" s="181">
        <f t="shared" si="42"/>
        <v>3.9162561576354678E-2</v>
      </c>
      <c r="BF34" s="181">
        <f t="shared" si="19"/>
        <v>0.44788732394366199</v>
      </c>
      <c r="BG34" s="175">
        <f t="shared" si="25"/>
        <v>87309.496855345918</v>
      </c>
      <c r="BH34" s="392"/>
      <c r="BI34" s="136" t="s">
        <v>184</v>
      </c>
      <c r="BJ34" s="171">
        <f t="shared" si="20"/>
        <v>23154</v>
      </c>
      <c r="BK34" s="180">
        <f t="shared" si="2"/>
        <v>14263</v>
      </c>
      <c r="BL34" s="180">
        <f t="shared" si="3"/>
        <v>1020742040</v>
      </c>
      <c r="BM34" s="181">
        <f t="shared" si="43"/>
        <v>8.4986325203930235E-2</v>
      </c>
      <c r="BN34" s="181">
        <f t="shared" si="22"/>
        <v>0.61600587371512483</v>
      </c>
      <c r="BO34" s="175">
        <f t="shared" si="23"/>
        <v>71565.732314379871</v>
      </c>
    </row>
    <row r="35" spans="2:67" s="95" customFormat="1">
      <c r="B35" s="402"/>
      <c r="C35" s="404"/>
      <c r="D35" s="392"/>
      <c r="E35" s="136" t="s">
        <v>185</v>
      </c>
      <c r="F35" s="171">
        <v>107</v>
      </c>
      <c r="G35" s="180">
        <v>54</v>
      </c>
      <c r="H35" s="180">
        <v>3258420</v>
      </c>
      <c r="I35" s="181">
        <f t="shared" si="36"/>
        <v>9.2465753424657529E-2</v>
      </c>
      <c r="J35" s="181">
        <f t="shared" si="5"/>
        <v>0.50467289719626163</v>
      </c>
      <c r="K35" s="225">
        <f t="shared" si="6"/>
        <v>60341.111111111109</v>
      </c>
      <c r="L35" s="392"/>
      <c r="M35" s="136" t="s">
        <v>185</v>
      </c>
      <c r="N35" s="171">
        <v>221</v>
      </c>
      <c r="O35" s="180">
        <v>105</v>
      </c>
      <c r="P35" s="180">
        <v>8291270</v>
      </c>
      <c r="Q35" s="181">
        <f t="shared" si="37"/>
        <v>8.9514066496163683E-2</v>
      </c>
      <c r="R35" s="181">
        <f t="shared" si="7"/>
        <v>0.47511312217194568</v>
      </c>
      <c r="S35" s="175">
        <f t="shared" si="8"/>
        <v>78964.476190476184</v>
      </c>
      <c r="T35" s="392"/>
      <c r="U35" s="136" t="s">
        <v>185</v>
      </c>
      <c r="V35" s="171">
        <v>4112</v>
      </c>
      <c r="W35" s="180">
        <v>2235</v>
      </c>
      <c r="X35" s="180">
        <v>152690080</v>
      </c>
      <c r="Y35" s="181">
        <f t="shared" si="38"/>
        <v>3.0020550981208611E-2</v>
      </c>
      <c r="Z35" s="181">
        <f t="shared" si="10"/>
        <v>0.54353112840466922</v>
      </c>
      <c r="AA35" s="175">
        <f t="shared" si="11"/>
        <v>68317.709172259507</v>
      </c>
      <c r="AB35" s="392"/>
      <c r="AC35" s="136" t="s">
        <v>185</v>
      </c>
      <c r="AD35" s="171">
        <v>3950</v>
      </c>
      <c r="AE35" s="180">
        <v>2190</v>
      </c>
      <c r="AF35" s="180">
        <v>167662290</v>
      </c>
      <c r="AG35" s="181">
        <f t="shared" si="39"/>
        <v>4.4877049180327866E-2</v>
      </c>
      <c r="AH35" s="181">
        <f t="shared" si="12"/>
        <v>0.5544303797468354</v>
      </c>
      <c r="AI35" s="175">
        <f t="shared" si="13"/>
        <v>76558.123287671231</v>
      </c>
      <c r="AJ35" s="392"/>
      <c r="AK35" s="136" t="s">
        <v>185</v>
      </c>
      <c r="AL35" s="171">
        <v>3002</v>
      </c>
      <c r="AM35" s="180">
        <v>1485</v>
      </c>
      <c r="AN35" s="180">
        <v>115694480</v>
      </c>
      <c r="AO35" s="181">
        <f t="shared" si="40"/>
        <v>5.4926764314247672E-2</v>
      </c>
      <c r="AP35" s="181">
        <f t="shared" si="26"/>
        <v>0.49467021985343107</v>
      </c>
      <c r="AQ35" s="175">
        <f t="shared" si="15"/>
        <v>77908.740740740745</v>
      </c>
      <c r="AR35" s="392"/>
      <c r="AS35" s="136" t="s">
        <v>185</v>
      </c>
      <c r="AT35" s="171">
        <v>1609</v>
      </c>
      <c r="AU35" s="180">
        <v>711</v>
      </c>
      <c r="AV35" s="180">
        <v>58835090</v>
      </c>
      <c r="AW35" s="181">
        <f t="shared" si="41"/>
        <v>6.0639658848614074E-2</v>
      </c>
      <c r="AX35" s="181">
        <f t="shared" si="17"/>
        <v>0.44188937228091985</v>
      </c>
      <c r="AY35" s="175">
        <f t="shared" si="18"/>
        <v>82749.77496483826</v>
      </c>
      <c r="AZ35" s="392"/>
      <c r="BA35" s="136" t="s">
        <v>185</v>
      </c>
      <c r="BB35" s="171">
        <v>553</v>
      </c>
      <c r="BC35" s="180">
        <v>244</v>
      </c>
      <c r="BD35" s="180">
        <v>21744320</v>
      </c>
      <c r="BE35" s="181">
        <f t="shared" si="42"/>
        <v>6.0098522167487685E-2</v>
      </c>
      <c r="BF35" s="181">
        <f t="shared" si="19"/>
        <v>0.44122965641952983</v>
      </c>
      <c r="BG35" s="175">
        <f t="shared" si="25"/>
        <v>89116.065573770495</v>
      </c>
      <c r="BH35" s="392"/>
      <c r="BI35" s="136" t="s">
        <v>185</v>
      </c>
      <c r="BJ35" s="171">
        <f t="shared" si="20"/>
        <v>13554</v>
      </c>
      <c r="BK35" s="180">
        <f t="shared" si="2"/>
        <v>7024</v>
      </c>
      <c r="BL35" s="180">
        <f t="shared" si="3"/>
        <v>528175950</v>
      </c>
      <c r="BM35" s="181">
        <f t="shared" si="43"/>
        <v>4.1852622045320476E-2</v>
      </c>
      <c r="BN35" s="181">
        <f t="shared" si="22"/>
        <v>0.51822340268555411</v>
      </c>
      <c r="BO35" s="175">
        <f t="shared" si="23"/>
        <v>75195.892653758536</v>
      </c>
    </row>
    <row r="36" spans="2:67" s="95" customFormat="1" ht="13.5" customHeight="1">
      <c r="B36" s="402"/>
      <c r="C36" s="404"/>
      <c r="D36" s="392"/>
      <c r="E36" s="136" t="s">
        <v>186</v>
      </c>
      <c r="F36" s="171">
        <v>62</v>
      </c>
      <c r="G36" s="180">
        <v>36</v>
      </c>
      <c r="H36" s="180">
        <v>2916430</v>
      </c>
      <c r="I36" s="181">
        <f t="shared" si="36"/>
        <v>6.1643835616438353E-2</v>
      </c>
      <c r="J36" s="181">
        <f t="shared" si="5"/>
        <v>0.58064516129032262</v>
      </c>
      <c r="K36" s="225">
        <f t="shared" si="6"/>
        <v>81011.944444444438</v>
      </c>
      <c r="L36" s="392"/>
      <c r="M36" s="136" t="s">
        <v>186</v>
      </c>
      <c r="N36" s="171">
        <v>80</v>
      </c>
      <c r="O36" s="180">
        <v>54</v>
      </c>
      <c r="P36" s="180">
        <v>5859580</v>
      </c>
      <c r="Q36" s="181">
        <f t="shared" si="37"/>
        <v>4.6035805626598467E-2</v>
      </c>
      <c r="R36" s="181">
        <f t="shared" si="7"/>
        <v>0.67500000000000004</v>
      </c>
      <c r="S36" s="175">
        <f t="shared" si="8"/>
        <v>108510.74074074074</v>
      </c>
      <c r="T36" s="392"/>
      <c r="U36" s="136" t="s">
        <v>186</v>
      </c>
      <c r="V36" s="171">
        <v>3790</v>
      </c>
      <c r="W36" s="180">
        <v>2424</v>
      </c>
      <c r="X36" s="180">
        <v>179264720</v>
      </c>
      <c r="Y36" s="181">
        <f t="shared" si="38"/>
        <v>3.2559201601096051E-2</v>
      </c>
      <c r="Z36" s="181">
        <f t="shared" si="10"/>
        <v>0.63957783641160948</v>
      </c>
      <c r="AA36" s="175">
        <f t="shared" si="11"/>
        <v>73954.092409240926</v>
      </c>
      <c r="AB36" s="392"/>
      <c r="AC36" s="136" t="s">
        <v>186</v>
      </c>
      <c r="AD36" s="171">
        <v>3222</v>
      </c>
      <c r="AE36" s="180">
        <v>2040</v>
      </c>
      <c r="AF36" s="180">
        <v>173167510</v>
      </c>
      <c r="AG36" s="181">
        <f t="shared" si="39"/>
        <v>4.1803278688524591E-2</v>
      </c>
      <c r="AH36" s="181">
        <f t="shared" si="12"/>
        <v>0.63314711359404097</v>
      </c>
      <c r="AI36" s="175">
        <f t="shared" si="13"/>
        <v>84886.034313725497</v>
      </c>
      <c r="AJ36" s="392"/>
      <c r="AK36" s="136" t="s">
        <v>186</v>
      </c>
      <c r="AL36" s="171">
        <v>2015</v>
      </c>
      <c r="AM36" s="180">
        <v>1150</v>
      </c>
      <c r="AN36" s="180">
        <v>109432630</v>
      </c>
      <c r="AO36" s="181">
        <f t="shared" si="40"/>
        <v>4.253587808847463E-2</v>
      </c>
      <c r="AP36" s="181">
        <f t="shared" si="26"/>
        <v>0.57071960297766744</v>
      </c>
      <c r="AQ36" s="175">
        <f t="shared" si="15"/>
        <v>95158.808695652173</v>
      </c>
      <c r="AR36" s="392"/>
      <c r="AS36" s="136" t="s">
        <v>186</v>
      </c>
      <c r="AT36" s="171">
        <v>818</v>
      </c>
      <c r="AU36" s="180">
        <v>473</v>
      </c>
      <c r="AV36" s="180">
        <v>44659740</v>
      </c>
      <c r="AW36" s="181">
        <f t="shared" si="41"/>
        <v>4.0341151385927504E-2</v>
      </c>
      <c r="AX36" s="181">
        <f t="shared" si="17"/>
        <v>0.57823960880195602</v>
      </c>
      <c r="AY36" s="175">
        <f t="shared" si="18"/>
        <v>94418.054968287528</v>
      </c>
      <c r="AZ36" s="392"/>
      <c r="BA36" s="136" t="s">
        <v>186</v>
      </c>
      <c r="BB36" s="171">
        <v>228</v>
      </c>
      <c r="BC36" s="180">
        <v>119</v>
      </c>
      <c r="BD36" s="180">
        <v>12001680</v>
      </c>
      <c r="BE36" s="181">
        <f t="shared" si="42"/>
        <v>2.9310344827586206E-2</v>
      </c>
      <c r="BF36" s="181">
        <f t="shared" si="19"/>
        <v>0.52192982456140347</v>
      </c>
      <c r="BG36" s="175">
        <f t="shared" si="25"/>
        <v>100854.45378151261</v>
      </c>
      <c r="BH36" s="392"/>
      <c r="BI36" s="136" t="s">
        <v>186</v>
      </c>
      <c r="BJ36" s="171">
        <f t="shared" si="20"/>
        <v>10215</v>
      </c>
      <c r="BK36" s="180">
        <f t="shared" si="2"/>
        <v>6296</v>
      </c>
      <c r="BL36" s="180">
        <f t="shared" si="3"/>
        <v>527302290</v>
      </c>
      <c r="BM36" s="181">
        <f t="shared" si="43"/>
        <v>3.7514821810554919E-2</v>
      </c>
      <c r="BN36" s="181">
        <f t="shared" si="22"/>
        <v>0.61634850709740574</v>
      </c>
      <c r="BO36" s="175">
        <f t="shared" si="23"/>
        <v>83751.952033036854</v>
      </c>
    </row>
    <row r="37" spans="2:67" s="95" customFormat="1">
      <c r="B37" s="402"/>
      <c r="C37" s="404"/>
      <c r="D37" s="392"/>
      <c r="E37" s="136" t="s">
        <v>187</v>
      </c>
      <c r="F37" s="171">
        <v>209</v>
      </c>
      <c r="G37" s="180">
        <v>126</v>
      </c>
      <c r="H37" s="180">
        <v>10448320</v>
      </c>
      <c r="I37" s="181">
        <f t="shared" si="36"/>
        <v>0.21575342465753425</v>
      </c>
      <c r="J37" s="181">
        <f t="shared" si="5"/>
        <v>0.60287081339712922</v>
      </c>
      <c r="K37" s="225">
        <f t="shared" si="6"/>
        <v>82923.174603174601</v>
      </c>
      <c r="L37" s="392"/>
      <c r="M37" s="136" t="s">
        <v>187</v>
      </c>
      <c r="N37" s="171">
        <v>514</v>
      </c>
      <c r="O37" s="180">
        <v>312</v>
      </c>
      <c r="P37" s="180">
        <v>25077250</v>
      </c>
      <c r="Q37" s="181">
        <f t="shared" si="37"/>
        <v>0.26598465473145783</v>
      </c>
      <c r="R37" s="181">
        <f t="shared" si="7"/>
        <v>0.60700389105058361</v>
      </c>
      <c r="S37" s="175">
        <f t="shared" si="8"/>
        <v>80375.801282051281</v>
      </c>
      <c r="T37" s="392"/>
      <c r="U37" s="136" t="s">
        <v>187</v>
      </c>
      <c r="V37" s="171">
        <v>28600</v>
      </c>
      <c r="W37" s="180">
        <v>18574</v>
      </c>
      <c r="X37" s="180">
        <v>1253778040</v>
      </c>
      <c r="Y37" s="181">
        <f t="shared" si="38"/>
        <v>0.24948622546978469</v>
      </c>
      <c r="Z37" s="181">
        <f t="shared" si="10"/>
        <v>0.64944055944055945</v>
      </c>
      <c r="AA37" s="175">
        <f t="shared" si="11"/>
        <v>67501.778830623458</v>
      </c>
      <c r="AB37" s="392"/>
      <c r="AC37" s="136" t="s">
        <v>187</v>
      </c>
      <c r="AD37" s="171">
        <v>21181</v>
      </c>
      <c r="AE37" s="180">
        <v>13226</v>
      </c>
      <c r="AF37" s="180">
        <v>982066130</v>
      </c>
      <c r="AG37" s="181">
        <f t="shared" si="39"/>
        <v>0.27102459016393443</v>
      </c>
      <c r="AH37" s="181">
        <f t="shared" si="12"/>
        <v>0.62442755299560926</v>
      </c>
      <c r="AI37" s="175">
        <f t="shared" si="13"/>
        <v>74252.693936186304</v>
      </c>
      <c r="AJ37" s="392"/>
      <c r="AK37" s="136" t="s">
        <v>187</v>
      </c>
      <c r="AL37" s="171">
        <v>10932</v>
      </c>
      <c r="AM37" s="180">
        <v>6123</v>
      </c>
      <c r="AN37" s="180">
        <v>473109600</v>
      </c>
      <c r="AO37" s="181">
        <f t="shared" si="40"/>
        <v>0.22647581003106967</v>
      </c>
      <c r="AP37" s="181">
        <f t="shared" si="26"/>
        <v>0.56009879253567507</v>
      </c>
      <c r="AQ37" s="175">
        <f t="shared" si="15"/>
        <v>77267.613914747679</v>
      </c>
      <c r="AR37" s="392"/>
      <c r="AS37" s="136" t="s">
        <v>187</v>
      </c>
      <c r="AT37" s="171">
        <v>4179</v>
      </c>
      <c r="AU37" s="180">
        <v>2034</v>
      </c>
      <c r="AV37" s="180">
        <v>160137670</v>
      </c>
      <c r="AW37" s="181">
        <f t="shared" si="41"/>
        <v>0.17347547974413646</v>
      </c>
      <c r="AX37" s="181">
        <f t="shared" si="17"/>
        <v>0.48671931083991388</v>
      </c>
      <c r="AY37" s="175">
        <f t="shared" si="18"/>
        <v>78730.417895771883</v>
      </c>
      <c r="AZ37" s="392"/>
      <c r="BA37" s="136" t="s">
        <v>187</v>
      </c>
      <c r="BB37" s="171">
        <v>1083</v>
      </c>
      <c r="BC37" s="180">
        <v>495</v>
      </c>
      <c r="BD37" s="180">
        <v>42876270</v>
      </c>
      <c r="BE37" s="181">
        <f t="shared" si="42"/>
        <v>0.12192118226600986</v>
      </c>
      <c r="BF37" s="181">
        <f t="shared" si="19"/>
        <v>0.45706371191135736</v>
      </c>
      <c r="BG37" s="175">
        <f t="shared" si="25"/>
        <v>86618.727272727279</v>
      </c>
      <c r="BH37" s="392"/>
      <c r="BI37" s="136" t="s">
        <v>187</v>
      </c>
      <c r="BJ37" s="171">
        <f t="shared" si="20"/>
        <v>66698</v>
      </c>
      <c r="BK37" s="180">
        <f t="shared" si="2"/>
        <v>40890</v>
      </c>
      <c r="BL37" s="180">
        <f t="shared" si="3"/>
        <v>2947493280</v>
      </c>
      <c r="BM37" s="181">
        <f t="shared" si="43"/>
        <v>0.24364375219720308</v>
      </c>
      <c r="BN37" s="181">
        <f t="shared" si="22"/>
        <v>0.61306186092536508</v>
      </c>
      <c r="BO37" s="175">
        <f t="shared" si="23"/>
        <v>72083.474688187824</v>
      </c>
    </row>
    <row r="38" spans="2:67" s="95" customFormat="1">
      <c r="B38" s="402"/>
      <c r="C38" s="404"/>
      <c r="D38" s="392"/>
      <c r="E38" s="136" t="s">
        <v>188</v>
      </c>
      <c r="F38" s="171">
        <v>78</v>
      </c>
      <c r="G38" s="180">
        <v>48</v>
      </c>
      <c r="H38" s="180">
        <v>4870020</v>
      </c>
      <c r="I38" s="181">
        <f t="shared" si="36"/>
        <v>8.2191780821917804E-2</v>
      </c>
      <c r="J38" s="181">
        <f t="shared" si="5"/>
        <v>0.61538461538461542</v>
      </c>
      <c r="K38" s="225">
        <f t="shared" si="6"/>
        <v>101458.75</v>
      </c>
      <c r="L38" s="392"/>
      <c r="M38" s="136" t="s">
        <v>188</v>
      </c>
      <c r="N38" s="171">
        <v>167</v>
      </c>
      <c r="O38" s="180">
        <v>93</v>
      </c>
      <c r="P38" s="180">
        <v>9875430</v>
      </c>
      <c r="Q38" s="181">
        <f t="shared" si="37"/>
        <v>7.9283887468030695E-2</v>
      </c>
      <c r="R38" s="181">
        <f t="shared" si="7"/>
        <v>0.55688622754491013</v>
      </c>
      <c r="S38" s="175">
        <f t="shared" si="8"/>
        <v>106187.41935483871</v>
      </c>
      <c r="T38" s="392"/>
      <c r="U38" s="136" t="s">
        <v>188</v>
      </c>
      <c r="V38" s="171">
        <v>5581</v>
      </c>
      <c r="W38" s="180">
        <v>3299</v>
      </c>
      <c r="X38" s="180">
        <v>238295660</v>
      </c>
      <c r="Y38" s="181">
        <f t="shared" si="38"/>
        <v>4.4312213730204567E-2</v>
      </c>
      <c r="Z38" s="181">
        <f t="shared" si="10"/>
        <v>0.59111270381652037</v>
      </c>
      <c r="AA38" s="175">
        <f t="shared" si="11"/>
        <v>72232.694755986668</v>
      </c>
      <c r="AB38" s="392"/>
      <c r="AC38" s="136" t="s">
        <v>188</v>
      </c>
      <c r="AD38" s="171">
        <v>5762</v>
      </c>
      <c r="AE38" s="180">
        <v>3340</v>
      </c>
      <c r="AF38" s="180">
        <v>265858600</v>
      </c>
      <c r="AG38" s="181">
        <f t="shared" si="39"/>
        <v>6.8442622950819668E-2</v>
      </c>
      <c r="AH38" s="181">
        <f t="shared" si="12"/>
        <v>0.5796598403332176</v>
      </c>
      <c r="AI38" s="175">
        <f t="shared" si="13"/>
        <v>79598.383233532935</v>
      </c>
      <c r="AJ38" s="392"/>
      <c r="AK38" s="136" t="s">
        <v>188</v>
      </c>
      <c r="AL38" s="171">
        <v>4400</v>
      </c>
      <c r="AM38" s="180">
        <v>2344</v>
      </c>
      <c r="AN38" s="180">
        <v>202590570</v>
      </c>
      <c r="AO38" s="181">
        <f t="shared" si="40"/>
        <v>8.6699215860334369E-2</v>
      </c>
      <c r="AP38" s="181">
        <f t="shared" si="26"/>
        <v>0.53272727272727272</v>
      </c>
      <c r="AQ38" s="175">
        <f t="shared" si="15"/>
        <v>86429.424061433441</v>
      </c>
      <c r="AR38" s="392"/>
      <c r="AS38" s="136" t="s">
        <v>188</v>
      </c>
      <c r="AT38" s="171">
        <v>2508</v>
      </c>
      <c r="AU38" s="180">
        <v>1216</v>
      </c>
      <c r="AV38" s="180">
        <v>112984410</v>
      </c>
      <c r="AW38" s="181">
        <f t="shared" si="41"/>
        <v>0.10371002132196162</v>
      </c>
      <c r="AX38" s="181">
        <f t="shared" si="17"/>
        <v>0.48484848484848486</v>
      </c>
      <c r="AY38" s="175">
        <f t="shared" si="18"/>
        <v>92914.81085526316</v>
      </c>
      <c r="AZ38" s="392"/>
      <c r="BA38" s="136" t="s">
        <v>188</v>
      </c>
      <c r="BB38" s="171">
        <v>1011</v>
      </c>
      <c r="BC38" s="180">
        <v>448</v>
      </c>
      <c r="BD38" s="180">
        <v>49181080</v>
      </c>
      <c r="BE38" s="181">
        <f t="shared" si="42"/>
        <v>0.1103448275862069</v>
      </c>
      <c r="BF38" s="181">
        <f t="shared" si="19"/>
        <v>0.44312561819980217</v>
      </c>
      <c r="BG38" s="175">
        <f t="shared" si="25"/>
        <v>109779.19642857143</v>
      </c>
      <c r="BH38" s="392"/>
      <c r="BI38" s="136" t="s">
        <v>188</v>
      </c>
      <c r="BJ38" s="171">
        <f t="shared" si="20"/>
        <v>19507</v>
      </c>
      <c r="BK38" s="180">
        <f t="shared" si="2"/>
        <v>10788</v>
      </c>
      <c r="BL38" s="180">
        <f t="shared" si="3"/>
        <v>883655770</v>
      </c>
      <c r="BM38" s="181">
        <f t="shared" si="43"/>
        <v>6.4280479303091873E-2</v>
      </c>
      <c r="BN38" s="181">
        <f t="shared" si="22"/>
        <v>0.55303224483518731</v>
      </c>
      <c r="BO38" s="175">
        <f t="shared" si="23"/>
        <v>81910.990915832401</v>
      </c>
    </row>
    <row r="39" spans="2:67" s="95" customFormat="1">
      <c r="B39" s="402"/>
      <c r="C39" s="404"/>
      <c r="D39" s="393"/>
      <c r="E39" s="137" t="s">
        <v>179</v>
      </c>
      <c r="F39" s="171">
        <v>55</v>
      </c>
      <c r="G39" s="180">
        <v>27</v>
      </c>
      <c r="H39" s="180">
        <v>1595510</v>
      </c>
      <c r="I39" s="181">
        <f t="shared" si="36"/>
        <v>4.6232876712328765E-2</v>
      </c>
      <c r="J39" s="181">
        <f t="shared" si="5"/>
        <v>0.49090909090909091</v>
      </c>
      <c r="K39" s="225">
        <f t="shared" si="6"/>
        <v>59092.962962962964</v>
      </c>
      <c r="L39" s="393"/>
      <c r="M39" s="137" t="s">
        <v>179</v>
      </c>
      <c r="N39" s="171">
        <v>86</v>
      </c>
      <c r="O39" s="180">
        <v>58</v>
      </c>
      <c r="P39" s="180">
        <v>6175200</v>
      </c>
      <c r="Q39" s="181">
        <f t="shared" si="37"/>
        <v>4.9445865302642798E-2</v>
      </c>
      <c r="R39" s="181">
        <f t="shared" si="7"/>
        <v>0.67441860465116277</v>
      </c>
      <c r="S39" s="175">
        <f t="shared" si="8"/>
        <v>106468.96551724138</v>
      </c>
      <c r="T39" s="393"/>
      <c r="U39" s="137" t="s">
        <v>179</v>
      </c>
      <c r="V39" s="171">
        <v>6925</v>
      </c>
      <c r="W39" s="180">
        <v>3841</v>
      </c>
      <c r="X39" s="180">
        <v>241342850</v>
      </c>
      <c r="Y39" s="181">
        <f t="shared" si="38"/>
        <v>5.1592365243320934E-2</v>
      </c>
      <c r="Z39" s="181">
        <f t="shared" si="10"/>
        <v>0.55465703971119129</v>
      </c>
      <c r="AA39" s="175">
        <f t="shared" si="11"/>
        <v>62833.337672481124</v>
      </c>
      <c r="AB39" s="392"/>
      <c r="AC39" s="137" t="s">
        <v>179</v>
      </c>
      <c r="AD39" s="171">
        <v>3210</v>
      </c>
      <c r="AE39" s="180">
        <v>1731</v>
      </c>
      <c r="AF39" s="180">
        <v>129028470</v>
      </c>
      <c r="AG39" s="181">
        <f t="shared" si="39"/>
        <v>3.5471311475409835E-2</v>
      </c>
      <c r="AH39" s="181">
        <f t="shared" si="12"/>
        <v>0.53925233644859816</v>
      </c>
      <c r="AI39" s="175">
        <f t="shared" si="13"/>
        <v>74539.844020797231</v>
      </c>
      <c r="AJ39" s="393"/>
      <c r="AK39" s="137" t="s">
        <v>179</v>
      </c>
      <c r="AL39" s="171">
        <v>1471</v>
      </c>
      <c r="AM39" s="180">
        <v>659</v>
      </c>
      <c r="AN39" s="180">
        <v>61368450</v>
      </c>
      <c r="AO39" s="181">
        <f t="shared" si="40"/>
        <v>2.4374907530699808E-2</v>
      </c>
      <c r="AP39" s="181">
        <f t="shared" si="26"/>
        <v>0.44799456152277362</v>
      </c>
      <c r="AQ39" s="175">
        <f t="shared" si="15"/>
        <v>93123.596358118361</v>
      </c>
      <c r="AR39" s="393"/>
      <c r="AS39" s="137" t="s">
        <v>179</v>
      </c>
      <c r="AT39" s="171">
        <v>698</v>
      </c>
      <c r="AU39" s="180">
        <v>264</v>
      </c>
      <c r="AV39" s="180">
        <v>27545920</v>
      </c>
      <c r="AW39" s="181">
        <f t="shared" si="41"/>
        <v>2.2515991471215351E-2</v>
      </c>
      <c r="AX39" s="181">
        <f t="shared" si="17"/>
        <v>0.37822349570200575</v>
      </c>
      <c r="AY39" s="175">
        <f t="shared" si="18"/>
        <v>104340.60606060606</v>
      </c>
      <c r="AZ39" s="393"/>
      <c r="BA39" s="137" t="s">
        <v>179</v>
      </c>
      <c r="BB39" s="171">
        <v>298</v>
      </c>
      <c r="BC39" s="180">
        <v>93</v>
      </c>
      <c r="BD39" s="180">
        <v>10795450</v>
      </c>
      <c r="BE39" s="181">
        <f t="shared" si="42"/>
        <v>2.2906403940886701E-2</v>
      </c>
      <c r="BF39" s="181">
        <f t="shared" si="19"/>
        <v>0.31208053691275167</v>
      </c>
      <c r="BG39" s="175">
        <f t="shared" si="25"/>
        <v>116080.10752688172</v>
      </c>
      <c r="BH39" s="393"/>
      <c r="BI39" s="137" t="s">
        <v>179</v>
      </c>
      <c r="BJ39" s="171">
        <f t="shared" si="20"/>
        <v>12743</v>
      </c>
      <c r="BK39" s="180">
        <f t="shared" si="2"/>
        <v>6673</v>
      </c>
      <c r="BL39" s="180">
        <f t="shared" si="3"/>
        <v>477851850</v>
      </c>
      <c r="BM39" s="181">
        <f t="shared" si="43"/>
        <v>3.9761182646415656E-2</v>
      </c>
      <c r="BN39" s="181">
        <f t="shared" si="22"/>
        <v>0.52366004865416305</v>
      </c>
      <c r="BO39" s="175">
        <f t="shared" si="23"/>
        <v>71609.748239172783</v>
      </c>
    </row>
    <row r="40" spans="2:67" s="95" customFormat="1">
      <c r="B40" s="402">
        <v>4</v>
      </c>
      <c r="C40" s="403" t="s">
        <v>156</v>
      </c>
      <c r="D40" s="400">
        <v>188</v>
      </c>
      <c r="E40" s="134" t="s">
        <v>153</v>
      </c>
      <c r="F40" s="170">
        <v>100</v>
      </c>
      <c r="G40" s="178">
        <v>54</v>
      </c>
      <c r="H40" s="178">
        <v>5066410</v>
      </c>
      <c r="I40" s="179">
        <f>IFERROR(G40/$D$40,"-")</f>
        <v>0.28723404255319152</v>
      </c>
      <c r="J40" s="179">
        <f t="shared" si="5"/>
        <v>0.54</v>
      </c>
      <c r="K40" s="224">
        <f t="shared" si="6"/>
        <v>93822.407407407401</v>
      </c>
      <c r="L40" s="400">
        <v>327</v>
      </c>
      <c r="M40" s="134" t="s">
        <v>153</v>
      </c>
      <c r="N40" s="170">
        <v>185</v>
      </c>
      <c r="O40" s="178">
        <v>122</v>
      </c>
      <c r="P40" s="178">
        <v>11726100</v>
      </c>
      <c r="Q40" s="179">
        <f>IFERROR(O40/$L$40,"-")</f>
        <v>0.37308868501529052</v>
      </c>
      <c r="R40" s="179">
        <f t="shared" si="7"/>
        <v>0.6594594594594595</v>
      </c>
      <c r="S40" s="174">
        <f t="shared" si="8"/>
        <v>96115.573770491799</v>
      </c>
      <c r="T40" s="400">
        <v>51806</v>
      </c>
      <c r="U40" s="134" t="s">
        <v>153</v>
      </c>
      <c r="V40" s="170">
        <v>24552</v>
      </c>
      <c r="W40" s="178">
        <v>15049</v>
      </c>
      <c r="X40" s="178">
        <v>1112453650</v>
      </c>
      <c r="Y40" s="179">
        <f>IFERROR(W40/$T$40,"-")</f>
        <v>0.29048758831023436</v>
      </c>
      <c r="Z40" s="179">
        <f>IFERROR(W40/V40,"-")</f>
        <v>0.61294395568589122</v>
      </c>
      <c r="AA40" s="174">
        <f>IFERROR(X40/W40,"-")</f>
        <v>73922.097813808228</v>
      </c>
      <c r="AB40" s="400">
        <v>36103</v>
      </c>
      <c r="AC40" s="134" t="s">
        <v>153</v>
      </c>
      <c r="AD40" s="170">
        <v>19308</v>
      </c>
      <c r="AE40" s="178">
        <v>11470</v>
      </c>
      <c r="AF40" s="178">
        <v>932399550</v>
      </c>
      <c r="AG40" s="179">
        <f>IFERROR(AE40/$AB$40,"-")</f>
        <v>0.31770213001689612</v>
      </c>
      <c r="AH40" s="179">
        <f t="shared" si="12"/>
        <v>0.59405427801947375</v>
      </c>
      <c r="AI40" s="174">
        <f t="shared" si="13"/>
        <v>81290.283347863995</v>
      </c>
      <c r="AJ40" s="400">
        <v>20688</v>
      </c>
      <c r="AK40" s="134" t="s">
        <v>153</v>
      </c>
      <c r="AL40" s="170">
        <v>10594</v>
      </c>
      <c r="AM40" s="178">
        <v>5820</v>
      </c>
      <c r="AN40" s="178">
        <v>497603370</v>
      </c>
      <c r="AO40" s="179">
        <f>IFERROR(AM40/$AJ$40,"-")</f>
        <v>0.28132250580046403</v>
      </c>
      <c r="AP40" s="179">
        <f t="shared" si="26"/>
        <v>0.54936756654710217</v>
      </c>
      <c r="AQ40" s="174">
        <f t="shared" si="15"/>
        <v>85498.860824742267</v>
      </c>
      <c r="AR40" s="400">
        <v>8944</v>
      </c>
      <c r="AS40" s="134" t="s">
        <v>153</v>
      </c>
      <c r="AT40" s="170">
        <v>4078</v>
      </c>
      <c r="AU40" s="178">
        <v>1984</v>
      </c>
      <c r="AV40" s="178">
        <v>179310900</v>
      </c>
      <c r="AW40" s="179">
        <f>IFERROR(AU40/$AR$40,"-")</f>
        <v>0.22182468694096602</v>
      </c>
      <c r="AX40" s="179">
        <f t="shared" si="17"/>
        <v>0.48651299656694458</v>
      </c>
      <c r="AY40" s="174">
        <f t="shared" si="18"/>
        <v>90378.477822580651</v>
      </c>
      <c r="AZ40" s="400">
        <v>3169</v>
      </c>
      <c r="BA40" s="134" t="s">
        <v>153</v>
      </c>
      <c r="BB40" s="170">
        <v>1129</v>
      </c>
      <c r="BC40" s="178">
        <v>494</v>
      </c>
      <c r="BD40" s="178">
        <v>47395540</v>
      </c>
      <c r="BE40" s="179">
        <f>IFERROR(BC40/$AZ$40,"-")</f>
        <v>0.15588513726727674</v>
      </c>
      <c r="BF40" s="179">
        <f t="shared" si="19"/>
        <v>0.43755535872453499</v>
      </c>
      <c r="BG40" s="174">
        <f t="shared" si="25"/>
        <v>95942.388663967606</v>
      </c>
      <c r="BH40" s="400">
        <v>121225</v>
      </c>
      <c r="BI40" s="134" t="s">
        <v>153</v>
      </c>
      <c r="BJ40" s="170">
        <f t="shared" si="20"/>
        <v>59946</v>
      </c>
      <c r="BK40" s="178">
        <f t="shared" si="2"/>
        <v>34993</v>
      </c>
      <c r="BL40" s="178">
        <f t="shared" si="3"/>
        <v>2785955520</v>
      </c>
      <c r="BM40" s="179">
        <f>IFERROR(BK40/$BH$40,"-")</f>
        <v>0.28866157970715611</v>
      </c>
      <c r="BN40" s="179">
        <f t="shared" si="22"/>
        <v>0.58374203449771456</v>
      </c>
      <c r="BO40" s="174">
        <f t="shared" si="23"/>
        <v>79614.652073271791</v>
      </c>
    </row>
    <row r="41" spans="2:67" s="95" customFormat="1">
      <c r="B41" s="402"/>
      <c r="C41" s="404"/>
      <c r="D41" s="392"/>
      <c r="E41" s="135" t="s">
        <v>207</v>
      </c>
      <c r="F41" s="171">
        <v>70</v>
      </c>
      <c r="G41" s="180">
        <v>37</v>
      </c>
      <c r="H41" s="180">
        <v>3784080</v>
      </c>
      <c r="I41" s="181">
        <f t="shared" ref="I41:I50" si="44">IFERROR(G41/$D$40,"-")</f>
        <v>0.19680851063829788</v>
      </c>
      <c r="J41" s="181">
        <f t="shared" si="5"/>
        <v>0.52857142857142858</v>
      </c>
      <c r="K41" s="225">
        <f t="shared" si="6"/>
        <v>102272.43243243243</v>
      </c>
      <c r="L41" s="392"/>
      <c r="M41" s="135" t="s">
        <v>207</v>
      </c>
      <c r="N41" s="171">
        <v>141</v>
      </c>
      <c r="O41" s="180">
        <v>97</v>
      </c>
      <c r="P41" s="180">
        <v>8481030</v>
      </c>
      <c r="Q41" s="181">
        <f t="shared" ref="Q41:Q50" si="45">IFERROR(O41/$L$40,"-")</f>
        <v>0.29663608562691129</v>
      </c>
      <c r="R41" s="181">
        <f t="shared" si="7"/>
        <v>0.68794326241134751</v>
      </c>
      <c r="S41" s="175">
        <f t="shared" si="8"/>
        <v>87433.298969072159</v>
      </c>
      <c r="T41" s="392"/>
      <c r="U41" s="135" t="s">
        <v>207</v>
      </c>
      <c r="V41" s="171">
        <v>22137</v>
      </c>
      <c r="W41" s="180">
        <v>13766</v>
      </c>
      <c r="X41" s="180">
        <v>983075330</v>
      </c>
      <c r="Y41" s="181">
        <f t="shared" ref="Y41:Y50" si="46">IFERROR(W41/$T$40,"-")</f>
        <v>0.26572211712929006</v>
      </c>
      <c r="Z41" s="181">
        <f t="shared" si="10"/>
        <v>0.62185481320865521</v>
      </c>
      <c r="AA41" s="175">
        <f t="shared" si="11"/>
        <v>71413.28853697516</v>
      </c>
      <c r="AB41" s="392"/>
      <c r="AC41" s="135" t="s">
        <v>207</v>
      </c>
      <c r="AD41" s="171">
        <v>15764</v>
      </c>
      <c r="AE41" s="180">
        <v>9603</v>
      </c>
      <c r="AF41" s="180">
        <v>760972510</v>
      </c>
      <c r="AG41" s="181">
        <f t="shared" ref="AG41:AG50" si="47">IFERROR(AE41/$AB$40,"-")</f>
        <v>0.26598897598537519</v>
      </c>
      <c r="AH41" s="181">
        <f t="shared" si="12"/>
        <v>0.60917279878203501</v>
      </c>
      <c r="AI41" s="175">
        <f t="shared" si="13"/>
        <v>79243.206289701135</v>
      </c>
      <c r="AJ41" s="392"/>
      <c r="AK41" s="135" t="s">
        <v>207</v>
      </c>
      <c r="AL41" s="171">
        <v>7998</v>
      </c>
      <c r="AM41" s="180">
        <v>4410</v>
      </c>
      <c r="AN41" s="180">
        <v>357356850</v>
      </c>
      <c r="AO41" s="181">
        <f t="shared" ref="AO41:AO50" si="48">IFERROR(AM41/$AJ$40,"-")</f>
        <v>0.21316705336426914</v>
      </c>
      <c r="AP41" s="181">
        <f t="shared" si="26"/>
        <v>0.55138784696174048</v>
      </c>
      <c r="AQ41" s="175">
        <f t="shared" si="15"/>
        <v>81033.299319727885</v>
      </c>
      <c r="AR41" s="392"/>
      <c r="AS41" s="135" t="s">
        <v>207</v>
      </c>
      <c r="AT41" s="171">
        <v>2668</v>
      </c>
      <c r="AU41" s="180">
        <v>1262</v>
      </c>
      <c r="AV41" s="180">
        <v>104054570</v>
      </c>
      <c r="AW41" s="181">
        <f t="shared" ref="AW41:AW50" si="49">IFERROR(AU41/$AR$40,"-")</f>
        <v>0.14110017889087656</v>
      </c>
      <c r="AX41" s="181">
        <f t="shared" si="17"/>
        <v>0.47301349325337333</v>
      </c>
      <c r="AY41" s="175">
        <f t="shared" si="18"/>
        <v>82452.115689381928</v>
      </c>
      <c r="AZ41" s="392"/>
      <c r="BA41" s="135" t="s">
        <v>207</v>
      </c>
      <c r="BB41" s="171">
        <v>558</v>
      </c>
      <c r="BC41" s="180">
        <v>229</v>
      </c>
      <c r="BD41" s="180">
        <v>21452730</v>
      </c>
      <c r="BE41" s="181">
        <f t="shared" ref="BE41:BE50" si="50">IFERROR(BC41/$AZ$40,"-")</f>
        <v>7.2262543389081724E-2</v>
      </c>
      <c r="BF41" s="181">
        <f t="shared" si="19"/>
        <v>0.4103942652329749</v>
      </c>
      <c r="BG41" s="175">
        <f t="shared" si="25"/>
        <v>93680.043668122264</v>
      </c>
      <c r="BH41" s="392"/>
      <c r="BI41" s="135" t="s">
        <v>207</v>
      </c>
      <c r="BJ41" s="171">
        <f t="shared" si="20"/>
        <v>49336</v>
      </c>
      <c r="BK41" s="180">
        <f t="shared" si="2"/>
        <v>29404</v>
      </c>
      <c r="BL41" s="180">
        <f t="shared" si="3"/>
        <v>2239177100</v>
      </c>
      <c r="BM41" s="181">
        <f t="shared" ref="BM41:BM50" si="51">IFERROR(BK41/$BH$40,"-")</f>
        <v>0.24255722829449372</v>
      </c>
      <c r="BN41" s="181">
        <f t="shared" si="22"/>
        <v>0.59599481109129238</v>
      </c>
      <c r="BO41" s="175">
        <f t="shared" si="23"/>
        <v>76152.125561148147</v>
      </c>
    </row>
    <row r="42" spans="2:67" s="95" customFormat="1">
      <c r="B42" s="402"/>
      <c r="C42" s="404"/>
      <c r="D42" s="392"/>
      <c r="E42" s="136" t="s">
        <v>152</v>
      </c>
      <c r="F42" s="171">
        <v>98</v>
      </c>
      <c r="G42" s="180">
        <v>52</v>
      </c>
      <c r="H42" s="180">
        <v>5077990</v>
      </c>
      <c r="I42" s="181">
        <f t="shared" si="44"/>
        <v>0.27659574468085107</v>
      </c>
      <c r="J42" s="181">
        <f t="shared" si="5"/>
        <v>0.53061224489795922</v>
      </c>
      <c r="K42" s="225">
        <f t="shared" si="6"/>
        <v>97653.653846153844</v>
      </c>
      <c r="L42" s="392"/>
      <c r="M42" s="136" t="s">
        <v>152</v>
      </c>
      <c r="N42" s="171">
        <v>191</v>
      </c>
      <c r="O42" s="180">
        <v>123</v>
      </c>
      <c r="P42" s="180">
        <v>11664370</v>
      </c>
      <c r="Q42" s="181">
        <f t="shared" si="45"/>
        <v>0.37614678899082571</v>
      </c>
      <c r="R42" s="181">
        <f t="shared" si="7"/>
        <v>0.64397905759162299</v>
      </c>
      <c r="S42" s="175">
        <f t="shared" si="8"/>
        <v>94832.276422764233</v>
      </c>
      <c r="T42" s="392"/>
      <c r="U42" s="136" t="s">
        <v>152</v>
      </c>
      <c r="V42" s="171">
        <v>31675</v>
      </c>
      <c r="W42" s="180">
        <v>19000</v>
      </c>
      <c r="X42" s="180">
        <v>1390473490</v>
      </c>
      <c r="Y42" s="181">
        <f t="shared" si="46"/>
        <v>0.36675288576612747</v>
      </c>
      <c r="Z42" s="181">
        <f t="shared" si="10"/>
        <v>0.59984214680347281</v>
      </c>
      <c r="AA42" s="175">
        <f t="shared" si="11"/>
        <v>73182.8152631579</v>
      </c>
      <c r="AB42" s="392"/>
      <c r="AC42" s="136" t="s">
        <v>152</v>
      </c>
      <c r="AD42" s="171">
        <v>24820</v>
      </c>
      <c r="AE42" s="180">
        <v>14700</v>
      </c>
      <c r="AF42" s="180">
        <v>1197329600</v>
      </c>
      <c r="AG42" s="181">
        <f t="shared" si="47"/>
        <v>0.40716837935905603</v>
      </c>
      <c r="AH42" s="181">
        <f t="shared" si="12"/>
        <v>0.59226430298146659</v>
      </c>
      <c r="AI42" s="175">
        <f t="shared" si="13"/>
        <v>81450.993197278905</v>
      </c>
      <c r="AJ42" s="392"/>
      <c r="AK42" s="136" t="s">
        <v>152</v>
      </c>
      <c r="AL42" s="171">
        <v>14919</v>
      </c>
      <c r="AM42" s="180">
        <v>7988</v>
      </c>
      <c r="AN42" s="180">
        <v>686042380</v>
      </c>
      <c r="AO42" s="181">
        <f t="shared" si="48"/>
        <v>0.38611755607115233</v>
      </c>
      <c r="AP42" s="181">
        <f t="shared" si="26"/>
        <v>0.53542462631543675</v>
      </c>
      <c r="AQ42" s="175">
        <f t="shared" si="15"/>
        <v>85884.123685528291</v>
      </c>
      <c r="AR42" s="392"/>
      <c r="AS42" s="136" t="s">
        <v>152</v>
      </c>
      <c r="AT42" s="171">
        <v>6259</v>
      </c>
      <c r="AU42" s="180">
        <v>3013</v>
      </c>
      <c r="AV42" s="180">
        <v>273697040</v>
      </c>
      <c r="AW42" s="181">
        <f t="shared" si="49"/>
        <v>0.33687388193202145</v>
      </c>
      <c r="AX42" s="181">
        <f t="shared" si="17"/>
        <v>0.4813868030036747</v>
      </c>
      <c r="AY42" s="175">
        <f t="shared" si="18"/>
        <v>90838.712246929965</v>
      </c>
      <c r="AZ42" s="392"/>
      <c r="BA42" s="136" t="s">
        <v>152</v>
      </c>
      <c r="BB42" s="171">
        <v>2062</v>
      </c>
      <c r="BC42" s="180">
        <v>927</v>
      </c>
      <c r="BD42" s="180">
        <v>89660250</v>
      </c>
      <c r="BE42" s="181">
        <f t="shared" si="50"/>
        <v>0.29252130009466709</v>
      </c>
      <c r="BF42" s="181">
        <f t="shared" si="19"/>
        <v>0.4495635305528613</v>
      </c>
      <c r="BG42" s="175">
        <f t="shared" si="25"/>
        <v>96720.87378640777</v>
      </c>
      <c r="BH42" s="392"/>
      <c r="BI42" s="136" t="s">
        <v>152</v>
      </c>
      <c r="BJ42" s="171">
        <f t="shared" si="20"/>
        <v>80024</v>
      </c>
      <c r="BK42" s="180">
        <f t="shared" si="2"/>
        <v>45803</v>
      </c>
      <c r="BL42" s="180">
        <f t="shared" si="3"/>
        <v>3653945120</v>
      </c>
      <c r="BM42" s="181">
        <f t="shared" si="51"/>
        <v>0.37783460507321098</v>
      </c>
      <c r="BN42" s="181">
        <f t="shared" si="22"/>
        <v>0.57236579026292111</v>
      </c>
      <c r="BO42" s="175">
        <f t="shared" si="23"/>
        <v>79775.235683252191</v>
      </c>
    </row>
    <row r="43" spans="2:67" s="95" customFormat="1">
      <c r="B43" s="402"/>
      <c r="C43" s="404"/>
      <c r="D43" s="392"/>
      <c r="E43" s="136" t="s">
        <v>161</v>
      </c>
      <c r="F43" s="171">
        <v>48</v>
      </c>
      <c r="G43" s="180">
        <v>27</v>
      </c>
      <c r="H43" s="180">
        <v>1801660</v>
      </c>
      <c r="I43" s="181">
        <f t="shared" si="44"/>
        <v>0.14361702127659576</v>
      </c>
      <c r="J43" s="181">
        <f t="shared" si="5"/>
        <v>0.5625</v>
      </c>
      <c r="K43" s="225">
        <f t="shared" si="6"/>
        <v>66728.148148148146</v>
      </c>
      <c r="L43" s="392"/>
      <c r="M43" s="136" t="s">
        <v>161</v>
      </c>
      <c r="N43" s="171">
        <v>102</v>
      </c>
      <c r="O43" s="180">
        <v>63</v>
      </c>
      <c r="P43" s="180">
        <v>5413110</v>
      </c>
      <c r="Q43" s="181">
        <f t="shared" si="45"/>
        <v>0.19266055045871561</v>
      </c>
      <c r="R43" s="181">
        <f t="shared" si="7"/>
        <v>0.61764705882352944</v>
      </c>
      <c r="S43" s="175">
        <f t="shared" si="8"/>
        <v>85922.380952380947</v>
      </c>
      <c r="T43" s="392"/>
      <c r="U43" s="136" t="s">
        <v>161</v>
      </c>
      <c r="V43" s="171">
        <v>11000</v>
      </c>
      <c r="W43" s="180">
        <v>6788</v>
      </c>
      <c r="X43" s="180">
        <v>523847190</v>
      </c>
      <c r="Y43" s="181">
        <f t="shared" si="46"/>
        <v>0.13102729413581438</v>
      </c>
      <c r="Z43" s="181">
        <f t="shared" si="10"/>
        <v>0.61709090909090913</v>
      </c>
      <c r="AA43" s="175">
        <f t="shared" si="11"/>
        <v>77172.538302887449</v>
      </c>
      <c r="AB43" s="392"/>
      <c r="AC43" s="136" t="s">
        <v>161</v>
      </c>
      <c r="AD43" s="171">
        <v>9908</v>
      </c>
      <c r="AE43" s="180">
        <v>5935</v>
      </c>
      <c r="AF43" s="180">
        <v>487857710</v>
      </c>
      <c r="AG43" s="181">
        <f t="shared" si="47"/>
        <v>0.16439077085006787</v>
      </c>
      <c r="AH43" s="181">
        <f t="shared" si="12"/>
        <v>0.59901090028259996</v>
      </c>
      <c r="AI43" s="175">
        <f t="shared" si="13"/>
        <v>82200.119629317604</v>
      </c>
      <c r="AJ43" s="392"/>
      <c r="AK43" s="136" t="s">
        <v>161</v>
      </c>
      <c r="AL43" s="171">
        <v>6392</v>
      </c>
      <c r="AM43" s="180">
        <v>3468</v>
      </c>
      <c r="AN43" s="180">
        <v>293436520</v>
      </c>
      <c r="AO43" s="181">
        <f t="shared" si="48"/>
        <v>0.16763341067285384</v>
      </c>
      <c r="AP43" s="181">
        <f t="shared" si="26"/>
        <v>0.54255319148936165</v>
      </c>
      <c r="AQ43" s="175">
        <f t="shared" si="15"/>
        <v>84612.606689734719</v>
      </c>
      <c r="AR43" s="392"/>
      <c r="AS43" s="136" t="s">
        <v>161</v>
      </c>
      <c r="AT43" s="171">
        <v>2820</v>
      </c>
      <c r="AU43" s="180">
        <v>1357</v>
      </c>
      <c r="AV43" s="180">
        <v>125842950</v>
      </c>
      <c r="AW43" s="181">
        <f t="shared" si="49"/>
        <v>0.15172182468694095</v>
      </c>
      <c r="AX43" s="181">
        <f t="shared" si="17"/>
        <v>0.48120567375886525</v>
      </c>
      <c r="AY43" s="175">
        <f t="shared" si="18"/>
        <v>92736.145910095802</v>
      </c>
      <c r="AZ43" s="392"/>
      <c r="BA43" s="136" t="s">
        <v>161</v>
      </c>
      <c r="BB43" s="171">
        <v>893</v>
      </c>
      <c r="BC43" s="180">
        <v>397</v>
      </c>
      <c r="BD43" s="180">
        <v>38990710</v>
      </c>
      <c r="BE43" s="181">
        <f t="shared" si="50"/>
        <v>0.12527611233827707</v>
      </c>
      <c r="BF43" s="181">
        <f t="shared" si="19"/>
        <v>0.44456886898096304</v>
      </c>
      <c r="BG43" s="175">
        <f t="shared" si="25"/>
        <v>98213.375314861463</v>
      </c>
      <c r="BH43" s="392"/>
      <c r="BI43" s="136" t="s">
        <v>161</v>
      </c>
      <c r="BJ43" s="171">
        <f t="shared" si="20"/>
        <v>31163</v>
      </c>
      <c r="BK43" s="180">
        <f t="shared" si="2"/>
        <v>18035</v>
      </c>
      <c r="BL43" s="180">
        <f t="shared" si="3"/>
        <v>1477189850</v>
      </c>
      <c r="BM43" s="181">
        <f t="shared" si="51"/>
        <v>0.14877294287481954</v>
      </c>
      <c r="BN43" s="181">
        <f t="shared" si="22"/>
        <v>0.57873118762635178</v>
      </c>
      <c r="BO43" s="175">
        <f t="shared" si="23"/>
        <v>81906.83947879124</v>
      </c>
    </row>
    <row r="44" spans="2:67" s="95" customFormat="1">
      <c r="B44" s="402"/>
      <c r="C44" s="404"/>
      <c r="D44" s="392"/>
      <c r="E44" s="136" t="s">
        <v>183</v>
      </c>
      <c r="F44" s="171">
        <v>67</v>
      </c>
      <c r="G44" s="180">
        <v>36</v>
      </c>
      <c r="H44" s="180">
        <v>3713950</v>
      </c>
      <c r="I44" s="181">
        <f t="shared" si="44"/>
        <v>0.19148936170212766</v>
      </c>
      <c r="J44" s="181">
        <f t="shared" si="5"/>
        <v>0.53731343283582089</v>
      </c>
      <c r="K44" s="225">
        <f t="shared" si="6"/>
        <v>103165.27777777778</v>
      </c>
      <c r="L44" s="392"/>
      <c r="M44" s="136" t="s">
        <v>183</v>
      </c>
      <c r="N44" s="171">
        <v>119</v>
      </c>
      <c r="O44" s="180">
        <v>74</v>
      </c>
      <c r="P44" s="180">
        <v>7541310</v>
      </c>
      <c r="Q44" s="181">
        <f t="shared" si="45"/>
        <v>0.22629969418960244</v>
      </c>
      <c r="R44" s="181">
        <f t="shared" si="7"/>
        <v>0.62184873949579833</v>
      </c>
      <c r="S44" s="175">
        <f t="shared" si="8"/>
        <v>101909.5945945946</v>
      </c>
      <c r="T44" s="392"/>
      <c r="U44" s="136" t="s">
        <v>183</v>
      </c>
      <c r="V44" s="171">
        <v>12109</v>
      </c>
      <c r="W44" s="180">
        <v>7545</v>
      </c>
      <c r="X44" s="180">
        <v>586705910</v>
      </c>
      <c r="Y44" s="181">
        <f t="shared" si="46"/>
        <v>0.14563950121607536</v>
      </c>
      <c r="Z44" s="181">
        <f t="shared" si="10"/>
        <v>0.62309026344041618</v>
      </c>
      <c r="AA44" s="175">
        <f t="shared" si="11"/>
        <v>77760.889330682578</v>
      </c>
      <c r="AB44" s="392"/>
      <c r="AC44" s="136" t="s">
        <v>183</v>
      </c>
      <c r="AD44" s="171">
        <v>10929</v>
      </c>
      <c r="AE44" s="180">
        <v>6558</v>
      </c>
      <c r="AF44" s="180">
        <v>553515750</v>
      </c>
      <c r="AG44" s="181">
        <f t="shared" si="47"/>
        <v>0.18164695454671356</v>
      </c>
      <c r="AH44" s="181">
        <f t="shared" si="12"/>
        <v>0.60005489980785065</v>
      </c>
      <c r="AI44" s="175">
        <f t="shared" si="13"/>
        <v>84403.13357731016</v>
      </c>
      <c r="AJ44" s="392"/>
      <c r="AK44" s="136" t="s">
        <v>183</v>
      </c>
      <c r="AL44" s="171">
        <v>6993</v>
      </c>
      <c r="AM44" s="180">
        <v>3930</v>
      </c>
      <c r="AN44" s="180">
        <v>364674560</v>
      </c>
      <c r="AO44" s="181">
        <f t="shared" si="48"/>
        <v>0.18996519721577726</v>
      </c>
      <c r="AP44" s="181">
        <f t="shared" si="26"/>
        <v>0.56199056199056197</v>
      </c>
      <c r="AQ44" s="175">
        <f t="shared" si="15"/>
        <v>92792.508905852417</v>
      </c>
      <c r="AR44" s="392"/>
      <c r="AS44" s="136" t="s">
        <v>183</v>
      </c>
      <c r="AT44" s="171">
        <v>2983</v>
      </c>
      <c r="AU44" s="180">
        <v>1550</v>
      </c>
      <c r="AV44" s="180">
        <v>154272670</v>
      </c>
      <c r="AW44" s="181">
        <f t="shared" si="49"/>
        <v>0.17330053667262971</v>
      </c>
      <c r="AX44" s="181">
        <f t="shared" si="17"/>
        <v>0.51961112973516599</v>
      </c>
      <c r="AY44" s="175">
        <f t="shared" si="18"/>
        <v>99530.754838709676</v>
      </c>
      <c r="AZ44" s="392"/>
      <c r="BA44" s="136" t="s">
        <v>183</v>
      </c>
      <c r="BB44" s="171">
        <v>951</v>
      </c>
      <c r="BC44" s="180">
        <v>429</v>
      </c>
      <c r="BD44" s="180">
        <v>41836970</v>
      </c>
      <c r="BE44" s="181">
        <f t="shared" si="50"/>
        <v>0.13537393499526665</v>
      </c>
      <c r="BF44" s="181">
        <f t="shared" si="19"/>
        <v>0.45110410094637227</v>
      </c>
      <c r="BG44" s="175">
        <f t="shared" si="25"/>
        <v>97522.074592074598</v>
      </c>
      <c r="BH44" s="392"/>
      <c r="BI44" s="136" t="s">
        <v>183</v>
      </c>
      <c r="BJ44" s="171">
        <f t="shared" si="20"/>
        <v>34151</v>
      </c>
      <c r="BK44" s="180">
        <f t="shared" si="2"/>
        <v>20122</v>
      </c>
      <c r="BL44" s="180">
        <f t="shared" si="3"/>
        <v>1712261120</v>
      </c>
      <c r="BM44" s="181">
        <f t="shared" si="51"/>
        <v>0.16598886368323365</v>
      </c>
      <c r="BN44" s="181">
        <f t="shared" si="22"/>
        <v>0.58920675822084267</v>
      </c>
      <c r="BO44" s="175">
        <f t="shared" si="23"/>
        <v>85093.98270549647</v>
      </c>
    </row>
    <row r="45" spans="2:67" s="95" customFormat="1">
      <c r="B45" s="402"/>
      <c r="C45" s="404"/>
      <c r="D45" s="392"/>
      <c r="E45" s="136" t="s">
        <v>184</v>
      </c>
      <c r="F45" s="171">
        <v>41</v>
      </c>
      <c r="G45" s="180">
        <v>20</v>
      </c>
      <c r="H45" s="180">
        <v>1323430</v>
      </c>
      <c r="I45" s="181">
        <f t="shared" si="44"/>
        <v>0.10638297872340426</v>
      </c>
      <c r="J45" s="181">
        <f t="shared" si="5"/>
        <v>0.48780487804878048</v>
      </c>
      <c r="K45" s="225">
        <f t="shared" si="6"/>
        <v>66171.5</v>
      </c>
      <c r="L45" s="392"/>
      <c r="M45" s="136" t="s">
        <v>184</v>
      </c>
      <c r="N45" s="171">
        <v>63</v>
      </c>
      <c r="O45" s="180">
        <v>46</v>
      </c>
      <c r="P45" s="180">
        <v>4293710</v>
      </c>
      <c r="Q45" s="181">
        <f t="shared" si="45"/>
        <v>0.14067278287461774</v>
      </c>
      <c r="R45" s="181">
        <f t="shared" si="7"/>
        <v>0.73015873015873012</v>
      </c>
      <c r="S45" s="175">
        <f t="shared" si="8"/>
        <v>93341.521739130432</v>
      </c>
      <c r="T45" s="392"/>
      <c r="U45" s="136" t="s">
        <v>184</v>
      </c>
      <c r="V45" s="171">
        <v>6584</v>
      </c>
      <c r="W45" s="180">
        <v>4234</v>
      </c>
      <c r="X45" s="180">
        <v>314264070</v>
      </c>
      <c r="Y45" s="181">
        <f t="shared" si="46"/>
        <v>8.17279851754623E-2</v>
      </c>
      <c r="Z45" s="181">
        <f t="shared" si="10"/>
        <v>0.64307411907654921</v>
      </c>
      <c r="AA45" s="175">
        <f t="shared" si="11"/>
        <v>74223.918280585742</v>
      </c>
      <c r="AB45" s="392"/>
      <c r="AC45" s="136" t="s">
        <v>184</v>
      </c>
      <c r="AD45" s="171">
        <v>5448</v>
      </c>
      <c r="AE45" s="180">
        <v>3451</v>
      </c>
      <c r="AF45" s="180">
        <v>282607140</v>
      </c>
      <c r="AG45" s="181">
        <f t="shared" si="47"/>
        <v>9.5587624297149815E-2</v>
      </c>
      <c r="AH45" s="181">
        <f t="shared" si="12"/>
        <v>0.63344346549192365</v>
      </c>
      <c r="AI45" s="175">
        <f t="shared" si="13"/>
        <v>81891.376412634025</v>
      </c>
      <c r="AJ45" s="392"/>
      <c r="AK45" s="136" t="s">
        <v>184</v>
      </c>
      <c r="AL45" s="171">
        <v>3113</v>
      </c>
      <c r="AM45" s="180">
        <v>1797</v>
      </c>
      <c r="AN45" s="180">
        <v>148112650</v>
      </c>
      <c r="AO45" s="181">
        <f t="shared" si="48"/>
        <v>8.6861948955916479E-2</v>
      </c>
      <c r="AP45" s="181">
        <f t="shared" si="26"/>
        <v>0.57725666559588817</v>
      </c>
      <c r="AQ45" s="175">
        <f t="shared" si="15"/>
        <v>82422.175848636616</v>
      </c>
      <c r="AR45" s="392"/>
      <c r="AS45" s="136" t="s">
        <v>184</v>
      </c>
      <c r="AT45" s="171">
        <v>1069</v>
      </c>
      <c r="AU45" s="180">
        <v>544</v>
      </c>
      <c r="AV45" s="180">
        <v>49736800</v>
      </c>
      <c r="AW45" s="181">
        <f t="shared" si="49"/>
        <v>6.0822898032200361E-2</v>
      </c>
      <c r="AX45" s="181">
        <f t="shared" si="17"/>
        <v>0.50888681010289993</v>
      </c>
      <c r="AY45" s="175">
        <f t="shared" si="18"/>
        <v>91427.941176470587</v>
      </c>
      <c r="AZ45" s="392"/>
      <c r="BA45" s="136" t="s">
        <v>184</v>
      </c>
      <c r="BB45" s="171">
        <v>269</v>
      </c>
      <c r="BC45" s="180">
        <v>131</v>
      </c>
      <c r="BD45" s="180">
        <v>12459540</v>
      </c>
      <c r="BE45" s="181">
        <f t="shared" si="50"/>
        <v>4.1337961502051122E-2</v>
      </c>
      <c r="BF45" s="181">
        <f t="shared" si="19"/>
        <v>0.48698884758364314</v>
      </c>
      <c r="BG45" s="175">
        <f t="shared" si="25"/>
        <v>95110.992366412218</v>
      </c>
      <c r="BH45" s="392"/>
      <c r="BI45" s="136" t="s">
        <v>184</v>
      </c>
      <c r="BJ45" s="171">
        <f t="shared" si="20"/>
        <v>16587</v>
      </c>
      <c r="BK45" s="180">
        <f t="shared" si="2"/>
        <v>10223</v>
      </c>
      <c r="BL45" s="180">
        <f t="shared" si="3"/>
        <v>812797340</v>
      </c>
      <c r="BM45" s="181">
        <f t="shared" si="51"/>
        <v>8.4330789853578059E-2</v>
      </c>
      <c r="BN45" s="181">
        <f t="shared" si="22"/>
        <v>0.61632603846385725</v>
      </c>
      <c r="BO45" s="175">
        <f t="shared" si="23"/>
        <v>79506.733835469044</v>
      </c>
    </row>
    <row r="46" spans="2:67" s="95" customFormat="1">
      <c r="B46" s="402"/>
      <c r="C46" s="404"/>
      <c r="D46" s="392"/>
      <c r="E46" s="136" t="s">
        <v>185</v>
      </c>
      <c r="F46" s="171">
        <v>28</v>
      </c>
      <c r="G46" s="180">
        <v>13</v>
      </c>
      <c r="H46" s="180">
        <v>1036640</v>
      </c>
      <c r="I46" s="181">
        <f t="shared" si="44"/>
        <v>6.9148936170212769E-2</v>
      </c>
      <c r="J46" s="181">
        <f t="shared" si="5"/>
        <v>0.4642857142857143</v>
      </c>
      <c r="K46" s="225">
        <f t="shared" si="6"/>
        <v>79741.538461538468</v>
      </c>
      <c r="L46" s="392"/>
      <c r="M46" s="136" t="s">
        <v>185</v>
      </c>
      <c r="N46" s="171">
        <v>51</v>
      </c>
      <c r="O46" s="180">
        <v>34</v>
      </c>
      <c r="P46" s="180">
        <v>3082940</v>
      </c>
      <c r="Q46" s="181">
        <f t="shared" si="45"/>
        <v>0.10397553516819572</v>
      </c>
      <c r="R46" s="181">
        <f t="shared" si="7"/>
        <v>0.66666666666666663</v>
      </c>
      <c r="S46" s="175">
        <f t="shared" si="8"/>
        <v>90674.705882352937</v>
      </c>
      <c r="T46" s="392"/>
      <c r="U46" s="136" t="s">
        <v>185</v>
      </c>
      <c r="V46" s="171">
        <v>3128</v>
      </c>
      <c r="W46" s="180">
        <v>1775</v>
      </c>
      <c r="X46" s="180">
        <v>136748770</v>
      </c>
      <c r="Y46" s="181">
        <f t="shared" si="46"/>
        <v>3.4262440643940857E-2</v>
      </c>
      <c r="Z46" s="181">
        <f t="shared" si="10"/>
        <v>0.56745524296675187</v>
      </c>
      <c r="AA46" s="175">
        <f t="shared" si="11"/>
        <v>77041.560563380277</v>
      </c>
      <c r="AB46" s="392"/>
      <c r="AC46" s="136" t="s">
        <v>185</v>
      </c>
      <c r="AD46" s="171">
        <v>3174</v>
      </c>
      <c r="AE46" s="180">
        <v>1748</v>
      </c>
      <c r="AF46" s="180">
        <v>142428470</v>
      </c>
      <c r="AG46" s="181">
        <f t="shared" si="47"/>
        <v>4.8417029055757142E-2</v>
      </c>
      <c r="AH46" s="181">
        <f t="shared" si="12"/>
        <v>0.55072463768115942</v>
      </c>
      <c r="AI46" s="175">
        <f t="shared" si="13"/>
        <v>81480.818077803197</v>
      </c>
      <c r="AJ46" s="392"/>
      <c r="AK46" s="136" t="s">
        <v>185</v>
      </c>
      <c r="AL46" s="171">
        <v>2468</v>
      </c>
      <c r="AM46" s="180">
        <v>1314</v>
      </c>
      <c r="AN46" s="180">
        <v>113272410</v>
      </c>
      <c r="AO46" s="181">
        <f t="shared" si="48"/>
        <v>6.3515081206496515E-2</v>
      </c>
      <c r="AP46" s="181">
        <f t="shared" si="26"/>
        <v>0.53241491085899517</v>
      </c>
      <c r="AQ46" s="175">
        <f t="shared" si="15"/>
        <v>86204.26940639269</v>
      </c>
      <c r="AR46" s="392"/>
      <c r="AS46" s="136" t="s">
        <v>185</v>
      </c>
      <c r="AT46" s="171">
        <v>1242</v>
      </c>
      <c r="AU46" s="180">
        <v>566</v>
      </c>
      <c r="AV46" s="180">
        <v>55293090</v>
      </c>
      <c r="AW46" s="181">
        <f t="shared" si="49"/>
        <v>6.3282647584973165E-2</v>
      </c>
      <c r="AX46" s="181">
        <f t="shared" si="17"/>
        <v>0.45571658615136879</v>
      </c>
      <c r="AY46" s="175">
        <f t="shared" si="18"/>
        <v>97690.971731448764</v>
      </c>
      <c r="AZ46" s="392"/>
      <c r="BA46" s="136" t="s">
        <v>185</v>
      </c>
      <c r="BB46" s="171">
        <v>452</v>
      </c>
      <c r="BC46" s="180">
        <v>185</v>
      </c>
      <c r="BD46" s="180">
        <v>16184330</v>
      </c>
      <c r="BE46" s="181">
        <f t="shared" si="50"/>
        <v>5.8378037235721048E-2</v>
      </c>
      <c r="BF46" s="181">
        <f t="shared" si="19"/>
        <v>0.40929203539823011</v>
      </c>
      <c r="BG46" s="175">
        <f t="shared" si="25"/>
        <v>87482.864864864867</v>
      </c>
      <c r="BH46" s="392"/>
      <c r="BI46" s="136" t="s">
        <v>185</v>
      </c>
      <c r="BJ46" s="171">
        <f t="shared" si="20"/>
        <v>10543</v>
      </c>
      <c r="BK46" s="180">
        <f t="shared" si="2"/>
        <v>5635</v>
      </c>
      <c r="BL46" s="180">
        <f t="shared" si="3"/>
        <v>468046650</v>
      </c>
      <c r="BM46" s="181">
        <f t="shared" si="51"/>
        <v>4.6483811095071145E-2</v>
      </c>
      <c r="BN46" s="181">
        <f t="shared" si="22"/>
        <v>0.53447785260362324</v>
      </c>
      <c r="BO46" s="175">
        <f t="shared" si="23"/>
        <v>83060.629991126887</v>
      </c>
    </row>
    <row r="47" spans="2:67" s="95" customFormat="1">
      <c r="B47" s="402"/>
      <c r="C47" s="404"/>
      <c r="D47" s="392"/>
      <c r="E47" s="136" t="s">
        <v>186</v>
      </c>
      <c r="F47" s="171">
        <v>24</v>
      </c>
      <c r="G47" s="180">
        <v>15</v>
      </c>
      <c r="H47" s="180">
        <v>1216510</v>
      </c>
      <c r="I47" s="181">
        <f t="shared" si="44"/>
        <v>7.9787234042553196E-2</v>
      </c>
      <c r="J47" s="181">
        <f t="shared" si="5"/>
        <v>0.625</v>
      </c>
      <c r="K47" s="225">
        <f t="shared" si="6"/>
        <v>81100.666666666672</v>
      </c>
      <c r="L47" s="392"/>
      <c r="M47" s="136" t="s">
        <v>186</v>
      </c>
      <c r="N47" s="171">
        <v>28</v>
      </c>
      <c r="O47" s="180">
        <v>22</v>
      </c>
      <c r="P47" s="180">
        <v>2140890</v>
      </c>
      <c r="Q47" s="181">
        <f t="shared" si="45"/>
        <v>6.7278287461773695E-2</v>
      </c>
      <c r="R47" s="181">
        <f t="shared" si="7"/>
        <v>0.7857142857142857</v>
      </c>
      <c r="S47" s="175">
        <f t="shared" si="8"/>
        <v>97313.181818181823</v>
      </c>
      <c r="T47" s="392"/>
      <c r="U47" s="136" t="s">
        <v>186</v>
      </c>
      <c r="V47" s="171">
        <v>2681</v>
      </c>
      <c r="W47" s="180">
        <v>1761</v>
      </c>
      <c r="X47" s="180">
        <v>143731970</v>
      </c>
      <c r="Y47" s="181">
        <f t="shared" si="46"/>
        <v>3.3992201675481608E-2</v>
      </c>
      <c r="Z47" s="181">
        <f t="shared" si="10"/>
        <v>0.65684446102200666</v>
      </c>
      <c r="AA47" s="175">
        <f t="shared" si="11"/>
        <v>81619.517319704712</v>
      </c>
      <c r="AB47" s="392"/>
      <c r="AC47" s="136" t="s">
        <v>186</v>
      </c>
      <c r="AD47" s="171">
        <v>2467</v>
      </c>
      <c r="AE47" s="180">
        <v>1574</v>
      </c>
      <c r="AF47" s="180">
        <v>146453010</v>
      </c>
      <c r="AG47" s="181">
        <f t="shared" si="47"/>
        <v>4.3597484973547908E-2</v>
      </c>
      <c r="AH47" s="181">
        <f t="shared" si="12"/>
        <v>0.63802188893392786</v>
      </c>
      <c r="AI47" s="175">
        <f t="shared" si="13"/>
        <v>93045.114358322739</v>
      </c>
      <c r="AJ47" s="392"/>
      <c r="AK47" s="136" t="s">
        <v>186</v>
      </c>
      <c r="AL47" s="171">
        <v>1539</v>
      </c>
      <c r="AM47" s="180">
        <v>904</v>
      </c>
      <c r="AN47" s="180">
        <v>85755200</v>
      </c>
      <c r="AO47" s="181">
        <f t="shared" si="48"/>
        <v>4.3696829079659709E-2</v>
      </c>
      <c r="AP47" s="181">
        <f t="shared" si="26"/>
        <v>0.58739441195581543</v>
      </c>
      <c r="AQ47" s="175">
        <f t="shared" si="15"/>
        <v>94861.946902654861</v>
      </c>
      <c r="AR47" s="392"/>
      <c r="AS47" s="136" t="s">
        <v>186</v>
      </c>
      <c r="AT47" s="171">
        <v>588</v>
      </c>
      <c r="AU47" s="180">
        <v>347</v>
      </c>
      <c r="AV47" s="180">
        <v>36305590</v>
      </c>
      <c r="AW47" s="181">
        <f t="shared" si="49"/>
        <v>3.8796958855098387E-2</v>
      </c>
      <c r="AX47" s="181">
        <f t="shared" si="17"/>
        <v>0.59013605442176875</v>
      </c>
      <c r="AY47" s="175">
        <f t="shared" si="18"/>
        <v>104627.06051873199</v>
      </c>
      <c r="AZ47" s="392"/>
      <c r="BA47" s="136" t="s">
        <v>186</v>
      </c>
      <c r="BB47" s="171">
        <v>132</v>
      </c>
      <c r="BC47" s="180">
        <v>75</v>
      </c>
      <c r="BD47" s="180">
        <v>6664500</v>
      </c>
      <c r="BE47" s="181">
        <f t="shared" si="50"/>
        <v>2.3666771852319343E-2</v>
      </c>
      <c r="BF47" s="181">
        <f t="shared" si="19"/>
        <v>0.56818181818181823</v>
      </c>
      <c r="BG47" s="175">
        <f t="shared" si="25"/>
        <v>88860</v>
      </c>
      <c r="BH47" s="392"/>
      <c r="BI47" s="136" t="s">
        <v>186</v>
      </c>
      <c r="BJ47" s="171">
        <f t="shared" si="20"/>
        <v>7459</v>
      </c>
      <c r="BK47" s="180">
        <f t="shared" si="2"/>
        <v>4698</v>
      </c>
      <c r="BL47" s="180">
        <f t="shared" si="3"/>
        <v>422267670</v>
      </c>
      <c r="BM47" s="181">
        <f t="shared" si="51"/>
        <v>3.8754382346875643E-2</v>
      </c>
      <c r="BN47" s="181">
        <f t="shared" si="22"/>
        <v>0.62984314251240114</v>
      </c>
      <c r="BO47" s="175">
        <f t="shared" si="23"/>
        <v>89882.432950191578</v>
      </c>
    </row>
    <row r="48" spans="2:67" s="95" customFormat="1">
      <c r="B48" s="402"/>
      <c r="C48" s="404"/>
      <c r="D48" s="392"/>
      <c r="E48" s="136" t="s">
        <v>187</v>
      </c>
      <c r="F48" s="171">
        <v>78</v>
      </c>
      <c r="G48" s="180">
        <v>46</v>
      </c>
      <c r="H48" s="180">
        <v>4823520</v>
      </c>
      <c r="I48" s="181">
        <f t="shared" si="44"/>
        <v>0.24468085106382978</v>
      </c>
      <c r="J48" s="181">
        <f t="shared" si="5"/>
        <v>0.58974358974358976</v>
      </c>
      <c r="K48" s="225">
        <f t="shared" si="6"/>
        <v>104859.13043478261</v>
      </c>
      <c r="L48" s="392"/>
      <c r="M48" s="136" t="s">
        <v>187</v>
      </c>
      <c r="N48" s="171">
        <v>151</v>
      </c>
      <c r="O48" s="180">
        <v>100</v>
      </c>
      <c r="P48" s="180">
        <v>8931780</v>
      </c>
      <c r="Q48" s="181">
        <f t="shared" si="45"/>
        <v>0.3058103975535168</v>
      </c>
      <c r="R48" s="181">
        <f t="shared" si="7"/>
        <v>0.66225165562913912</v>
      </c>
      <c r="S48" s="175">
        <f t="shared" si="8"/>
        <v>89317.8</v>
      </c>
      <c r="T48" s="392"/>
      <c r="U48" s="136" t="s">
        <v>187</v>
      </c>
      <c r="V48" s="171">
        <v>19305</v>
      </c>
      <c r="W48" s="180">
        <v>12567</v>
      </c>
      <c r="X48" s="180">
        <v>945875910</v>
      </c>
      <c r="Y48" s="181">
        <f t="shared" si="46"/>
        <v>0.24257807975910126</v>
      </c>
      <c r="Z48" s="181">
        <f t="shared" si="10"/>
        <v>0.65097125097125097</v>
      </c>
      <c r="AA48" s="175">
        <f t="shared" si="11"/>
        <v>75266.643590355699</v>
      </c>
      <c r="AB48" s="392"/>
      <c r="AC48" s="136" t="s">
        <v>187</v>
      </c>
      <c r="AD48" s="171">
        <v>15100</v>
      </c>
      <c r="AE48" s="180">
        <v>9446</v>
      </c>
      <c r="AF48" s="180">
        <v>783074570</v>
      </c>
      <c r="AG48" s="181">
        <f t="shared" si="47"/>
        <v>0.26164030689970363</v>
      </c>
      <c r="AH48" s="181">
        <f t="shared" si="12"/>
        <v>0.6255629139072848</v>
      </c>
      <c r="AI48" s="175">
        <f t="shared" si="13"/>
        <v>82900.123861952146</v>
      </c>
      <c r="AJ48" s="392"/>
      <c r="AK48" s="136" t="s">
        <v>187</v>
      </c>
      <c r="AL48" s="171">
        <v>8250</v>
      </c>
      <c r="AM48" s="180">
        <v>4676</v>
      </c>
      <c r="AN48" s="180">
        <v>395463910</v>
      </c>
      <c r="AO48" s="181">
        <f t="shared" si="48"/>
        <v>0.22602474864655839</v>
      </c>
      <c r="AP48" s="181">
        <f t="shared" si="26"/>
        <v>0.56678787878787884</v>
      </c>
      <c r="AQ48" s="175">
        <f t="shared" si="15"/>
        <v>84573.12018819504</v>
      </c>
      <c r="AR48" s="392"/>
      <c r="AS48" s="136" t="s">
        <v>187</v>
      </c>
      <c r="AT48" s="171">
        <v>2964</v>
      </c>
      <c r="AU48" s="180">
        <v>1478</v>
      </c>
      <c r="AV48" s="180">
        <v>134868940</v>
      </c>
      <c r="AW48" s="181">
        <f t="shared" si="49"/>
        <v>0.16525044722719143</v>
      </c>
      <c r="AX48" s="181">
        <f t="shared" si="17"/>
        <v>0.49865047233468285</v>
      </c>
      <c r="AY48" s="175">
        <f t="shared" si="18"/>
        <v>91250.97428958051</v>
      </c>
      <c r="AZ48" s="392"/>
      <c r="BA48" s="136" t="s">
        <v>187</v>
      </c>
      <c r="BB48" s="171">
        <v>724</v>
      </c>
      <c r="BC48" s="180">
        <v>352</v>
      </c>
      <c r="BD48" s="180">
        <v>35765760</v>
      </c>
      <c r="BE48" s="181">
        <f t="shared" si="50"/>
        <v>0.11107604922688545</v>
      </c>
      <c r="BF48" s="181">
        <f t="shared" si="19"/>
        <v>0.48618784530386738</v>
      </c>
      <c r="BG48" s="175">
        <f t="shared" si="25"/>
        <v>101607.27272727272</v>
      </c>
      <c r="BH48" s="392"/>
      <c r="BI48" s="136" t="s">
        <v>187</v>
      </c>
      <c r="BJ48" s="171">
        <f t="shared" si="20"/>
        <v>46572</v>
      </c>
      <c r="BK48" s="180">
        <f t="shared" si="2"/>
        <v>28665</v>
      </c>
      <c r="BL48" s="180">
        <f t="shared" si="3"/>
        <v>2308804390</v>
      </c>
      <c r="BM48" s="181">
        <f t="shared" si="51"/>
        <v>0.23646112600536193</v>
      </c>
      <c r="BN48" s="181">
        <f t="shared" si="22"/>
        <v>0.61549858283947434</v>
      </c>
      <c r="BO48" s="175">
        <f t="shared" si="23"/>
        <v>80544.370835513691</v>
      </c>
    </row>
    <row r="49" spans="2:67" s="95" customFormat="1">
      <c r="B49" s="402"/>
      <c r="C49" s="404"/>
      <c r="D49" s="392"/>
      <c r="E49" s="136" t="s">
        <v>188</v>
      </c>
      <c r="F49" s="171">
        <v>26</v>
      </c>
      <c r="G49" s="180">
        <v>15</v>
      </c>
      <c r="H49" s="180">
        <v>1222710</v>
      </c>
      <c r="I49" s="181">
        <f t="shared" si="44"/>
        <v>7.9787234042553196E-2</v>
      </c>
      <c r="J49" s="181">
        <f t="shared" si="5"/>
        <v>0.57692307692307687</v>
      </c>
      <c r="K49" s="225">
        <f t="shared" si="6"/>
        <v>81514</v>
      </c>
      <c r="L49" s="392"/>
      <c r="M49" s="136" t="s">
        <v>188</v>
      </c>
      <c r="N49" s="171">
        <v>44</v>
      </c>
      <c r="O49" s="180">
        <v>24</v>
      </c>
      <c r="P49" s="180">
        <v>2454970</v>
      </c>
      <c r="Q49" s="181">
        <f t="shared" si="45"/>
        <v>7.3394495412844041E-2</v>
      </c>
      <c r="R49" s="181">
        <f t="shared" si="7"/>
        <v>0.54545454545454541</v>
      </c>
      <c r="S49" s="175">
        <f t="shared" si="8"/>
        <v>102290.41666666667</v>
      </c>
      <c r="T49" s="392"/>
      <c r="U49" s="136" t="s">
        <v>188</v>
      </c>
      <c r="V49" s="171">
        <v>4219</v>
      </c>
      <c r="W49" s="180">
        <v>2584</v>
      </c>
      <c r="X49" s="180">
        <v>200963130</v>
      </c>
      <c r="Y49" s="181">
        <f t="shared" si="46"/>
        <v>4.9878392464193337E-2</v>
      </c>
      <c r="Z49" s="181">
        <f t="shared" si="10"/>
        <v>0.6124674093387058</v>
      </c>
      <c r="AA49" s="175">
        <f t="shared" si="11"/>
        <v>77772.109133126942</v>
      </c>
      <c r="AB49" s="392"/>
      <c r="AC49" s="136" t="s">
        <v>188</v>
      </c>
      <c r="AD49" s="171">
        <v>4403</v>
      </c>
      <c r="AE49" s="180">
        <v>2573</v>
      </c>
      <c r="AF49" s="180">
        <v>224413400</v>
      </c>
      <c r="AG49" s="181">
        <f t="shared" si="47"/>
        <v>7.1268315652438852E-2</v>
      </c>
      <c r="AH49" s="181">
        <f t="shared" si="12"/>
        <v>0.58437429025664323</v>
      </c>
      <c r="AI49" s="175">
        <f t="shared" si="13"/>
        <v>87218.577535950259</v>
      </c>
      <c r="AJ49" s="392"/>
      <c r="AK49" s="136" t="s">
        <v>188</v>
      </c>
      <c r="AL49" s="171">
        <v>3303</v>
      </c>
      <c r="AM49" s="180">
        <v>1787</v>
      </c>
      <c r="AN49" s="180">
        <v>165184500</v>
      </c>
      <c r="AO49" s="181">
        <f t="shared" si="48"/>
        <v>8.6378576952822889E-2</v>
      </c>
      <c r="AP49" s="181">
        <f t="shared" si="26"/>
        <v>0.54102331214047839</v>
      </c>
      <c r="AQ49" s="175">
        <f t="shared" si="15"/>
        <v>92436.765528819247</v>
      </c>
      <c r="AR49" s="392"/>
      <c r="AS49" s="136" t="s">
        <v>188</v>
      </c>
      <c r="AT49" s="171">
        <v>1784</v>
      </c>
      <c r="AU49" s="180">
        <v>877</v>
      </c>
      <c r="AV49" s="180">
        <v>82421500</v>
      </c>
      <c r="AW49" s="181">
        <f t="shared" si="49"/>
        <v>9.8054561717352412E-2</v>
      </c>
      <c r="AX49" s="181">
        <f t="shared" si="17"/>
        <v>0.49159192825112108</v>
      </c>
      <c r="AY49" s="175">
        <f t="shared" si="18"/>
        <v>93981.185860889396</v>
      </c>
      <c r="AZ49" s="392"/>
      <c r="BA49" s="136" t="s">
        <v>188</v>
      </c>
      <c r="BB49" s="171">
        <v>723</v>
      </c>
      <c r="BC49" s="180">
        <v>311</v>
      </c>
      <c r="BD49" s="180">
        <v>29542910</v>
      </c>
      <c r="BE49" s="181">
        <f t="shared" si="50"/>
        <v>9.8138213947617542E-2</v>
      </c>
      <c r="BF49" s="181">
        <f t="shared" si="19"/>
        <v>0.43015214384508993</v>
      </c>
      <c r="BG49" s="175">
        <f t="shared" si="25"/>
        <v>94993.279742765269</v>
      </c>
      <c r="BH49" s="392"/>
      <c r="BI49" s="136" t="s">
        <v>188</v>
      </c>
      <c r="BJ49" s="171">
        <f t="shared" si="20"/>
        <v>14502</v>
      </c>
      <c r="BK49" s="180">
        <f t="shared" si="2"/>
        <v>8171</v>
      </c>
      <c r="BL49" s="180">
        <f t="shared" si="3"/>
        <v>706203120</v>
      </c>
      <c r="BM49" s="181">
        <f t="shared" si="51"/>
        <v>6.740358836873582E-2</v>
      </c>
      <c r="BN49" s="181">
        <f t="shared" si="22"/>
        <v>0.56343952558267829</v>
      </c>
      <c r="BO49" s="175">
        <f t="shared" si="23"/>
        <v>86427.991677885206</v>
      </c>
    </row>
    <row r="50" spans="2:67" s="95" customFormat="1">
      <c r="B50" s="402"/>
      <c r="C50" s="407"/>
      <c r="D50" s="393"/>
      <c r="E50" s="137" t="s">
        <v>179</v>
      </c>
      <c r="F50" s="171">
        <v>16</v>
      </c>
      <c r="G50" s="180">
        <v>8</v>
      </c>
      <c r="H50" s="180">
        <v>935940</v>
      </c>
      <c r="I50" s="181">
        <f t="shared" si="44"/>
        <v>4.2553191489361701E-2</v>
      </c>
      <c r="J50" s="181">
        <f t="shared" si="5"/>
        <v>0.5</v>
      </c>
      <c r="K50" s="225">
        <f t="shared" si="6"/>
        <v>116992.5</v>
      </c>
      <c r="L50" s="393"/>
      <c r="M50" s="137" t="s">
        <v>179</v>
      </c>
      <c r="N50" s="171">
        <v>19</v>
      </c>
      <c r="O50" s="180">
        <v>11</v>
      </c>
      <c r="P50" s="180">
        <v>1217050</v>
      </c>
      <c r="Q50" s="181">
        <f t="shared" si="45"/>
        <v>3.3639143730886847E-2</v>
      </c>
      <c r="R50" s="181">
        <f t="shared" si="7"/>
        <v>0.57894736842105265</v>
      </c>
      <c r="S50" s="175">
        <f t="shared" si="8"/>
        <v>110640.90909090909</v>
      </c>
      <c r="T50" s="393"/>
      <c r="U50" s="137" t="s">
        <v>179</v>
      </c>
      <c r="V50" s="171">
        <v>4953</v>
      </c>
      <c r="W50" s="180">
        <v>2770</v>
      </c>
      <c r="X50" s="180">
        <v>193880840</v>
      </c>
      <c r="Y50" s="181">
        <f t="shared" si="46"/>
        <v>5.3468710188009111E-2</v>
      </c>
      <c r="Z50" s="181">
        <f t="shared" si="10"/>
        <v>0.55925701594992938</v>
      </c>
      <c r="AA50" s="175">
        <f t="shared" si="11"/>
        <v>69993.083032490977</v>
      </c>
      <c r="AB50" s="392"/>
      <c r="AC50" s="137" t="s">
        <v>179</v>
      </c>
      <c r="AD50" s="171">
        <v>2293</v>
      </c>
      <c r="AE50" s="180">
        <v>1210</v>
      </c>
      <c r="AF50" s="180">
        <v>97054980</v>
      </c>
      <c r="AG50" s="181">
        <f t="shared" si="47"/>
        <v>3.3515220341799851E-2</v>
      </c>
      <c r="AH50" s="181">
        <f t="shared" si="12"/>
        <v>0.52769297863061493</v>
      </c>
      <c r="AI50" s="175">
        <f t="shared" si="13"/>
        <v>80210.727272727279</v>
      </c>
      <c r="AJ50" s="393"/>
      <c r="AK50" s="137" t="s">
        <v>179</v>
      </c>
      <c r="AL50" s="171">
        <v>1134</v>
      </c>
      <c r="AM50" s="180">
        <v>522</v>
      </c>
      <c r="AN50" s="180">
        <v>51940640</v>
      </c>
      <c r="AO50" s="181">
        <f t="shared" si="48"/>
        <v>2.5232018561484919E-2</v>
      </c>
      <c r="AP50" s="181">
        <f t="shared" si="26"/>
        <v>0.46031746031746029</v>
      </c>
      <c r="AQ50" s="175">
        <f t="shared" si="15"/>
        <v>99503.141762452113</v>
      </c>
      <c r="AR50" s="393"/>
      <c r="AS50" s="137" t="s">
        <v>179</v>
      </c>
      <c r="AT50" s="171">
        <v>570</v>
      </c>
      <c r="AU50" s="180">
        <v>252</v>
      </c>
      <c r="AV50" s="180">
        <v>30830240</v>
      </c>
      <c r="AW50" s="181">
        <f t="shared" si="49"/>
        <v>2.817531305903399E-2</v>
      </c>
      <c r="AX50" s="181">
        <f t="shared" si="17"/>
        <v>0.44210526315789472</v>
      </c>
      <c r="AY50" s="175">
        <f t="shared" si="18"/>
        <v>122342.22222222222</v>
      </c>
      <c r="AZ50" s="393"/>
      <c r="BA50" s="137" t="s">
        <v>179</v>
      </c>
      <c r="BB50" s="171">
        <v>257</v>
      </c>
      <c r="BC50" s="180">
        <v>101</v>
      </c>
      <c r="BD50" s="180">
        <v>13241940</v>
      </c>
      <c r="BE50" s="181">
        <f t="shared" si="50"/>
        <v>3.1871252761123382E-2</v>
      </c>
      <c r="BF50" s="181">
        <f t="shared" si="19"/>
        <v>0.39299610894941633</v>
      </c>
      <c r="BG50" s="175">
        <f t="shared" si="25"/>
        <v>131108.31683168316</v>
      </c>
      <c r="BH50" s="393"/>
      <c r="BI50" s="137" t="s">
        <v>179</v>
      </c>
      <c r="BJ50" s="171">
        <f t="shared" si="20"/>
        <v>9242</v>
      </c>
      <c r="BK50" s="180">
        <f t="shared" si="2"/>
        <v>4874</v>
      </c>
      <c r="BL50" s="180">
        <f t="shared" si="3"/>
        <v>389101630</v>
      </c>
      <c r="BM50" s="181">
        <f t="shared" si="51"/>
        <v>4.0206228088265621E-2</v>
      </c>
      <c r="BN50" s="181">
        <f t="shared" si="22"/>
        <v>0.52737502705042194</v>
      </c>
      <c r="BO50" s="175">
        <f t="shared" si="23"/>
        <v>79832.0947886746</v>
      </c>
    </row>
    <row r="51" spans="2:67" s="95" customFormat="1">
      <c r="B51" s="402">
        <v>5</v>
      </c>
      <c r="C51" s="403" t="s">
        <v>157</v>
      </c>
      <c r="D51" s="400">
        <v>375</v>
      </c>
      <c r="E51" s="134" t="s">
        <v>153</v>
      </c>
      <c r="F51" s="170">
        <v>173</v>
      </c>
      <c r="G51" s="178">
        <v>96</v>
      </c>
      <c r="H51" s="178">
        <v>8552430</v>
      </c>
      <c r="I51" s="179">
        <f>IFERROR(G51/$D$51,"-")</f>
        <v>0.25600000000000001</v>
      </c>
      <c r="J51" s="179">
        <f t="shared" si="5"/>
        <v>0.55491329479768781</v>
      </c>
      <c r="K51" s="224">
        <f t="shared" si="6"/>
        <v>89087.8125</v>
      </c>
      <c r="L51" s="400">
        <v>542</v>
      </c>
      <c r="M51" s="134" t="s">
        <v>153</v>
      </c>
      <c r="N51" s="170">
        <v>274</v>
      </c>
      <c r="O51" s="178">
        <v>164</v>
      </c>
      <c r="P51" s="178">
        <v>13409430</v>
      </c>
      <c r="Q51" s="179">
        <f>IFERROR(O51/$L$51,"-")</f>
        <v>0.30258302583025831</v>
      </c>
      <c r="R51" s="179">
        <f t="shared" si="7"/>
        <v>0.59854014598540151</v>
      </c>
      <c r="S51" s="174">
        <f t="shared" si="8"/>
        <v>81764.817073170736</v>
      </c>
      <c r="T51" s="400">
        <v>40404</v>
      </c>
      <c r="U51" s="134" t="s">
        <v>153</v>
      </c>
      <c r="V51" s="170">
        <v>18106</v>
      </c>
      <c r="W51" s="178">
        <v>11359</v>
      </c>
      <c r="X51" s="178">
        <v>762417770</v>
      </c>
      <c r="Y51" s="179">
        <f>IFERROR(W51/$T$51,"-")</f>
        <v>0.28113553113553114</v>
      </c>
      <c r="Z51" s="179">
        <f t="shared" si="10"/>
        <v>0.62736109576935828</v>
      </c>
      <c r="AA51" s="174">
        <f t="shared" si="11"/>
        <v>67120.148780702526</v>
      </c>
      <c r="AB51" s="400">
        <v>27751</v>
      </c>
      <c r="AC51" s="134" t="s">
        <v>153</v>
      </c>
      <c r="AD51" s="170">
        <v>13859</v>
      </c>
      <c r="AE51" s="178">
        <v>8414</v>
      </c>
      <c r="AF51" s="178">
        <v>613730380</v>
      </c>
      <c r="AG51" s="179">
        <f>IFERROR(AE51/$AB$51,"-")</f>
        <v>0.30319628121509135</v>
      </c>
      <c r="AH51" s="179">
        <f t="shared" si="12"/>
        <v>0.60711451042643771</v>
      </c>
      <c r="AI51" s="174">
        <f t="shared" si="13"/>
        <v>72941.571190872361</v>
      </c>
      <c r="AJ51" s="400">
        <v>17083</v>
      </c>
      <c r="AK51" s="134" t="s">
        <v>153</v>
      </c>
      <c r="AL51" s="170">
        <v>8363</v>
      </c>
      <c r="AM51" s="178">
        <v>4721</v>
      </c>
      <c r="AN51" s="178">
        <v>358721230</v>
      </c>
      <c r="AO51" s="179">
        <f>IFERROR(AM51/$AJ$51,"-")</f>
        <v>0.27635661183632854</v>
      </c>
      <c r="AP51" s="179">
        <f t="shared" si="26"/>
        <v>0.5645103431782853</v>
      </c>
      <c r="AQ51" s="174">
        <f t="shared" si="15"/>
        <v>75984.162253759801</v>
      </c>
      <c r="AR51" s="400">
        <v>8159</v>
      </c>
      <c r="AS51" s="134" t="s">
        <v>153</v>
      </c>
      <c r="AT51" s="170">
        <v>3420</v>
      </c>
      <c r="AU51" s="178">
        <v>1728</v>
      </c>
      <c r="AV51" s="178">
        <v>147895780</v>
      </c>
      <c r="AW51" s="179">
        <f>IFERROR(AU51/$AR$51,"-")</f>
        <v>0.21179066062017404</v>
      </c>
      <c r="AX51" s="179">
        <f t="shared" si="17"/>
        <v>0.50526315789473686</v>
      </c>
      <c r="AY51" s="174">
        <f t="shared" si="18"/>
        <v>85587.835648148146</v>
      </c>
      <c r="AZ51" s="400">
        <v>2871</v>
      </c>
      <c r="BA51" s="134" t="s">
        <v>153</v>
      </c>
      <c r="BB51" s="170">
        <v>983</v>
      </c>
      <c r="BC51" s="178">
        <v>479</v>
      </c>
      <c r="BD51" s="178">
        <v>45466210</v>
      </c>
      <c r="BE51" s="179">
        <f>IFERROR(BC51/$AZ$51,"-")</f>
        <v>0.1668408220132358</v>
      </c>
      <c r="BF51" s="179">
        <f t="shared" si="19"/>
        <v>0.48728382502543233</v>
      </c>
      <c r="BG51" s="174">
        <f t="shared" si="25"/>
        <v>94919.018789144044</v>
      </c>
      <c r="BH51" s="400">
        <v>97185</v>
      </c>
      <c r="BI51" s="134" t="s">
        <v>153</v>
      </c>
      <c r="BJ51" s="170">
        <f t="shared" si="20"/>
        <v>45178</v>
      </c>
      <c r="BK51" s="178">
        <f t="shared" si="2"/>
        <v>26961</v>
      </c>
      <c r="BL51" s="178">
        <f t="shared" si="3"/>
        <v>1950193230</v>
      </c>
      <c r="BM51" s="179">
        <f>IFERROR(BK51/$BH$51,"-")</f>
        <v>0.27741935483870966</v>
      </c>
      <c r="BN51" s="179">
        <f t="shared" si="22"/>
        <v>0.59677276550533442</v>
      </c>
      <c r="BO51" s="174">
        <f t="shared" si="23"/>
        <v>72333.861132747305</v>
      </c>
    </row>
    <row r="52" spans="2:67" s="95" customFormat="1">
      <c r="B52" s="402"/>
      <c r="C52" s="404"/>
      <c r="D52" s="392"/>
      <c r="E52" s="135" t="s">
        <v>207</v>
      </c>
      <c r="F52" s="171">
        <v>137</v>
      </c>
      <c r="G52" s="180">
        <v>87</v>
      </c>
      <c r="H52" s="180">
        <v>7444150</v>
      </c>
      <c r="I52" s="181">
        <f t="shared" ref="I52:I61" si="52">IFERROR(G52/$D$51,"-")</f>
        <v>0.23200000000000001</v>
      </c>
      <c r="J52" s="181">
        <f t="shared" si="5"/>
        <v>0.63503649635036497</v>
      </c>
      <c r="K52" s="225">
        <f t="shared" si="6"/>
        <v>85564.942528735628</v>
      </c>
      <c r="L52" s="392"/>
      <c r="M52" s="135" t="s">
        <v>207</v>
      </c>
      <c r="N52" s="171">
        <v>243</v>
      </c>
      <c r="O52" s="180">
        <v>147</v>
      </c>
      <c r="P52" s="180">
        <v>10520760</v>
      </c>
      <c r="Q52" s="181">
        <f t="shared" ref="Q52:Q61" si="53">IFERROR(O52/$L$51,"-")</f>
        <v>0.27121771217712176</v>
      </c>
      <c r="R52" s="181">
        <f t="shared" si="7"/>
        <v>0.60493827160493829</v>
      </c>
      <c r="S52" s="175">
        <f t="shared" si="8"/>
        <v>71569.795918367352</v>
      </c>
      <c r="T52" s="392"/>
      <c r="U52" s="135" t="s">
        <v>207</v>
      </c>
      <c r="V52" s="171">
        <v>17485</v>
      </c>
      <c r="W52" s="180">
        <v>11103</v>
      </c>
      <c r="X52" s="180">
        <v>714758990</v>
      </c>
      <c r="Y52" s="181">
        <f t="shared" ref="Y52:Y61" si="54">IFERROR(W52/$T$51,"-")</f>
        <v>0.2747995247995248</v>
      </c>
      <c r="Z52" s="181">
        <f t="shared" si="10"/>
        <v>0.63500142979696883</v>
      </c>
      <c r="AA52" s="175">
        <f t="shared" si="11"/>
        <v>64375.303071242008</v>
      </c>
      <c r="AB52" s="392"/>
      <c r="AC52" s="135" t="s">
        <v>207</v>
      </c>
      <c r="AD52" s="171">
        <v>12314</v>
      </c>
      <c r="AE52" s="180">
        <v>7694</v>
      </c>
      <c r="AF52" s="180">
        <v>538860510</v>
      </c>
      <c r="AG52" s="181">
        <f t="shared" ref="AG52:AG61" si="55">IFERROR(AE52/$AB$51,"-")</f>
        <v>0.27725127022449642</v>
      </c>
      <c r="AH52" s="181">
        <f t="shared" si="12"/>
        <v>0.62481728114341395</v>
      </c>
      <c r="AI52" s="175">
        <f t="shared" si="13"/>
        <v>70036.45827917858</v>
      </c>
      <c r="AJ52" s="392"/>
      <c r="AK52" s="135" t="s">
        <v>207</v>
      </c>
      <c r="AL52" s="171">
        <v>6754</v>
      </c>
      <c r="AM52" s="180">
        <v>3857</v>
      </c>
      <c r="AN52" s="180">
        <v>280940950</v>
      </c>
      <c r="AO52" s="181">
        <f t="shared" ref="AO52:AO61" si="56">IFERROR(AM52/$AJ$51,"-")</f>
        <v>0.22578001521980917</v>
      </c>
      <c r="AP52" s="181">
        <f t="shared" si="26"/>
        <v>0.57106899615042939</v>
      </c>
      <c r="AQ52" s="175">
        <f t="shared" si="15"/>
        <v>72839.240342234902</v>
      </c>
      <c r="AR52" s="392"/>
      <c r="AS52" s="135" t="s">
        <v>207</v>
      </c>
      <c r="AT52" s="171">
        <v>2477</v>
      </c>
      <c r="AU52" s="180">
        <v>1252</v>
      </c>
      <c r="AV52" s="180">
        <v>98037410</v>
      </c>
      <c r="AW52" s="181">
        <f t="shared" ref="AW52:AW61" si="57">IFERROR(AU52/$AR$51,"-")</f>
        <v>0.15345017771785757</v>
      </c>
      <c r="AX52" s="181">
        <f t="shared" si="17"/>
        <v>0.50545014129995958</v>
      </c>
      <c r="AY52" s="175">
        <f t="shared" si="18"/>
        <v>78304.640575079873</v>
      </c>
      <c r="AZ52" s="392"/>
      <c r="BA52" s="135" t="s">
        <v>207</v>
      </c>
      <c r="BB52" s="171">
        <v>628</v>
      </c>
      <c r="BC52" s="180">
        <v>296</v>
      </c>
      <c r="BD52" s="180">
        <v>25479220</v>
      </c>
      <c r="BE52" s="181">
        <f t="shared" ref="BE52:BE61" si="58">IFERROR(BC52/$AZ$51,"-")</f>
        <v>0.10309996516893069</v>
      </c>
      <c r="BF52" s="181">
        <f t="shared" si="19"/>
        <v>0.4713375796178344</v>
      </c>
      <c r="BG52" s="175">
        <f t="shared" si="25"/>
        <v>86078.445945945947</v>
      </c>
      <c r="BH52" s="392"/>
      <c r="BI52" s="135" t="s">
        <v>207</v>
      </c>
      <c r="BJ52" s="171">
        <f t="shared" si="20"/>
        <v>40038</v>
      </c>
      <c r="BK52" s="180">
        <f t="shared" si="2"/>
        <v>24436</v>
      </c>
      <c r="BL52" s="180">
        <f t="shared" si="3"/>
        <v>1676041990</v>
      </c>
      <c r="BM52" s="181">
        <f t="shared" ref="BM52:BM61" si="59">IFERROR(BK52/$BH$51,"-")</f>
        <v>0.25143797911200289</v>
      </c>
      <c r="BN52" s="181">
        <f t="shared" si="22"/>
        <v>0.61032019581397667</v>
      </c>
      <c r="BO52" s="175">
        <f t="shared" si="23"/>
        <v>68589.048534948437</v>
      </c>
    </row>
    <row r="53" spans="2:67" s="95" customFormat="1">
      <c r="B53" s="402"/>
      <c r="C53" s="404"/>
      <c r="D53" s="392"/>
      <c r="E53" s="136" t="s">
        <v>152</v>
      </c>
      <c r="F53" s="171">
        <v>201</v>
      </c>
      <c r="G53" s="180">
        <v>120</v>
      </c>
      <c r="H53" s="180">
        <v>11963770</v>
      </c>
      <c r="I53" s="181">
        <f t="shared" si="52"/>
        <v>0.32</v>
      </c>
      <c r="J53" s="181">
        <f t="shared" si="5"/>
        <v>0.59701492537313428</v>
      </c>
      <c r="K53" s="225">
        <f t="shared" si="6"/>
        <v>99698.083333333328</v>
      </c>
      <c r="L53" s="392"/>
      <c r="M53" s="136" t="s">
        <v>152</v>
      </c>
      <c r="N53" s="171">
        <v>373</v>
      </c>
      <c r="O53" s="180">
        <v>210</v>
      </c>
      <c r="P53" s="180">
        <v>16446260</v>
      </c>
      <c r="Q53" s="181">
        <f t="shared" si="53"/>
        <v>0.38745387453874541</v>
      </c>
      <c r="R53" s="181">
        <f t="shared" si="7"/>
        <v>0.5630026809651475</v>
      </c>
      <c r="S53" s="175">
        <f t="shared" si="8"/>
        <v>78315.523809523816</v>
      </c>
      <c r="T53" s="392"/>
      <c r="U53" s="136" t="s">
        <v>152</v>
      </c>
      <c r="V53" s="171">
        <v>24110</v>
      </c>
      <c r="W53" s="180">
        <v>14803</v>
      </c>
      <c r="X53" s="180">
        <v>972200230</v>
      </c>
      <c r="Y53" s="181">
        <f t="shared" si="54"/>
        <v>0.36637461637461638</v>
      </c>
      <c r="Z53" s="181">
        <f t="shared" si="10"/>
        <v>0.61397760265450019</v>
      </c>
      <c r="AA53" s="175">
        <f t="shared" si="11"/>
        <v>65675.892048909009</v>
      </c>
      <c r="AB53" s="392"/>
      <c r="AC53" s="136" t="s">
        <v>152</v>
      </c>
      <c r="AD53" s="171">
        <v>18841</v>
      </c>
      <c r="AE53" s="180">
        <v>11423</v>
      </c>
      <c r="AF53" s="180">
        <v>843227490</v>
      </c>
      <c r="AG53" s="181">
        <f t="shared" si="55"/>
        <v>0.41162480631328602</v>
      </c>
      <c r="AH53" s="181">
        <f t="shared" si="12"/>
        <v>0.60628416750703251</v>
      </c>
      <c r="AI53" s="175">
        <f t="shared" si="13"/>
        <v>73818.391841022501</v>
      </c>
      <c r="AJ53" s="392"/>
      <c r="AK53" s="136" t="s">
        <v>152</v>
      </c>
      <c r="AL53" s="171">
        <v>12265</v>
      </c>
      <c r="AM53" s="180">
        <v>6854</v>
      </c>
      <c r="AN53" s="180">
        <v>537696360</v>
      </c>
      <c r="AO53" s="181">
        <f t="shared" si="56"/>
        <v>0.40121758473336067</v>
      </c>
      <c r="AP53" s="181">
        <f t="shared" si="26"/>
        <v>0.55882592743579296</v>
      </c>
      <c r="AQ53" s="175">
        <f t="shared" si="15"/>
        <v>78450.008754012262</v>
      </c>
      <c r="AR53" s="392"/>
      <c r="AS53" s="136" t="s">
        <v>152</v>
      </c>
      <c r="AT53" s="171">
        <v>5709</v>
      </c>
      <c r="AU53" s="180">
        <v>2893</v>
      </c>
      <c r="AV53" s="180">
        <v>258225530</v>
      </c>
      <c r="AW53" s="181">
        <f t="shared" si="57"/>
        <v>0.35457776688319648</v>
      </c>
      <c r="AX53" s="181">
        <f t="shared" si="17"/>
        <v>0.50674373795761074</v>
      </c>
      <c r="AY53" s="175">
        <f t="shared" si="18"/>
        <v>89258.738333909438</v>
      </c>
      <c r="AZ53" s="392"/>
      <c r="BA53" s="136" t="s">
        <v>152</v>
      </c>
      <c r="BB53" s="171">
        <v>1828</v>
      </c>
      <c r="BC53" s="180">
        <v>898</v>
      </c>
      <c r="BD53" s="180">
        <v>90826500</v>
      </c>
      <c r="BE53" s="181">
        <f t="shared" si="58"/>
        <v>0.31278300243817486</v>
      </c>
      <c r="BF53" s="181">
        <f t="shared" si="19"/>
        <v>0.49124726477024072</v>
      </c>
      <c r="BG53" s="175">
        <f t="shared" si="25"/>
        <v>101143.09576837416</v>
      </c>
      <c r="BH53" s="392"/>
      <c r="BI53" s="136" t="s">
        <v>152</v>
      </c>
      <c r="BJ53" s="171">
        <f t="shared" si="20"/>
        <v>63327</v>
      </c>
      <c r="BK53" s="180">
        <f t="shared" si="2"/>
        <v>37201</v>
      </c>
      <c r="BL53" s="180">
        <f t="shared" si="3"/>
        <v>2730586140</v>
      </c>
      <c r="BM53" s="181">
        <f t="shared" si="59"/>
        <v>0.38278540927097804</v>
      </c>
      <c r="BN53" s="181">
        <f t="shared" si="22"/>
        <v>0.58744295482179798</v>
      </c>
      <c r="BO53" s="175">
        <f t="shared" si="23"/>
        <v>73400.880083868717</v>
      </c>
    </row>
    <row r="54" spans="2:67" s="95" customFormat="1">
      <c r="B54" s="402"/>
      <c r="C54" s="404"/>
      <c r="D54" s="392"/>
      <c r="E54" s="136" t="s">
        <v>161</v>
      </c>
      <c r="F54" s="171">
        <v>76</v>
      </c>
      <c r="G54" s="180">
        <v>44</v>
      </c>
      <c r="H54" s="180">
        <v>5177710</v>
      </c>
      <c r="I54" s="181">
        <f t="shared" si="52"/>
        <v>0.11733333333333333</v>
      </c>
      <c r="J54" s="181">
        <f t="shared" si="5"/>
        <v>0.57894736842105265</v>
      </c>
      <c r="K54" s="225">
        <f t="shared" si="6"/>
        <v>117675.22727272728</v>
      </c>
      <c r="L54" s="392"/>
      <c r="M54" s="136" t="s">
        <v>161</v>
      </c>
      <c r="N54" s="171">
        <v>137</v>
      </c>
      <c r="O54" s="180">
        <v>75</v>
      </c>
      <c r="P54" s="180">
        <v>6137870</v>
      </c>
      <c r="Q54" s="181">
        <f t="shared" si="53"/>
        <v>0.13837638376383765</v>
      </c>
      <c r="R54" s="181">
        <f t="shared" si="7"/>
        <v>0.54744525547445255</v>
      </c>
      <c r="S54" s="175">
        <f t="shared" si="8"/>
        <v>81838.266666666663</v>
      </c>
      <c r="T54" s="392"/>
      <c r="U54" s="136" t="s">
        <v>161</v>
      </c>
      <c r="V54" s="171">
        <v>7884</v>
      </c>
      <c r="W54" s="180">
        <v>5110</v>
      </c>
      <c r="X54" s="180">
        <v>341726290</v>
      </c>
      <c r="Y54" s="181">
        <f t="shared" si="54"/>
        <v>0.12647262647262647</v>
      </c>
      <c r="Z54" s="181">
        <f t="shared" si="10"/>
        <v>0.64814814814814814</v>
      </c>
      <c r="AA54" s="175">
        <f t="shared" si="11"/>
        <v>66874.029354207436</v>
      </c>
      <c r="AB54" s="392"/>
      <c r="AC54" s="136" t="s">
        <v>161</v>
      </c>
      <c r="AD54" s="171">
        <v>6941</v>
      </c>
      <c r="AE54" s="180">
        <v>4307</v>
      </c>
      <c r="AF54" s="180">
        <v>319409470</v>
      </c>
      <c r="AG54" s="181">
        <f t="shared" si="55"/>
        <v>0.15520161435623941</v>
      </c>
      <c r="AH54" s="181">
        <f t="shared" si="12"/>
        <v>0.6205157758248091</v>
      </c>
      <c r="AI54" s="175">
        <f t="shared" si="13"/>
        <v>74160.545623403756</v>
      </c>
      <c r="AJ54" s="392"/>
      <c r="AK54" s="136" t="s">
        <v>161</v>
      </c>
      <c r="AL54" s="171">
        <v>4830</v>
      </c>
      <c r="AM54" s="180">
        <v>2741</v>
      </c>
      <c r="AN54" s="180">
        <v>212074650</v>
      </c>
      <c r="AO54" s="181">
        <f t="shared" si="56"/>
        <v>0.16045191125680502</v>
      </c>
      <c r="AP54" s="181">
        <f t="shared" si="26"/>
        <v>0.56749482401656315</v>
      </c>
      <c r="AQ54" s="175">
        <f t="shared" si="15"/>
        <v>77371.269609631519</v>
      </c>
      <c r="AR54" s="392"/>
      <c r="AS54" s="136" t="s">
        <v>161</v>
      </c>
      <c r="AT54" s="171">
        <v>2334</v>
      </c>
      <c r="AU54" s="180">
        <v>1219</v>
      </c>
      <c r="AV54" s="180">
        <v>107089800</v>
      </c>
      <c r="AW54" s="181">
        <f t="shared" si="57"/>
        <v>0.14940556440740288</v>
      </c>
      <c r="AX54" s="181">
        <f t="shared" si="17"/>
        <v>0.52227934875749782</v>
      </c>
      <c r="AY54" s="175">
        <f t="shared" si="18"/>
        <v>87850.533223954058</v>
      </c>
      <c r="AZ54" s="392"/>
      <c r="BA54" s="136" t="s">
        <v>161</v>
      </c>
      <c r="BB54" s="171">
        <v>738</v>
      </c>
      <c r="BC54" s="180">
        <v>359</v>
      </c>
      <c r="BD54" s="180">
        <v>37984020</v>
      </c>
      <c r="BE54" s="181">
        <f t="shared" si="58"/>
        <v>0.12504353883664229</v>
      </c>
      <c r="BF54" s="181">
        <f t="shared" si="19"/>
        <v>0.48644986449864497</v>
      </c>
      <c r="BG54" s="175">
        <f t="shared" si="25"/>
        <v>105805.069637883</v>
      </c>
      <c r="BH54" s="392"/>
      <c r="BI54" s="136" t="s">
        <v>161</v>
      </c>
      <c r="BJ54" s="171">
        <f t="shared" si="20"/>
        <v>22940</v>
      </c>
      <c r="BK54" s="180">
        <f t="shared" si="2"/>
        <v>13855</v>
      </c>
      <c r="BL54" s="180">
        <f t="shared" si="3"/>
        <v>1029599810</v>
      </c>
      <c r="BM54" s="181">
        <f t="shared" si="59"/>
        <v>0.14256315274990997</v>
      </c>
      <c r="BN54" s="181">
        <f t="shared" si="22"/>
        <v>0.60396687009590233</v>
      </c>
      <c r="BO54" s="175">
        <f t="shared" si="23"/>
        <v>74312.508841573435</v>
      </c>
    </row>
    <row r="55" spans="2:67" s="95" customFormat="1">
      <c r="B55" s="402"/>
      <c r="C55" s="404"/>
      <c r="D55" s="392"/>
      <c r="E55" s="136" t="s">
        <v>183</v>
      </c>
      <c r="F55" s="171">
        <v>112</v>
      </c>
      <c r="G55" s="180">
        <v>68</v>
      </c>
      <c r="H55" s="180">
        <v>6730420</v>
      </c>
      <c r="I55" s="181">
        <f t="shared" si="52"/>
        <v>0.18133333333333335</v>
      </c>
      <c r="J55" s="181">
        <f t="shared" si="5"/>
        <v>0.6071428571428571</v>
      </c>
      <c r="K55" s="225">
        <f t="shared" si="6"/>
        <v>98976.76470588235</v>
      </c>
      <c r="L55" s="392"/>
      <c r="M55" s="136" t="s">
        <v>183</v>
      </c>
      <c r="N55" s="171">
        <v>196</v>
      </c>
      <c r="O55" s="180">
        <v>118</v>
      </c>
      <c r="P55" s="180">
        <v>10258210</v>
      </c>
      <c r="Q55" s="181">
        <f t="shared" si="53"/>
        <v>0.21771217712177121</v>
      </c>
      <c r="R55" s="181">
        <f t="shared" si="7"/>
        <v>0.60204081632653061</v>
      </c>
      <c r="S55" s="175">
        <f t="shared" si="8"/>
        <v>86933.983050847455</v>
      </c>
      <c r="T55" s="392"/>
      <c r="U55" s="136" t="s">
        <v>183</v>
      </c>
      <c r="V55" s="171">
        <v>9614</v>
      </c>
      <c r="W55" s="180">
        <v>6206</v>
      </c>
      <c r="X55" s="180">
        <v>435177130</v>
      </c>
      <c r="Y55" s="181">
        <f t="shared" si="54"/>
        <v>0.1535986535986536</v>
      </c>
      <c r="Z55" s="181">
        <f t="shared" si="10"/>
        <v>0.64551695444143953</v>
      </c>
      <c r="AA55" s="175">
        <f t="shared" si="11"/>
        <v>70121.999677731234</v>
      </c>
      <c r="AB55" s="392"/>
      <c r="AC55" s="136" t="s">
        <v>183</v>
      </c>
      <c r="AD55" s="171">
        <v>8719</v>
      </c>
      <c r="AE55" s="180">
        <v>5466</v>
      </c>
      <c r="AF55" s="180">
        <v>421476540</v>
      </c>
      <c r="AG55" s="181">
        <f t="shared" si="55"/>
        <v>0.19696587510359986</v>
      </c>
      <c r="AH55" s="181">
        <f t="shared" si="12"/>
        <v>0.62690675536185347</v>
      </c>
      <c r="AI55" s="175">
        <f t="shared" si="13"/>
        <v>77108.77058177827</v>
      </c>
      <c r="AJ55" s="392"/>
      <c r="AK55" s="136" t="s">
        <v>183</v>
      </c>
      <c r="AL55" s="171">
        <v>5822</v>
      </c>
      <c r="AM55" s="180">
        <v>3383</v>
      </c>
      <c r="AN55" s="180">
        <v>274264000</v>
      </c>
      <c r="AO55" s="181">
        <f t="shared" si="56"/>
        <v>0.19803313235380202</v>
      </c>
      <c r="AP55" s="181">
        <f t="shared" si="26"/>
        <v>0.58107179663345931</v>
      </c>
      <c r="AQ55" s="175">
        <f t="shared" si="15"/>
        <v>81071.238545669519</v>
      </c>
      <c r="AR55" s="392"/>
      <c r="AS55" s="136" t="s">
        <v>183</v>
      </c>
      <c r="AT55" s="171">
        <v>2665</v>
      </c>
      <c r="AU55" s="180">
        <v>1421</v>
      </c>
      <c r="AV55" s="180">
        <v>132217770</v>
      </c>
      <c r="AW55" s="181">
        <f t="shared" si="57"/>
        <v>0.17416350042897413</v>
      </c>
      <c r="AX55" s="181">
        <f t="shared" si="17"/>
        <v>0.53320825515947468</v>
      </c>
      <c r="AY55" s="175">
        <f t="shared" si="18"/>
        <v>93045.580577058412</v>
      </c>
      <c r="AZ55" s="392"/>
      <c r="BA55" s="136" t="s">
        <v>183</v>
      </c>
      <c r="BB55" s="171">
        <v>891</v>
      </c>
      <c r="BC55" s="180">
        <v>462</v>
      </c>
      <c r="BD55" s="180">
        <v>46178040</v>
      </c>
      <c r="BE55" s="181">
        <f t="shared" si="58"/>
        <v>0.16091954022988506</v>
      </c>
      <c r="BF55" s="181">
        <f t="shared" si="19"/>
        <v>0.51851851851851849</v>
      </c>
      <c r="BG55" s="175">
        <f t="shared" si="25"/>
        <v>99952.467532467534</v>
      </c>
      <c r="BH55" s="392"/>
      <c r="BI55" s="136" t="s">
        <v>183</v>
      </c>
      <c r="BJ55" s="171">
        <f t="shared" si="20"/>
        <v>28019</v>
      </c>
      <c r="BK55" s="180">
        <f t="shared" si="2"/>
        <v>17124</v>
      </c>
      <c r="BL55" s="180">
        <f t="shared" si="3"/>
        <v>1326302110</v>
      </c>
      <c r="BM55" s="181">
        <f t="shared" si="59"/>
        <v>0.17620003086896127</v>
      </c>
      <c r="BN55" s="181">
        <f t="shared" si="22"/>
        <v>0.61115671508619152</v>
      </c>
      <c r="BO55" s="175">
        <f t="shared" si="23"/>
        <v>77452.821186638641</v>
      </c>
    </row>
    <row r="56" spans="2:67" s="95" customFormat="1">
      <c r="B56" s="402"/>
      <c r="C56" s="404"/>
      <c r="D56" s="392"/>
      <c r="E56" s="136" t="s">
        <v>184</v>
      </c>
      <c r="F56" s="171">
        <v>62</v>
      </c>
      <c r="G56" s="180">
        <v>36</v>
      </c>
      <c r="H56" s="180">
        <v>2813290</v>
      </c>
      <c r="I56" s="181">
        <f t="shared" si="52"/>
        <v>9.6000000000000002E-2</v>
      </c>
      <c r="J56" s="181">
        <f t="shared" si="5"/>
        <v>0.58064516129032262</v>
      </c>
      <c r="K56" s="225">
        <f t="shared" si="6"/>
        <v>78146.944444444438</v>
      </c>
      <c r="L56" s="392"/>
      <c r="M56" s="136" t="s">
        <v>184</v>
      </c>
      <c r="N56" s="171">
        <v>98</v>
      </c>
      <c r="O56" s="180">
        <v>64</v>
      </c>
      <c r="P56" s="180">
        <v>4926290</v>
      </c>
      <c r="Q56" s="181">
        <f t="shared" si="53"/>
        <v>0.11808118081180811</v>
      </c>
      <c r="R56" s="181">
        <f t="shared" si="7"/>
        <v>0.65306122448979587</v>
      </c>
      <c r="S56" s="175">
        <f t="shared" si="8"/>
        <v>76973.28125</v>
      </c>
      <c r="T56" s="392"/>
      <c r="U56" s="136" t="s">
        <v>184</v>
      </c>
      <c r="V56" s="171">
        <v>5580</v>
      </c>
      <c r="W56" s="180">
        <v>3766</v>
      </c>
      <c r="X56" s="180">
        <v>249377440</v>
      </c>
      <c r="Y56" s="181">
        <f t="shared" si="54"/>
        <v>9.3208593208593205E-2</v>
      </c>
      <c r="Z56" s="181">
        <f t="shared" si="10"/>
        <v>0.67491039426523303</v>
      </c>
      <c r="AA56" s="175">
        <f t="shared" si="11"/>
        <v>66218.120021242692</v>
      </c>
      <c r="AB56" s="392"/>
      <c r="AC56" s="136" t="s">
        <v>184</v>
      </c>
      <c r="AD56" s="171">
        <v>4232</v>
      </c>
      <c r="AE56" s="180">
        <v>2790</v>
      </c>
      <c r="AF56" s="180">
        <v>198575660</v>
      </c>
      <c r="AG56" s="181">
        <f t="shared" si="55"/>
        <v>0.10053691758855536</v>
      </c>
      <c r="AH56" s="181">
        <f t="shared" si="12"/>
        <v>0.65926275992438566</v>
      </c>
      <c r="AI56" s="175">
        <f t="shared" si="13"/>
        <v>71174.07168458782</v>
      </c>
      <c r="AJ56" s="392"/>
      <c r="AK56" s="136" t="s">
        <v>184</v>
      </c>
      <c r="AL56" s="171">
        <v>2439</v>
      </c>
      <c r="AM56" s="180">
        <v>1451</v>
      </c>
      <c r="AN56" s="180">
        <v>105260860</v>
      </c>
      <c r="AO56" s="181">
        <f t="shared" si="56"/>
        <v>8.4938242697418481E-2</v>
      </c>
      <c r="AP56" s="181">
        <f t="shared" si="26"/>
        <v>0.59491594915949164</v>
      </c>
      <c r="AQ56" s="175">
        <f t="shared" si="15"/>
        <v>72543.666436940039</v>
      </c>
      <c r="AR56" s="392"/>
      <c r="AS56" s="136" t="s">
        <v>184</v>
      </c>
      <c r="AT56" s="171">
        <v>859</v>
      </c>
      <c r="AU56" s="180">
        <v>472</v>
      </c>
      <c r="AV56" s="180">
        <v>37901200</v>
      </c>
      <c r="AW56" s="181">
        <f t="shared" si="57"/>
        <v>5.7850226743473468E-2</v>
      </c>
      <c r="AX56" s="181">
        <f t="shared" si="17"/>
        <v>0.54947613504074511</v>
      </c>
      <c r="AY56" s="175">
        <f t="shared" si="18"/>
        <v>80299.152542372874</v>
      </c>
      <c r="AZ56" s="392"/>
      <c r="BA56" s="136" t="s">
        <v>184</v>
      </c>
      <c r="BB56" s="171">
        <v>197</v>
      </c>
      <c r="BC56" s="180">
        <v>111</v>
      </c>
      <c r="BD56" s="180">
        <v>11301610</v>
      </c>
      <c r="BE56" s="181">
        <f t="shared" si="58"/>
        <v>3.8662486938349006E-2</v>
      </c>
      <c r="BF56" s="181">
        <f t="shared" si="19"/>
        <v>0.56345177664974622</v>
      </c>
      <c r="BG56" s="175">
        <f t="shared" si="25"/>
        <v>101816.3063063063</v>
      </c>
      <c r="BH56" s="392"/>
      <c r="BI56" s="136" t="s">
        <v>184</v>
      </c>
      <c r="BJ56" s="171">
        <f t="shared" si="20"/>
        <v>13467</v>
      </c>
      <c r="BK56" s="180">
        <f t="shared" si="2"/>
        <v>8690</v>
      </c>
      <c r="BL56" s="180">
        <f t="shared" si="3"/>
        <v>610156350</v>
      </c>
      <c r="BM56" s="181">
        <f t="shared" si="59"/>
        <v>8.9417091114883981E-2</v>
      </c>
      <c r="BN56" s="181">
        <f t="shared" si="22"/>
        <v>0.64528105739956931</v>
      </c>
      <c r="BO56" s="175">
        <f t="shared" si="23"/>
        <v>70213.619102416575</v>
      </c>
    </row>
    <row r="57" spans="2:67" s="95" customFormat="1">
      <c r="B57" s="402"/>
      <c r="C57" s="404"/>
      <c r="D57" s="392"/>
      <c r="E57" s="136" t="s">
        <v>185</v>
      </c>
      <c r="F57" s="171">
        <v>60</v>
      </c>
      <c r="G57" s="180">
        <v>31</v>
      </c>
      <c r="H57" s="180">
        <v>2820840</v>
      </c>
      <c r="I57" s="181">
        <f t="shared" si="52"/>
        <v>8.2666666666666666E-2</v>
      </c>
      <c r="J57" s="181">
        <f t="shared" si="5"/>
        <v>0.51666666666666672</v>
      </c>
      <c r="K57" s="225">
        <f t="shared" si="6"/>
        <v>90994.838709677424</v>
      </c>
      <c r="L57" s="392"/>
      <c r="M57" s="136" t="s">
        <v>185</v>
      </c>
      <c r="N57" s="171">
        <v>85</v>
      </c>
      <c r="O57" s="180">
        <v>46</v>
      </c>
      <c r="P57" s="180">
        <v>3065910</v>
      </c>
      <c r="Q57" s="181">
        <f t="shared" si="53"/>
        <v>8.4870848708487087E-2</v>
      </c>
      <c r="R57" s="181">
        <f t="shared" si="7"/>
        <v>0.54117647058823526</v>
      </c>
      <c r="S57" s="175">
        <f t="shared" si="8"/>
        <v>66650.217391304352</v>
      </c>
      <c r="T57" s="392"/>
      <c r="U57" s="136" t="s">
        <v>185</v>
      </c>
      <c r="V57" s="171">
        <v>1909</v>
      </c>
      <c r="W57" s="180">
        <v>1070</v>
      </c>
      <c r="X57" s="180">
        <v>71702310</v>
      </c>
      <c r="Y57" s="181">
        <f t="shared" si="54"/>
        <v>2.6482526482526483E-2</v>
      </c>
      <c r="Z57" s="181">
        <f t="shared" si="10"/>
        <v>0.56050288108957569</v>
      </c>
      <c r="AA57" s="175">
        <f t="shared" si="11"/>
        <v>67011.504672897194</v>
      </c>
      <c r="AB57" s="392"/>
      <c r="AC57" s="136" t="s">
        <v>185</v>
      </c>
      <c r="AD57" s="171">
        <v>1881</v>
      </c>
      <c r="AE57" s="180">
        <v>1053</v>
      </c>
      <c r="AF57" s="180">
        <v>76501830</v>
      </c>
      <c r="AG57" s="181">
        <f t="shared" si="55"/>
        <v>3.7944578573745093E-2</v>
      </c>
      <c r="AH57" s="181">
        <f>IFERROR(AE57/AD57,"-")</f>
        <v>0.55980861244019142</v>
      </c>
      <c r="AI57" s="175">
        <f>IFERROR(AF57/AE57,"-")</f>
        <v>72651.310541310537</v>
      </c>
      <c r="AJ57" s="392"/>
      <c r="AK57" s="136" t="s">
        <v>185</v>
      </c>
      <c r="AL57" s="171">
        <v>1585</v>
      </c>
      <c r="AM57" s="180">
        <v>837</v>
      </c>
      <c r="AN57" s="180">
        <v>65350440</v>
      </c>
      <c r="AO57" s="181">
        <f t="shared" si="56"/>
        <v>4.8996077972253117E-2</v>
      </c>
      <c r="AP57" s="181">
        <f t="shared" si="26"/>
        <v>0.52807570977917984</v>
      </c>
      <c r="AQ57" s="175">
        <f t="shared" si="15"/>
        <v>78076.989247311823</v>
      </c>
      <c r="AR57" s="392"/>
      <c r="AS57" s="136" t="s">
        <v>185</v>
      </c>
      <c r="AT57" s="171">
        <v>947</v>
      </c>
      <c r="AU57" s="180">
        <v>496</v>
      </c>
      <c r="AV57" s="180">
        <v>44504940</v>
      </c>
      <c r="AW57" s="181">
        <f t="shared" si="57"/>
        <v>6.0791763696531435E-2</v>
      </c>
      <c r="AX57" s="181">
        <f t="shared" si="17"/>
        <v>0.52375923970432947</v>
      </c>
      <c r="AY57" s="175">
        <f t="shared" si="18"/>
        <v>89727.701612903227</v>
      </c>
      <c r="AZ57" s="392"/>
      <c r="BA57" s="136" t="s">
        <v>185</v>
      </c>
      <c r="BB57" s="171">
        <v>342</v>
      </c>
      <c r="BC57" s="180">
        <v>188</v>
      </c>
      <c r="BD57" s="180">
        <v>18497990</v>
      </c>
      <c r="BE57" s="181">
        <f t="shared" si="58"/>
        <v>6.5482410309996519E-2</v>
      </c>
      <c r="BF57" s="181">
        <f t="shared" si="19"/>
        <v>0.54970760233918126</v>
      </c>
      <c r="BG57" s="175">
        <f t="shared" si="25"/>
        <v>98393.563829787236</v>
      </c>
      <c r="BH57" s="392"/>
      <c r="BI57" s="136" t="s">
        <v>185</v>
      </c>
      <c r="BJ57" s="171">
        <f t="shared" si="20"/>
        <v>6809</v>
      </c>
      <c r="BK57" s="180">
        <f t="shared" si="2"/>
        <v>3721</v>
      </c>
      <c r="BL57" s="180">
        <f t="shared" si="3"/>
        <v>282444260</v>
      </c>
      <c r="BM57" s="181">
        <f t="shared" si="59"/>
        <v>3.8287801615475639E-2</v>
      </c>
      <c r="BN57" s="181">
        <f t="shared" si="22"/>
        <v>0.54648259656337206</v>
      </c>
      <c r="BO57" s="175">
        <f t="shared" si="23"/>
        <v>75905.471647406608</v>
      </c>
    </row>
    <row r="58" spans="2:67" s="95" customFormat="1">
      <c r="B58" s="402"/>
      <c r="C58" s="404"/>
      <c r="D58" s="392"/>
      <c r="E58" s="136" t="s">
        <v>186</v>
      </c>
      <c r="F58" s="171">
        <v>44</v>
      </c>
      <c r="G58" s="180">
        <v>27</v>
      </c>
      <c r="H58" s="180">
        <v>2417590</v>
      </c>
      <c r="I58" s="181">
        <f t="shared" si="52"/>
        <v>7.1999999999999995E-2</v>
      </c>
      <c r="J58" s="181">
        <f t="shared" si="5"/>
        <v>0.61363636363636365</v>
      </c>
      <c r="K58" s="225">
        <f t="shared" si="6"/>
        <v>89540.370370370365</v>
      </c>
      <c r="L58" s="392"/>
      <c r="M58" s="136" t="s">
        <v>186</v>
      </c>
      <c r="N58" s="171">
        <v>55</v>
      </c>
      <c r="O58" s="180">
        <v>31</v>
      </c>
      <c r="P58" s="180">
        <v>2613510</v>
      </c>
      <c r="Q58" s="181">
        <f t="shared" si="53"/>
        <v>5.719557195571956E-2</v>
      </c>
      <c r="R58" s="181">
        <f t="shared" si="7"/>
        <v>0.5636363636363636</v>
      </c>
      <c r="S58" s="175">
        <f t="shared" si="8"/>
        <v>84306.774193548394</v>
      </c>
      <c r="T58" s="392"/>
      <c r="U58" s="136" t="s">
        <v>186</v>
      </c>
      <c r="V58" s="171">
        <v>2337</v>
      </c>
      <c r="W58" s="180">
        <v>1501</v>
      </c>
      <c r="X58" s="180">
        <v>110574460</v>
      </c>
      <c r="Y58" s="181">
        <f t="shared" si="54"/>
        <v>3.7149787149787152E-2</v>
      </c>
      <c r="Z58" s="181">
        <f t="shared" si="10"/>
        <v>0.64227642276422769</v>
      </c>
      <c r="AA58" s="175">
        <f t="shared" si="11"/>
        <v>73667.195203197873</v>
      </c>
      <c r="AB58" s="392"/>
      <c r="AC58" s="136" t="s">
        <v>186</v>
      </c>
      <c r="AD58" s="171">
        <v>2180</v>
      </c>
      <c r="AE58" s="180">
        <v>1423</v>
      </c>
      <c r="AF58" s="180">
        <v>115833080</v>
      </c>
      <c r="AG58" s="181">
        <f t="shared" si="55"/>
        <v>5.1277431443911933E-2</v>
      </c>
      <c r="AH58" s="181">
        <f t="shared" si="12"/>
        <v>0.6527522935779817</v>
      </c>
      <c r="AI58" s="175">
        <f t="shared" si="13"/>
        <v>81400.618411806048</v>
      </c>
      <c r="AJ58" s="392"/>
      <c r="AK58" s="136" t="s">
        <v>186</v>
      </c>
      <c r="AL58" s="171">
        <v>1412</v>
      </c>
      <c r="AM58" s="180">
        <v>862</v>
      </c>
      <c r="AN58" s="180">
        <v>79139810</v>
      </c>
      <c r="AO58" s="181">
        <f t="shared" si="56"/>
        <v>5.0459521161388514E-2</v>
      </c>
      <c r="AP58" s="181">
        <f t="shared" si="26"/>
        <v>0.61048158640226624</v>
      </c>
      <c r="AQ58" s="175">
        <f t="shared" si="15"/>
        <v>91809.524361948963</v>
      </c>
      <c r="AR58" s="392"/>
      <c r="AS58" s="136" t="s">
        <v>186</v>
      </c>
      <c r="AT58" s="171">
        <v>695</v>
      </c>
      <c r="AU58" s="180">
        <v>416</v>
      </c>
      <c r="AV58" s="180">
        <v>42222200</v>
      </c>
      <c r="AW58" s="181">
        <f t="shared" si="57"/>
        <v>5.0986640519671528E-2</v>
      </c>
      <c r="AX58" s="181">
        <f t="shared" si="17"/>
        <v>0.59856115107913666</v>
      </c>
      <c r="AY58" s="175">
        <f t="shared" si="18"/>
        <v>101495.67307692308</v>
      </c>
      <c r="AZ58" s="392"/>
      <c r="BA58" s="136" t="s">
        <v>186</v>
      </c>
      <c r="BB58" s="171">
        <v>182</v>
      </c>
      <c r="BC58" s="180">
        <v>101</v>
      </c>
      <c r="BD58" s="180">
        <v>10500750</v>
      </c>
      <c r="BE58" s="181">
        <f t="shared" si="58"/>
        <v>3.5179380006966215E-2</v>
      </c>
      <c r="BF58" s="181">
        <f t="shared" si="19"/>
        <v>0.55494505494505497</v>
      </c>
      <c r="BG58" s="175">
        <f t="shared" si="25"/>
        <v>103967.82178217822</v>
      </c>
      <c r="BH58" s="392"/>
      <c r="BI58" s="136" t="s">
        <v>186</v>
      </c>
      <c r="BJ58" s="171">
        <f t="shared" si="20"/>
        <v>6905</v>
      </c>
      <c r="BK58" s="180">
        <f t="shared" si="2"/>
        <v>4361</v>
      </c>
      <c r="BL58" s="180">
        <f t="shared" si="3"/>
        <v>363301400</v>
      </c>
      <c r="BM58" s="181">
        <f t="shared" si="59"/>
        <v>4.4873180017492409E-2</v>
      </c>
      <c r="BN58" s="181">
        <f t="shared" si="22"/>
        <v>0.63157132512671976</v>
      </c>
      <c r="BO58" s="175">
        <f t="shared" si="23"/>
        <v>83306.902086677364</v>
      </c>
    </row>
    <row r="59" spans="2:67" s="95" customFormat="1">
      <c r="B59" s="402"/>
      <c r="C59" s="404"/>
      <c r="D59" s="392"/>
      <c r="E59" s="136" t="s">
        <v>187</v>
      </c>
      <c r="F59" s="171">
        <v>141</v>
      </c>
      <c r="G59" s="180">
        <v>89</v>
      </c>
      <c r="H59" s="180">
        <v>8165730</v>
      </c>
      <c r="I59" s="181">
        <f t="shared" si="52"/>
        <v>0.23733333333333334</v>
      </c>
      <c r="J59" s="181">
        <f t="shared" si="5"/>
        <v>0.63120567375886527</v>
      </c>
      <c r="K59" s="225">
        <f t="shared" si="6"/>
        <v>91749.775280898873</v>
      </c>
      <c r="L59" s="392"/>
      <c r="M59" s="136" t="s">
        <v>187</v>
      </c>
      <c r="N59" s="171">
        <v>221</v>
      </c>
      <c r="O59" s="180">
        <v>139</v>
      </c>
      <c r="P59" s="180">
        <v>11998600</v>
      </c>
      <c r="Q59" s="181">
        <f t="shared" si="53"/>
        <v>0.25645756457564578</v>
      </c>
      <c r="R59" s="181">
        <f t="shared" si="7"/>
        <v>0.62895927601809953</v>
      </c>
      <c r="S59" s="175">
        <f t="shared" si="8"/>
        <v>86320.863309352513</v>
      </c>
      <c r="T59" s="392"/>
      <c r="U59" s="136" t="s">
        <v>187</v>
      </c>
      <c r="V59" s="171">
        <v>16129</v>
      </c>
      <c r="W59" s="180">
        <v>10692</v>
      </c>
      <c r="X59" s="180">
        <v>718531160</v>
      </c>
      <c r="Y59" s="181">
        <f t="shared" si="54"/>
        <v>0.2646272646272646</v>
      </c>
      <c r="Z59" s="181">
        <f>IFERROR(W59/V59,"-")</f>
        <v>0.66290532581065165</v>
      </c>
      <c r="AA59" s="175">
        <f t="shared" si="11"/>
        <v>67202.68986157875</v>
      </c>
      <c r="AB59" s="392"/>
      <c r="AC59" s="136" t="s">
        <v>187</v>
      </c>
      <c r="AD59" s="171">
        <v>12225</v>
      </c>
      <c r="AE59" s="180">
        <v>7819</v>
      </c>
      <c r="AF59" s="180">
        <v>573745320</v>
      </c>
      <c r="AG59" s="181">
        <f t="shared" si="55"/>
        <v>0.28175561241036357</v>
      </c>
      <c r="AH59" s="181">
        <f t="shared" si="12"/>
        <v>0.63959100204498975</v>
      </c>
      <c r="AI59" s="175">
        <f t="shared" si="13"/>
        <v>73378.350172656355</v>
      </c>
      <c r="AJ59" s="392"/>
      <c r="AK59" s="136" t="s">
        <v>187</v>
      </c>
      <c r="AL59" s="171">
        <v>7007</v>
      </c>
      <c r="AM59" s="180">
        <v>4099</v>
      </c>
      <c r="AN59" s="180">
        <v>316869220</v>
      </c>
      <c r="AO59" s="181">
        <f t="shared" si="56"/>
        <v>0.23994614529063982</v>
      </c>
      <c r="AP59" s="181">
        <f t="shared" si="26"/>
        <v>0.58498644212929929</v>
      </c>
      <c r="AQ59" s="175">
        <f t="shared" si="15"/>
        <v>77304.030251280798</v>
      </c>
      <c r="AR59" s="392"/>
      <c r="AS59" s="136" t="s">
        <v>187</v>
      </c>
      <c r="AT59" s="171">
        <v>2854</v>
      </c>
      <c r="AU59" s="180">
        <v>1495</v>
      </c>
      <c r="AV59" s="180">
        <v>128471340</v>
      </c>
      <c r="AW59" s="181">
        <f t="shared" si="57"/>
        <v>0.18323323936756955</v>
      </c>
      <c r="AX59" s="181">
        <f t="shared" si="17"/>
        <v>0.52382620882971265</v>
      </c>
      <c r="AY59" s="175">
        <f t="shared" si="18"/>
        <v>85934.006688963214</v>
      </c>
      <c r="AZ59" s="392"/>
      <c r="BA59" s="136" t="s">
        <v>187</v>
      </c>
      <c r="BB59" s="171">
        <v>749</v>
      </c>
      <c r="BC59" s="180">
        <v>386</v>
      </c>
      <c r="BD59" s="180">
        <v>35358730</v>
      </c>
      <c r="BE59" s="181">
        <f t="shared" si="58"/>
        <v>0.13444792755137583</v>
      </c>
      <c r="BF59" s="181">
        <f t="shared" si="19"/>
        <v>0.5153538050734312</v>
      </c>
      <c r="BG59" s="175">
        <f t="shared" si="25"/>
        <v>91602.927461139901</v>
      </c>
      <c r="BH59" s="392"/>
      <c r="BI59" s="136" t="s">
        <v>187</v>
      </c>
      <c r="BJ59" s="171">
        <f t="shared" si="20"/>
        <v>39326</v>
      </c>
      <c r="BK59" s="180">
        <f t="shared" si="2"/>
        <v>24719</v>
      </c>
      <c r="BL59" s="180">
        <f t="shared" si="3"/>
        <v>1793140100</v>
      </c>
      <c r="BM59" s="181">
        <f t="shared" si="59"/>
        <v>0.25434995112414466</v>
      </c>
      <c r="BN59" s="181">
        <f t="shared" si="22"/>
        <v>0.62856634287748558</v>
      </c>
      <c r="BO59" s="175">
        <f t="shared" si="23"/>
        <v>72540.964440309079</v>
      </c>
    </row>
    <row r="60" spans="2:67" s="95" customFormat="1">
      <c r="B60" s="402"/>
      <c r="C60" s="404"/>
      <c r="D60" s="392"/>
      <c r="E60" s="136" t="s">
        <v>188</v>
      </c>
      <c r="F60" s="171">
        <v>46</v>
      </c>
      <c r="G60" s="180">
        <v>30</v>
      </c>
      <c r="H60" s="180">
        <v>3301760</v>
      </c>
      <c r="I60" s="181">
        <f t="shared" si="52"/>
        <v>0.08</v>
      </c>
      <c r="J60" s="181">
        <f t="shared" si="5"/>
        <v>0.65217391304347827</v>
      </c>
      <c r="K60" s="225">
        <f t="shared" si="6"/>
        <v>110058.66666666667</v>
      </c>
      <c r="L60" s="392"/>
      <c r="M60" s="136" t="s">
        <v>188</v>
      </c>
      <c r="N60" s="171">
        <v>62</v>
      </c>
      <c r="O60" s="180">
        <v>35</v>
      </c>
      <c r="P60" s="180">
        <v>3435390</v>
      </c>
      <c r="Q60" s="181">
        <f t="shared" si="53"/>
        <v>6.4575645756457564E-2</v>
      </c>
      <c r="R60" s="181">
        <f t="shared" si="7"/>
        <v>0.56451612903225812</v>
      </c>
      <c r="S60" s="175">
        <f t="shared" si="8"/>
        <v>98154</v>
      </c>
      <c r="T60" s="392"/>
      <c r="U60" s="136" t="s">
        <v>188</v>
      </c>
      <c r="V60" s="171">
        <v>3190</v>
      </c>
      <c r="W60" s="180">
        <v>1999</v>
      </c>
      <c r="X60" s="180">
        <v>141696130</v>
      </c>
      <c r="Y60" s="181">
        <f t="shared" si="54"/>
        <v>4.9475299475299474E-2</v>
      </c>
      <c r="Z60" s="181">
        <f>IFERROR(W60/V60,"-")</f>
        <v>0.62664576802507832</v>
      </c>
      <c r="AA60" s="175">
        <f t="shared" si="11"/>
        <v>70883.506753376685</v>
      </c>
      <c r="AB60" s="392"/>
      <c r="AC60" s="136" t="s">
        <v>188</v>
      </c>
      <c r="AD60" s="171">
        <v>3268</v>
      </c>
      <c r="AE60" s="180">
        <v>2041</v>
      </c>
      <c r="AF60" s="180">
        <v>163762640</v>
      </c>
      <c r="AG60" s="181">
        <f t="shared" si="55"/>
        <v>7.3546899210839248E-2</v>
      </c>
      <c r="AH60" s="181">
        <f t="shared" si="12"/>
        <v>0.62454100367197063</v>
      </c>
      <c r="AI60" s="175">
        <f t="shared" si="13"/>
        <v>80236.472317491425</v>
      </c>
      <c r="AJ60" s="392"/>
      <c r="AK60" s="136" t="s">
        <v>188</v>
      </c>
      <c r="AL60" s="171">
        <v>2852</v>
      </c>
      <c r="AM60" s="180">
        <v>1595</v>
      </c>
      <c r="AN60" s="180">
        <v>128548510</v>
      </c>
      <c r="AO60" s="181">
        <f t="shared" si="56"/>
        <v>9.3367675466838371E-2</v>
      </c>
      <c r="AP60" s="181">
        <f t="shared" si="26"/>
        <v>0.55925666199158486</v>
      </c>
      <c r="AQ60" s="175">
        <f t="shared" si="15"/>
        <v>80594.677115987462</v>
      </c>
      <c r="AR60" s="392"/>
      <c r="AS60" s="136" t="s">
        <v>188</v>
      </c>
      <c r="AT60" s="171">
        <v>1712</v>
      </c>
      <c r="AU60" s="180">
        <v>909</v>
      </c>
      <c r="AV60" s="180">
        <v>90153190</v>
      </c>
      <c r="AW60" s="181">
        <f t="shared" si="57"/>
        <v>0.11141071209707072</v>
      </c>
      <c r="AX60" s="181">
        <f t="shared" si="17"/>
        <v>0.53095794392523366</v>
      </c>
      <c r="AY60" s="175">
        <f t="shared" si="18"/>
        <v>99178.426842684275</v>
      </c>
      <c r="AZ60" s="392"/>
      <c r="BA60" s="136" t="s">
        <v>188</v>
      </c>
      <c r="BB60" s="171">
        <v>729</v>
      </c>
      <c r="BC60" s="180">
        <v>375</v>
      </c>
      <c r="BD60" s="180">
        <v>38432640</v>
      </c>
      <c r="BE60" s="181">
        <f t="shared" si="58"/>
        <v>0.13061650992685475</v>
      </c>
      <c r="BF60" s="181">
        <f t="shared" si="19"/>
        <v>0.51440329218106995</v>
      </c>
      <c r="BG60" s="175">
        <f t="shared" si="25"/>
        <v>102487.03999999999</v>
      </c>
      <c r="BH60" s="392"/>
      <c r="BI60" s="136" t="s">
        <v>188</v>
      </c>
      <c r="BJ60" s="171">
        <f t="shared" si="20"/>
        <v>11859</v>
      </c>
      <c r="BK60" s="180">
        <f t="shared" si="2"/>
        <v>6984</v>
      </c>
      <c r="BL60" s="180">
        <f t="shared" si="3"/>
        <v>569330260</v>
      </c>
      <c r="BM60" s="181">
        <f t="shared" si="59"/>
        <v>7.186294181200803E-2</v>
      </c>
      <c r="BN60" s="181">
        <f t="shared" si="22"/>
        <v>0.5889198077409562</v>
      </c>
      <c r="BO60" s="175">
        <f t="shared" si="23"/>
        <v>81519.223940435288</v>
      </c>
    </row>
    <row r="61" spans="2:67" s="95" customFormat="1">
      <c r="B61" s="402"/>
      <c r="C61" s="407"/>
      <c r="D61" s="393"/>
      <c r="E61" s="133" t="s">
        <v>179</v>
      </c>
      <c r="F61" s="173">
        <v>41</v>
      </c>
      <c r="G61" s="184">
        <v>20</v>
      </c>
      <c r="H61" s="184">
        <v>1289180</v>
      </c>
      <c r="I61" s="185">
        <f t="shared" si="52"/>
        <v>5.3333333333333337E-2</v>
      </c>
      <c r="J61" s="185">
        <f t="shared" si="5"/>
        <v>0.48780487804878048</v>
      </c>
      <c r="K61" s="279">
        <f t="shared" si="6"/>
        <v>64459</v>
      </c>
      <c r="L61" s="393"/>
      <c r="M61" s="133" t="s">
        <v>179</v>
      </c>
      <c r="N61" s="173">
        <v>42</v>
      </c>
      <c r="O61" s="184">
        <v>20</v>
      </c>
      <c r="P61" s="184">
        <v>2002290</v>
      </c>
      <c r="Q61" s="185">
        <f t="shared" si="53"/>
        <v>3.6900369003690037E-2</v>
      </c>
      <c r="R61" s="185">
        <f t="shared" si="7"/>
        <v>0.47619047619047616</v>
      </c>
      <c r="S61" s="177">
        <f t="shared" si="8"/>
        <v>100114.5</v>
      </c>
      <c r="T61" s="393"/>
      <c r="U61" s="133" t="s">
        <v>179</v>
      </c>
      <c r="V61" s="173">
        <v>3726</v>
      </c>
      <c r="W61" s="184">
        <v>2134</v>
      </c>
      <c r="X61" s="184">
        <v>133005090</v>
      </c>
      <c r="Y61" s="185">
        <f t="shared" si="54"/>
        <v>5.2816552816552814E-2</v>
      </c>
      <c r="Z61" s="185">
        <f>IFERROR(W61/V61,"-")</f>
        <v>0.57273215244229736</v>
      </c>
      <c r="AA61" s="177">
        <f t="shared" si="11"/>
        <v>62326.658856607311</v>
      </c>
      <c r="AB61" s="393"/>
      <c r="AC61" s="133" t="s">
        <v>179</v>
      </c>
      <c r="AD61" s="173">
        <v>1721</v>
      </c>
      <c r="AE61" s="184">
        <v>946</v>
      </c>
      <c r="AF61" s="184">
        <v>70545530</v>
      </c>
      <c r="AG61" s="185">
        <f t="shared" si="55"/>
        <v>3.4088861662642786E-2</v>
      </c>
      <c r="AH61" s="185">
        <f t="shared" si="12"/>
        <v>0.54968041836141779</v>
      </c>
      <c r="AI61" s="177">
        <f t="shared" si="13"/>
        <v>74572.441860465115</v>
      </c>
      <c r="AJ61" s="393"/>
      <c r="AK61" s="133" t="s">
        <v>179</v>
      </c>
      <c r="AL61" s="173">
        <v>882</v>
      </c>
      <c r="AM61" s="184">
        <v>433</v>
      </c>
      <c r="AN61" s="184">
        <v>45685150</v>
      </c>
      <c r="AO61" s="185">
        <f t="shared" si="56"/>
        <v>2.534683603582509E-2</v>
      </c>
      <c r="AP61" s="185">
        <f t="shared" si="26"/>
        <v>0.49092970521541951</v>
      </c>
      <c r="AQ61" s="177">
        <f t="shared" si="15"/>
        <v>105508.42956120093</v>
      </c>
      <c r="AR61" s="393"/>
      <c r="AS61" s="133" t="s">
        <v>179</v>
      </c>
      <c r="AT61" s="173">
        <v>477</v>
      </c>
      <c r="AU61" s="184">
        <v>205</v>
      </c>
      <c r="AV61" s="184">
        <v>26287710</v>
      </c>
      <c r="AW61" s="185">
        <f t="shared" si="57"/>
        <v>2.5125628140703519E-2</v>
      </c>
      <c r="AX61" s="185">
        <f t="shared" si="17"/>
        <v>0.42976939203354297</v>
      </c>
      <c r="AY61" s="177">
        <f t="shared" si="18"/>
        <v>128232.73170731707</v>
      </c>
      <c r="AZ61" s="393"/>
      <c r="BA61" s="133" t="s">
        <v>179</v>
      </c>
      <c r="BB61" s="173">
        <v>243</v>
      </c>
      <c r="BC61" s="184">
        <v>111</v>
      </c>
      <c r="BD61" s="184">
        <v>14738210</v>
      </c>
      <c r="BE61" s="185">
        <f t="shared" si="58"/>
        <v>3.8662486938349006E-2</v>
      </c>
      <c r="BF61" s="185">
        <f t="shared" si="19"/>
        <v>0.4567901234567901</v>
      </c>
      <c r="BG61" s="177">
        <f t="shared" si="25"/>
        <v>132776.66666666666</v>
      </c>
      <c r="BH61" s="393"/>
      <c r="BI61" s="133" t="s">
        <v>179</v>
      </c>
      <c r="BJ61" s="173">
        <f t="shared" si="20"/>
        <v>7132</v>
      </c>
      <c r="BK61" s="184">
        <f t="shared" si="2"/>
        <v>3869</v>
      </c>
      <c r="BL61" s="184">
        <f t="shared" si="3"/>
        <v>293553160</v>
      </c>
      <c r="BM61" s="185">
        <f t="shared" si="59"/>
        <v>3.981067037094202E-2</v>
      </c>
      <c r="BN61" s="185">
        <f t="shared" si="22"/>
        <v>0.54248457655636573</v>
      </c>
      <c r="BO61" s="177">
        <f t="shared" si="23"/>
        <v>75873.135177048331</v>
      </c>
    </row>
    <row r="62" spans="2:67" s="95" customFormat="1">
      <c r="B62" s="402">
        <v>6</v>
      </c>
      <c r="C62" s="406" t="s">
        <v>158</v>
      </c>
      <c r="D62" s="405">
        <v>767</v>
      </c>
      <c r="E62" s="134" t="s">
        <v>153</v>
      </c>
      <c r="F62" s="170">
        <v>372</v>
      </c>
      <c r="G62" s="178">
        <v>223</v>
      </c>
      <c r="H62" s="178">
        <v>19416480</v>
      </c>
      <c r="I62" s="179">
        <f>IFERROR(G62/$D$62,"-")</f>
        <v>0.29074315514993482</v>
      </c>
      <c r="J62" s="179">
        <f t="shared" si="5"/>
        <v>0.59946236559139787</v>
      </c>
      <c r="K62" s="224">
        <f t="shared" si="6"/>
        <v>87069.417040358749</v>
      </c>
      <c r="L62" s="405">
        <v>1199</v>
      </c>
      <c r="M62" s="134" t="s">
        <v>153</v>
      </c>
      <c r="N62" s="170">
        <v>623</v>
      </c>
      <c r="O62" s="178">
        <v>388</v>
      </c>
      <c r="P62" s="178">
        <v>36413010</v>
      </c>
      <c r="Q62" s="179">
        <f>IFERROR(O62/$L$62,"-")</f>
        <v>0.32360300250208507</v>
      </c>
      <c r="R62" s="179">
        <f t="shared" si="7"/>
        <v>0.622792937399679</v>
      </c>
      <c r="S62" s="174">
        <f t="shared" si="8"/>
        <v>93847.963917525776</v>
      </c>
      <c r="T62" s="405">
        <v>50815</v>
      </c>
      <c r="U62" s="134" t="s">
        <v>153</v>
      </c>
      <c r="V62" s="170">
        <v>22637</v>
      </c>
      <c r="W62" s="178">
        <v>14208</v>
      </c>
      <c r="X62" s="178">
        <v>1003567300</v>
      </c>
      <c r="Y62" s="179">
        <f>IFERROR(W62/$T$62,"-")</f>
        <v>0.27960247958280038</v>
      </c>
      <c r="Z62" s="179">
        <f t="shared" si="10"/>
        <v>0.62764500596368777</v>
      </c>
      <c r="AA62" s="174">
        <f t="shared" si="11"/>
        <v>70633.959740990991</v>
      </c>
      <c r="AB62" s="405">
        <v>34822</v>
      </c>
      <c r="AC62" s="134" t="s">
        <v>153</v>
      </c>
      <c r="AD62" s="170">
        <v>17342</v>
      </c>
      <c r="AE62" s="178">
        <v>10687</v>
      </c>
      <c r="AF62" s="178">
        <v>833620710</v>
      </c>
      <c r="AG62" s="179">
        <f>IFERROR(AE62/$AB$62,"-")</f>
        <v>0.30690368158060993</v>
      </c>
      <c r="AH62" s="179">
        <f t="shared" si="12"/>
        <v>0.61624956752393034</v>
      </c>
      <c r="AI62" s="174">
        <f t="shared" si="13"/>
        <v>78003.247871245432</v>
      </c>
      <c r="AJ62" s="405">
        <v>20779</v>
      </c>
      <c r="AK62" s="134" t="s">
        <v>153</v>
      </c>
      <c r="AL62" s="170">
        <v>9918</v>
      </c>
      <c r="AM62" s="178">
        <v>5737</v>
      </c>
      <c r="AN62" s="178">
        <v>486236460</v>
      </c>
      <c r="AO62" s="179">
        <f>IFERROR(AM62/$AJ$62,"-")</f>
        <v>0.2760960585206218</v>
      </c>
      <c r="AP62" s="179">
        <f t="shared" si="26"/>
        <v>0.57844323452308932</v>
      </c>
      <c r="AQ62" s="174">
        <f t="shared" si="15"/>
        <v>84754.481436290749</v>
      </c>
      <c r="AR62" s="405">
        <v>9793</v>
      </c>
      <c r="AS62" s="134" t="s">
        <v>153</v>
      </c>
      <c r="AT62" s="170">
        <v>4069</v>
      </c>
      <c r="AU62" s="178">
        <v>2038</v>
      </c>
      <c r="AV62" s="178">
        <v>188229420</v>
      </c>
      <c r="AW62" s="179">
        <f>IFERROR(AU62/$AR$62,"-")</f>
        <v>0.20810783212498724</v>
      </c>
      <c r="AX62" s="179">
        <f t="shared" si="17"/>
        <v>0.50086016220201524</v>
      </c>
      <c r="AY62" s="174">
        <f t="shared" si="18"/>
        <v>92359.872423945038</v>
      </c>
      <c r="AZ62" s="405">
        <v>3515</v>
      </c>
      <c r="BA62" s="134" t="s">
        <v>153</v>
      </c>
      <c r="BB62" s="170">
        <v>1136</v>
      </c>
      <c r="BC62" s="178">
        <v>563</v>
      </c>
      <c r="BD62" s="178">
        <v>57808520</v>
      </c>
      <c r="BE62" s="179">
        <f>IFERROR(BC62/$AZ$62,"-")</f>
        <v>0.16017069701280229</v>
      </c>
      <c r="BF62" s="179">
        <f t="shared" si="19"/>
        <v>0.49559859154929575</v>
      </c>
      <c r="BG62" s="174">
        <f t="shared" si="25"/>
        <v>102679.43161634103</v>
      </c>
      <c r="BH62" s="405">
        <v>121690</v>
      </c>
      <c r="BI62" s="134" t="s">
        <v>153</v>
      </c>
      <c r="BJ62" s="170">
        <f t="shared" si="20"/>
        <v>56097</v>
      </c>
      <c r="BK62" s="178">
        <f t="shared" si="2"/>
        <v>33844</v>
      </c>
      <c r="BL62" s="178">
        <f t="shared" si="3"/>
        <v>2625291900</v>
      </c>
      <c r="BM62" s="179">
        <f>IFERROR(BK62/$BH$62,"-")</f>
        <v>0.27811652559783057</v>
      </c>
      <c r="BN62" s="179">
        <f t="shared" si="22"/>
        <v>0.6033121200777225</v>
      </c>
      <c r="BO62" s="174">
        <f t="shared" si="23"/>
        <v>77570.37879683252</v>
      </c>
    </row>
    <row r="63" spans="2:67" s="95" customFormat="1">
      <c r="B63" s="402"/>
      <c r="C63" s="406"/>
      <c r="D63" s="405"/>
      <c r="E63" s="135" t="s">
        <v>207</v>
      </c>
      <c r="F63" s="171">
        <v>279</v>
      </c>
      <c r="G63" s="180">
        <v>166</v>
      </c>
      <c r="H63" s="180">
        <v>14998560</v>
      </c>
      <c r="I63" s="181">
        <f t="shared" ref="I63:I72" si="60">IFERROR(G63/$D$62,"-")</f>
        <v>0.21642764015645372</v>
      </c>
      <c r="J63" s="181">
        <f t="shared" si="5"/>
        <v>0.59498207885304655</v>
      </c>
      <c r="K63" s="225">
        <f t="shared" si="6"/>
        <v>90352.77108433735</v>
      </c>
      <c r="L63" s="405"/>
      <c r="M63" s="135" t="s">
        <v>207</v>
      </c>
      <c r="N63" s="171">
        <v>499</v>
      </c>
      <c r="O63" s="180">
        <v>318</v>
      </c>
      <c r="P63" s="180">
        <v>29473430</v>
      </c>
      <c r="Q63" s="181">
        <f t="shared" ref="Q63:Q72" si="61">IFERROR(O63/$L$62,"-")</f>
        <v>0.26522101751459548</v>
      </c>
      <c r="R63" s="181">
        <f t="shared" si="7"/>
        <v>0.63727454909819636</v>
      </c>
      <c r="S63" s="175">
        <f t="shared" si="8"/>
        <v>92683.742138364774</v>
      </c>
      <c r="T63" s="405"/>
      <c r="U63" s="135" t="s">
        <v>207</v>
      </c>
      <c r="V63" s="171">
        <v>21239</v>
      </c>
      <c r="W63" s="180">
        <v>13718</v>
      </c>
      <c r="X63" s="180">
        <v>931343800</v>
      </c>
      <c r="Y63" s="181">
        <f t="shared" ref="Y63:Y72" si="62">IFERROR(W63/$T$62,"-")</f>
        <v>0.26995965758142282</v>
      </c>
      <c r="Z63" s="181">
        <f t="shared" si="10"/>
        <v>0.6458872828287584</v>
      </c>
      <c r="AA63" s="175">
        <f t="shared" si="11"/>
        <v>67892.097973465527</v>
      </c>
      <c r="AB63" s="405"/>
      <c r="AC63" s="135" t="s">
        <v>207</v>
      </c>
      <c r="AD63" s="171">
        <v>14830</v>
      </c>
      <c r="AE63" s="180">
        <v>9262</v>
      </c>
      <c r="AF63" s="180">
        <v>698276570</v>
      </c>
      <c r="AG63" s="181">
        <f t="shared" ref="AG63:AG72" si="63">IFERROR(AE63/$AB$62,"-")</f>
        <v>0.26598127620469819</v>
      </c>
      <c r="AH63" s="181">
        <f t="shared" si="12"/>
        <v>0.62454484153742418</v>
      </c>
      <c r="AI63" s="175">
        <f t="shared" si="13"/>
        <v>75391.55366011661</v>
      </c>
      <c r="AJ63" s="405"/>
      <c r="AK63" s="135" t="s">
        <v>207</v>
      </c>
      <c r="AL63" s="171">
        <v>7818</v>
      </c>
      <c r="AM63" s="180">
        <v>4510</v>
      </c>
      <c r="AN63" s="180">
        <v>366629110</v>
      </c>
      <c r="AO63" s="181">
        <f t="shared" ref="AO63:AO72" si="64">IFERROR(AM63/$AJ$62,"-")</f>
        <v>0.21704605611434621</v>
      </c>
      <c r="AP63" s="181">
        <f t="shared" si="26"/>
        <v>0.57687388078792534</v>
      </c>
      <c r="AQ63" s="175">
        <f t="shared" si="15"/>
        <v>81292.485587583142</v>
      </c>
      <c r="AR63" s="405"/>
      <c r="AS63" s="135" t="s">
        <v>207</v>
      </c>
      <c r="AT63" s="171">
        <v>2830</v>
      </c>
      <c r="AU63" s="180">
        <v>1456</v>
      </c>
      <c r="AV63" s="180">
        <v>123742810</v>
      </c>
      <c r="AW63" s="181">
        <f t="shared" ref="AW63:AW72" si="65">IFERROR(AU63/$AR$62,"-")</f>
        <v>0.14867762687634023</v>
      </c>
      <c r="AX63" s="181">
        <f t="shared" si="17"/>
        <v>0.51448763250883389</v>
      </c>
      <c r="AY63" s="175">
        <f t="shared" si="18"/>
        <v>84988.193681318677</v>
      </c>
      <c r="AZ63" s="405"/>
      <c r="BA63" s="135" t="s">
        <v>207</v>
      </c>
      <c r="BB63" s="171">
        <v>624</v>
      </c>
      <c r="BC63" s="180">
        <v>294</v>
      </c>
      <c r="BD63" s="180">
        <v>28597480</v>
      </c>
      <c r="BE63" s="181">
        <f t="shared" ref="BE63:BE72" si="66">IFERROR(BC63/$AZ$62,"-")</f>
        <v>8.3641536273115227E-2</v>
      </c>
      <c r="BF63" s="181">
        <f t="shared" si="19"/>
        <v>0.47115384615384615</v>
      </c>
      <c r="BG63" s="175">
        <f t="shared" si="25"/>
        <v>97270.340136054423</v>
      </c>
      <c r="BH63" s="405"/>
      <c r="BI63" s="135" t="s">
        <v>207</v>
      </c>
      <c r="BJ63" s="171">
        <f t="shared" si="20"/>
        <v>48119</v>
      </c>
      <c r="BK63" s="180">
        <f t="shared" si="2"/>
        <v>29724</v>
      </c>
      <c r="BL63" s="180">
        <f t="shared" si="3"/>
        <v>2193061760</v>
      </c>
      <c r="BM63" s="181">
        <f t="shared" ref="BM63:BM72" si="67">IFERROR(BK63/$BH$62,"-")</f>
        <v>0.24426000493056127</v>
      </c>
      <c r="BN63" s="181">
        <f t="shared" si="22"/>
        <v>0.61771857270516839</v>
      </c>
      <c r="BO63" s="175">
        <f t="shared" si="23"/>
        <v>73780.84241690216</v>
      </c>
    </row>
    <row r="64" spans="2:67" s="95" customFormat="1">
      <c r="B64" s="402"/>
      <c r="C64" s="406"/>
      <c r="D64" s="405"/>
      <c r="E64" s="136" t="s">
        <v>152</v>
      </c>
      <c r="F64" s="171">
        <v>445</v>
      </c>
      <c r="G64" s="180">
        <v>239</v>
      </c>
      <c r="H64" s="180">
        <v>19689300</v>
      </c>
      <c r="I64" s="181">
        <f t="shared" si="60"/>
        <v>0.31160365058670142</v>
      </c>
      <c r="J64" s="181">
        <f t="shared" si="5"/>
        <v>0.53707865168539326</v>
      </c>
      <c r="K64" s="225">
        <f t="shared" si="6"/>
        <v>82382.008368200841</v>
      </c>
      <c r="L64" s="405"/>
      <c r="M64" s="136" t="s">
        <v>152</v>
      </c>
      <c r="N64" s="171">
        <v>775</v>
      </c>
      <c r="O64" s="180">
        <v>474</v>
      </c>
      <c r="P64" s="180">
        <v>43869960</v>
      </c>
      <c r="Q64" s="181">
        <f t="shared" si="61"/>
        <v>0.39532944120100083</v>
      </c>
      <c r="R64" s="181">
        <f t="shared" si="7"/>
        <v>0.61161290322580641</v>
      </c>
      <c r="S64" s="175">
        <f t="shared" si="8"/>
        <v>92552.658227848107</v>
      </c>
      <c r="T64" s="405"/>
      <c r="U64" s="136" t="s">
        <v>152</v>
      </c>
      <c r="V64" s="171">
        <v>29497</v>
      </c>
      <c r="W64" s="180">
        <v>18232</v>
      </c>
      <c r="X64" s="180">
        <v>1271767720</v>
      </c>
      <c r="Y64" s="181">
        <f t="shared" si="62"/>
        <v>0.35879169536554167</v>
      </c>
      <c r="Z64" s="181">
        <f t="shared" si="10"/>
        <v>0.61809675560226462</v>
      </c>
      <c r="AA64" s="175">
        <f t="shared" si="11"/>
        <v>69754.701623519082</v>
      </c>
      <c r="AB64" s="405"/>
      <c r="AC64" s="136" t="s">
        <v>152</v>
      </c>
      <c r="AD64" s="171">
        <v>22791</v>
      </c>
      <c r="AE64" s="180">
        <v>13795</v>
      </c>
      <c r="AF64" s="180">
        <v>1078197350</v>
      </c>
      <c r="AG64" s="181">
        <f t="shared" si="63"/>
        <v>0.39615760151628282</v>
      </c>
      <c r="AH64" s="181">
        <f t="shared" si="12"/>
        <v>0.60528278706506955</v>
      </c>
      <c r="AI64" s="175">
        <f t="shared" si="13"/>
        <v>78158.561072852477</v>
      </c>
      <c r="AJ64" s="405"/>
      <c r="AK64" s="136" t="s">
        <v>152</v>
      </c>
      <c r="AL64" s="171">
        <v>14075</v>
      </c>
      <c r="AM64" s="180">
        <v>7923</v>
      </c>
      <c r="AN64" s="180">
        <v>686014780</v>
      </c>
      <c r="AO64" s="181">
        <f t="shared" si="64"/>
        <v>0.38129842629577937</v>
      </c>
      <c r="AP64" s="181">
        <f t="shared" si="26"/>
        <v>0.5629129662522202</v>
      </c>
      <c r="AQ64" s="175">
        <f t="shared" si="15"/>
        <v>86585.230342042152</v>
      </c>
      <c r="AR64" s="405"/>
      <c r="AS64" s="136" t="s">
        <v>152</v>
      </c>
      <c r="AT64" s="171">
        <v>6473</v>
      </c>
      <c r="AU64" s="180">
        <v>3249</v>
      </c>
      <c r="AV64" s="180">
        <v>306543640</v>
      </c>
      <c r="AW64" s="181">
        <f t="shared" si="65"/>
        <v>0.33176758909425097</v>
      </c>
      <c r="AX64" s="181">
        <f t="shared" si="17"/>
        <v>0.50193109840877492</v>
      </c>
      <c r="AY64" s="175">
        <f t="shared" si="18"/>
        <v>94350.150815635585</v>
      </c>
      <c r="AZ64" s="405"/>
      <c r="BA64" s="136" t="s">
        <v>152</v>
      </c>
      <c r="BB64" s="171">
        <v>2058</v>
      </c>
      <c r="BC64" s="180">
        <v>1003</v>
      </c>
      <c r="BD64" s="180">
        <v>112944800</v>
      </c>
      <c r="BE64" s="181">
        <f t="shared" si="66"/>
        <v>0.28534850640113796</v>
      </c>
      <c r="BF64" s="181">
        <f t="shared" si="19"/>
        <v>0.48736637512147718</v>
      </c>
      <c r="BG64" s="175">
        <f t="shared" si="25"/>
        <v>112606.97906281156</v>
      </c>
      <c r="BH64" s="405"/>
      <c r="BI64" s="136" t="s">
        <v>152</v>
      </c>
      <c r="BJ64" s="171">
        <f t="shared" si="20"/>
        <v>76114</v>
      </c>
      <c r="BK64" s="180">
        <f t="shared" si="2"/>
        <v>44915</v>
      </c>
      <c r="BL64" s="180">
        <f t="shared" si="3"/>
        <v>3519027550</v>
      </c>
      <c r="BM64" s="181">
        <f t="shared" si="67"/>
        <v>0.36909359848796119</v>
      </c>
      <c r="BN64" s="181">
        <f t="shared" si="22"/>
        <v>0.59010168957090681</v>
      </c>
      <c r="BO64" s="175">
        <f t="shared" si="23"/>
        <v>78348.604029834125</v>
      </c>
    </row>
    <row r="65" spans="2:67" s="95" customFormat="1">
      <c r="B65" s="402"/>
      <c r="C65" s="406"/>
      <c r="D65" s="405"/>
      <c r="E65" s="136" t="s">
        <v>161</v>
      </c>
      <c r="F65" s="171">
        <v>188</v>
      </c>
      <c r="G65" s="180">
        <v>114</v>
      </c>
      <c r="H65" s="180">
        <v>10270200</v>
      </c>
      <c r="I65" s="181">
        <f t="shared" si="60"/>
        <v>0.14863102998696218</v>
      </c>
      <c r="J65" s="181">
        <f t="shared" si="5"/>
        <v>0.6063829787234043</v>
      </c>
      <c r="K65" s="225">
        <f t="shared" si="6"/>
        <v>90089.473684210519</v>
      </c>
      <c r="L65" s="405"/>
      <c r="M65" s="136" t="s">
        <v>161</v>
      </c>
      <c r="N65" s="171">
        <v>387</v>
      </c>
      <c r="O65" s="180">
        <v>235</v>
      </c>
      <c r="P65" s="180">
        <v>22132490</v>
      </c>
      <c r="Q65" s="181">
        <f t="shared" si="61"/>
        <v>0.19599666388657214</v>
      </c>
      <c r="R65" s="181">
        <f t="shared" si="7"/>
        <v>0.60723514211886309</v>
      </c>
      <c r="S65" s="175">
        <f t="shared" si="8"/>
        <v>94180.808510638293</v>
      </c>
      <c r="T65" s="405"/>
      <c r="U65" s="136" t="s">
        <v>161</v>
      </c>
      <c r="V65" s="171">
        <v>11064</v>
      </c>
      <c r="W65" s="180">
        <v>7057</v>
      </c>
      <c r="X65" s="180">
        <v>495509130</v>
      </c>
      <c r="Y65" s="181">
        <f t="shared" si="62"/>
        <v>0.13887631604841091</v>
      </c>
      <c r="Z65" s="181">
        <f t="shared" si="10"/>
        <v>0.63783441793203177</v>
      </c>
      <c r="AA65" s="175">
        <f t="shared" si="11"/>
        <v>70215.265693637528</v>
      </c>
      <c r="AB65" s="405"/>
      <c r="AC65" s="136" t="s">
        <v>161</v>
      </c>
      <c r="AD65" s="171">
        <v>9431</v>
      </c>
      <c r="AE65" s="180">
        <v>5793</v>
      </c>
      <c r="AF65" s="180">
        <v>449037630</v>
      </c>
      <c r="AG65" s="181">
        <f t="shared" si="63"/>
        <v>0.16636034690712767</v>
      </c>
      <c r="AH65" s="181">
        <f t="shared" si="12"/>
        <v>0.61425087477467921</v>
      </c>
      <c r="AI65" s="175">
        <f t="shared" si="13"/>
        <v>77513.832211289482</v>
      </c>
      <c r="AJ65" s="405"/>
      <c r="AK65" s="136" t="s">
        <v>161</v>
      </c>
      <c r="AL65" s="171">
        <v>6204</v>
      </c>
      <c r="AM65" s="180">
        <v>3589</v>
      </c>
      <c r="AN65" s="180">
        <v>309415050</v>
      </c>
      <c r="AO65" s="181">
        <f t="shared" si="64"/>
        <v>0.17272246017613938</v>
      </c>
      <c r="AP65" s="181">
        <f t="shared" si="26"/>
        <v>0.5784977433913604</v>
      </c>
      <c r="AQ65" s="175">
        <f t="shared" si="15"/>
        <v>86212.050710504322</v>
      </c>
      <c r="AR65" s="405"/>
      <c r="AS65" s="136" t="s">
        <v>161</v>
      </c>
      <c r="AT65" s="171">
        <v>2896</v>
      </c>
      <c r="AU65" s="180">
        <v>1505</v>
      </c>
      <c r="AV65" s="180">
        <v>139578410</v>
      </c>
      <c r="AW65" s="181">
        <f t="shared" si="65"/>
        <v>0.15368120085775555</v>
      </c>
      <c r="AX65" s="181">
        <f t="shared" si="17"/>
        <v>0.51968232044198892</v>
      </c>
      <c r="AY65" s="175">
        <f t="shared" si="18"/>
        <v>92743.129568106306</v>
      </c>
      <c r="AZ65" s="405"/>
      <c r="BA65" s="136" t="s">
        <v>161</v>
      </c>
      <c r="BB65" s="171">
        <v>915</v>
      </c>
      <c r="BC65" s="180">
        <v>437</v>
      </c>
      <c r="BD65" s="180">
        <v>49563800</v>
      </c>
      <c r="BE65" s="181">
        <f t="shared" si="66"/>
        <v>0.12432432432432433</v>
      </c>
      <c r="BF65" s="181">
        <f t="shared" si="19"/>
        <v>0.47759562841530057</v>
      </c>
      <c r="BG65" s="175">
        <f t="shared" si="25"/>
        <v>113418.30663615561</v>
      </c>
      <c r="BH65" s="405"/>
      <c r="BI65" s="136" t="s">
        <v>161</v>
      </c>
      <c r="BJ65" s="171">
        <f t="shared" si="20"/>
        <v>31085</v>
      </c>
      <c r="BK65" s="180">
        <f t="shared" si="2"/>
        <v>18730</v>
      </c>
      <c r="BL65" s="180">
        <f t="shared" si="3"/>
        <v>1475506710</v>
      </c>
      <c r="BM65" s="181">
        <f t="shared" si="67"/>
        <v>0.15391568740241598</v>
      </c>
      <c r="BN65" s="181">
        <f t="shared" si="22"/>
        <v>0.60254141869068678</v>
      </c>
      <c r="BO65" s="175">
        <f t="shared" si="23"/>
        <v>78777.720768820072</v>
      </c>
    </row>
    <row r="66" spans="2:67" s="95" customFormat="1">
      <c r="B66" s="402"/>
      <c r="C66" s="406"/>
      <c r="D66" s="405"/>
      <c r="E66" s="136" t="s">
        <v>183</v>
      </c>
      <c r="F66" s="171">
        <v>233</v>
      </c>
      <c r="G66" s="180">
        <v>128</v>
      </c>
      <c r="H66" s="180">
        <v>11892160</v>
      </c>
      <c r="I66" s="181">
        <f t="shared" si="60"/>
        <v>0.16688396349413298</v>
      </c>
      <c r="J66" s="181">
        <f t="shared" si="5"/>
        <v>0.54935622317596566</v>
      </c>
      <c r="K66" s="225">
        <f t="shared" si="6"/>
        <v>92907.5</v>
      </c>
      <c r="L66" s="405"/>
      <c r="M66" s="136" t="s">
        <v>183</v>
      </c>
      <c r="N66" s="171">
        <v>458</v>
      </c>
      <c r="O66" s="180">
        <v>276</v>
      </c>
      <c r="P66" s="180">
        <v>26218890</v>
      </c>
      <c r="Q66" s="181">
        <f t="shared" si="61"/>
        <v>0.23019182652210174</v>
      </c>
      <c r="R66" s="181">
        <f t="shared" si="7"/>
        <v>0.6026200873362445</v>
      </c>
      <c r="S66" s="175">
        <f t="shared" si="8"/>
        <v>94995.978260869568</v>
      </c>
      <c r="T66" s="405"/>
      <c r="U66" s="136" t="s">
        <v>183</v>
      </c>
      <c r="V66" s="171">
        <v>11744</v>
      </c>
      <c r="W66" s="180">
        <v>7472</v>
      </c>
      <c r="X66" s="180">
        <v>554884540</v>
      </c>
      <c r="Y66" s="181">
        <f t="shared" si="62"/>
        <v>0.14704319590672046</v>
      </c>
      <c r="Z66" s="181">
        <f t="shared" si="10"/>
        <v>0.63623978201634879</v>
      </c>
      <c r="AA66" s="175">
        <f t="shared" si="11"/>
        <v>74261.849571734478</v>
      </c>
      <c r="AB66" s="405"/>
      <c r="AC66" s="136" t="s">
        <v>183</v>
      </c>
      <c r="AD66" s="171">
        <v>10646</v>
      </c>
      <c r="AE66" s="180">
        <v>6586</v>
      </c>
      <c r="AF66" s="180">
        <v>545786020</v>
      </c>
      <c r="AG66" s="181">
        <f t="shared" si="63"/>
        <v>0.18913330653035437</v>
      </c>
      <c r="AH66" s="181">
        <f t="shared" si="12"/>
        <v>0.6186361074582003</v>
      </c>
      <c r="AI66" s="175">
        <f t="shared" si="13"/>
        <v>82870.637716368059</v>
      </c>
      <c r="AJ66" s="405"/>
      <c r="AK66" s="136" t="s">
        <v>183</v>
      </c>
      <c r="AL66" s="171">
        <v>6842</v>
      </c>
      <c r="AM66" s="180">
        <v>3983</v>
      </c>
      <c r="AN66" s="180">
        <v>353761210</v>
      </c>
      <c r="AO66" s="181">
        <f t="shared" si="64"/>
        <v>0.19168391164156121</v>
      </c>
      <c r="AP66" s="181">
        <f t="shared" si="26"/>
        <v>0.58213972522654189</v>
      </c>
      <c r="AQ66" s="175">
        <f t="shared" si="15"/>
        <v>88817.778056741154</v>
      </c>
      <c r="AR66" s="405"/>
      <c r="AS66" s="136" t="s">
        <v>183</v>
      </c>
      <c r="AT66" s="171">
        <v>3272</v>
      </c>
      <c r="AU66" s="180">
        <v>1761</v>
      </c>
      <c r="AV66" s="180">
        <v>172065840</v>
      </c>
      <c r="AW66" s="181">
        <f t="shared" si="65"/>
        <v>0.17982232206678239</v>
      </c>
      <c r="AX66" s="181">
        <f t="shared" si="17"/>
        <v>0.53820293398533003</v>
      </c>
      <c r="AY66" s="175">
        <f t="shared" si="18"/>
        <v>97709.16524701874</v>
      </c>
      <c r="AZ66" s="405"/>
      <c r="BA66" s="136" t="s">
        <v>183</v>
      </c>
      <c r="BB66" s="171">
        <v>1148</v>
      </c>
      <c r="BC66" s="180">
        <v>548</v>
      </c>
      <c r="BD66" s="180">
        <v>64511440</v>
      </c>
      <c r="BE66" s="181">
        <f t="shared" si="66"/>
        <v>0.15590327169274537</v>
      </c>
      <c r="BF66" s="181">
        <f t="shared" si="19"/>
        <v>0.47735191637630664</v>
      </c>
      <c r="BG66" s="175">
        <f t="shared" si="25"/>
        <v>117721.60583941606</v>
      </c>
      <c r="BH66" s="405"/>
      <c r="BI66" s="136" t="s">
        <v>183</v>
      </c>
      <c r="BJ66" s="171">
        <f t="shared" si="20"/>
        <v>34343</v>
      </c>
      <c r="BK66" s="180">
        <f t="shared" si="2"/>
        <v>20754</v>
      </c>
      <c r="BL66" s="180">
        <f t="shared" si="3"/>
        <v>1729120100</v>
      </c>
      <c r="BM66" s="181">
        <f t="shared" si="67"/>
        <v>0.1705481140603172</v>
      </c>
      <c r="BN66" s="181">
        <f t="shared" si="22"/>
        <v>0.60431528986984251</v>
      </c>
      <c r="BO66" s="175">
        <f t="shared" si="23"/>
        <v>83315.028428254795</v>
      </c>
    </row>
    <row r="67" spans="2:67" s="95" customFormat="1">
      <c r="B67" s="402"/>
      <c r="C67" s="406"/>
      <c r="D67" s="405"/>
      <c r="E67" s="136" t="s">
        <v>184</v>
      </c>
      <c r="F67" s="171">
        <v>128</v>
      </c>
      <c r="G67" s="180">
        <v>70</v>
      </c>
      <c r="H67" s="180">
        <v>5102660</v>
      </c>
      <c r="I67" s="181">
        <f t="shared" si="60"/>
        <v>9.126466753585398E-2</v>
      </c>
      <c r="J67" s="181">
        <f t="shared" si="5"/>
        <v>0.546875</v>
      </c>
      <c r="K67" s="225">
        <f t="shared" si="6"/>
        <v>72895.142857142855</v>
      </c>
      <c r="L67" s="405"/>
      <c r="M67" s="136" t="s">
        <v>184</v>
      </c>
      <c r="N67" s="171">
        <v>230</v>
      </c>
      <c r="O67" s="180">
        <v>132</v>
      </c>
      <c r="P67" s="180">
        <v>12605360</v>
      </c>
      <c r="Q67" s="181">
        <f t="shared" si="61"/>
        <v>0.11009174311926606</v>
      </c>
      <c r="R67" s="181">
        <f t="shared" si="7"/>
        <v>0.57391304347826089</v>
      </c>
      <c r="S67" s="175">
        <f t="shared" si="8"/>
        <v>95495.15151515152</v>
      </c>
      <c r="T67" s="405"/>
      <c r="U67" s="136" t="s">
        <v>184</v>
      </c>
      <c r="V67" s="171">
        <v>6131</v>
      </c>
      <c r="W67" s="180">
        <v>4084</v>
      </c>
      <c r="X67" s="180">
        <v>281266150</v>
      </c>
      <c r="Y67" s="181">
        <f t="shared" si="62"/>
        <v>8.0369969497195715E-2</v>
      </c>
      <c r="Z67" s="181">
        <f t="shared" si="10"/>
        <v>0.66612298156907523</v>
      </c>
      <c r="AA67" s="175">
        <f t="shared" si="11"/>
        <v>68870.26199804114</v>
      </c>
      <c r="AB67" s="405"/>
      <c r="AC67" s="136" t="s">
        <v>184</v>
      </c>
      <c r="AD67" s="171">
        <v>5024</v>
      </c>
      <c r="AE67" s="180">
        <v>3282</v>
      </c>
      <c r="AF67" s="180">
        <v>252373510</v>
      </c>
      <c r="AG67" s="181">
        <f t="shared" si="63"/>
        <v>9.4250761013152606E-2</v>
      </c>
      <c r="AH67" s="181">
        <f t="shared" si="12"/>
        <v>0.65326433121019112</v>
      </c>
      <c r="AI67" s="175">
        <f t="shared" si="13"/>
        <v>76896.255332114568</v>
      </c>
      <c r="AJ67" s="405"/>
      <c r="AK67" s="136" t="s">
        <v>184</v>
      </c>
      <c r="AL67" s="171">
        <v>2809</v>
      </c>
      <c r="AM67" s="180">
        <v>1671</v>
      </c>
      <c r="AN67" s="180">
        <v>131994990</v>
      </c>
      <c r="AO67" s="181">
        <f t="shared" si="64"/>
        <v>8.0417729438375288E-2</v>
      </c>
      <c r="AP67" s="181">
        <f t="shared" si="26"/>
        <v>0.59487362050551795</v>
      </c>
      <c r="AQ67" s="175">
        <f t="shared" si="15"/>
        <v>78991.615798922794</v>
      </c>
      <c r="AR67" s="405"/>
      <c r="AS67" s="136" t="s">
        <v>184</v>
      </c>
      <c r="AT67" s="171">
        <v>1009</v>
      </c>
      <c r="AU67" s="180">
        <v>540</v>
      </c>
      <c r="AV67" s="180">
        <v>43705800</v>
      </c>
      <c r="AW67" s="181">
        <f t="shared" si="65"/>
        <v>5.5141427550291021E-2</v>
      </c>
      <c r="AX67" s="181">
        <f t="shared" si="17"/>
        <v>0.53518334985133797</v>
      </c>
      <c r="AY67" s="175">
        <f t="shared" si="18"/>
        <v>80936.666666666672</v>
      </c>
      <c r="AZ67" s="405"/>
      <c r="BA67" s="136" t="s">
        <v>184</v>
      </c>
      <c r="BB67" s="171">
        <v>258</v>
      </c>
      <c r="BC67" s="180">
        <v>121</v>
      </c>
      <c r="BD67" s="180">
        <v>10827400</v>
      </c>
      <c r="BE67" s="181">
        <f t="shared" si="66"/>
        <v>3.4423897581792318E-2</v>
      </c>
      <c r="BF67" s="181">
        <f t="shared" si="19"/>
        <v>0.4689922480620155</v>
      </c>
      <c r="BG67" s="175">
        <f t="shared" si="25"/>
        <v>89482.64462809918</v>
      </c>
      <c r="BH67" s="405"/>
      <c r="BI67" s="136" t="s">
        <v>184</v>
      </c>
      <c r="BJ67" s="171">
        <f t="shared" si="20"/>
        <v>15589</v>
      </c>
      <c r="BK67" s="180">
        <f t="shared" si="2"/>
        <v>9900</v>
      </c>
      <c r="BL67" s="180">
        <f t="shared" si="3"/>
        <v>737875870</v>
      </c>
      <c r="BM67" s="181">
        <f t="shared" si="67"/>
        <v>8.1354260826690769E-2</v>
      </c>
      <c r="BN67" s="181">
        <f t="shared" si="22"/>
        <v>0.63506318557957531</v>
      </c>
      <c r="BO67" s="175">
        <f t="shared" si="23"/>
        <v>74532.916161616158</v>
      </c>
    </row>
    <row r="68" spans="2:67" s="95" customFormat="1">
      <c r="B68" s="402"/>
      <c r="C68" s="406"/>
      <c r="D68" s="405"/>
      <c r="E68" s="136" t="s">
        <v>185</v>
      </c>
      <c r="F68" s="171">
        <v>126</v>
      </c>
      <c r="G68" s="180">
        <v>51</v>
      </c>
      <c r="H68" s="180">
        <v>4803230</v>
      </c>
      <c r="I68" s="181">
        <f t="shared" si="60"/>
        <v>6.6492829204693613E-2</v>
      </c>
      <c r="J68" s="181">
        <f t="shared" si="5"/>
        <v>0.40476190476190477</v>
      </c>
      <c r="K68" s="225">
        <f t="shared" si="6"/>
        <v>94180.980392156867</v>
      </c>
      <c r="L68" s="405"/>
      <c r="M68" s="136" t="s">
        <v>185</v>
      </c>
      <c r="N68" s="171">
        <v>230</v>
      </c>
      <c r="O68" s="180">
        <v>120</v>
      </c>
      <c r="P68" s="180">
        <v>13708550</v>
      </c>
      <c r="Q68" s="181">
        <f t="shared" si="61"/>
        <v>0.10008340283569642</v>
      </c>
      <c r="R68" s="181">
        <f t="shared" si="7"/>
        <v>0.52173913043478259</v>
      </c>
      <c r="S68" s="175">
        <f t="shared" si="8"/>
        <v>114237.91666666667</v>
      </c>
      <c r="T68" s="405"/>
      <c r="U68" s="136" t="s">
        <v>185</v>
      </c>
      <c r="V68" s="171">
        <v>2543</v>
      </c>
      <c r="W68" s="180">
        <v>1481</v>
      </c>
      <c r="X68" s="180">
        <v>107127460</v>
      </c>
      <c r="Y68" s="181">
        <f t="shared" si="62"/>
        <v>2.9144937518449276E-2</v>
      </c>
      <c r="Z68" s="181">
        <f t="shared" si="10"/>
        <v>0.5823830121903264</v>
      </c>
      <c r="AA68" s="175">
        <f t="shared" si="11"/>
        <v>72334.544226873739</v>
      </c>
      <c r="AB68" s="405"/>
      <c r="AC68" s="136" t="s">
        <v>185</v>
      </c>
      <c r="AD68" s="171">
        <v>2584</v>
      </c>
      <c r="AE68" s="180">
        <v>1473</v>
      </c>
      <c r="AF68" s="180">
        <v>122948570</v>
      </c>
      <c r="AG68" s="181">
        <f t="shared" si="63"/>
        <v>4.2300844293837229E-2</v>
      </c>
      <c r="AH68" s="181">
        <f t="shared" si="12"/>
        <v>0.570046439628483</v>
      </c>
      <c r="AI68" s="175">
        <f t="shared" si="13"/>
        <v>83468.139850644948</v>
      </c>
      <c r="AJ68" s="405"/>
      <c r="AK68" s="136" t="s">
        <v>185</v>
      </c>
      <c r="AL68" s="171">
        <v>2121</v>
      </c>
      <c r="AM68" s="180">
        <v>1156</v>
      </c>
      <c r="AN68" s="180">
        <v>106832390</v>
      </c>
      <c r="AO68" s="181">
        <f t="shared" si="64"/>
        <v>5.5633091101592952E-2</v>
      </c>
      <c r="AP68" s="181">
        <f t="shared" si="26"/>
        <v>0.54502593116454501</v>
      </c>
      <c r="AQ68" s="175">
        <f t="shared" si="15"/>
        <v>92415.562283737017</v>
      </c>
      <c r="AR68" s="405"/>
      <c r="AS68" s="136" t="s">
        <v>185</v>
      </c>
      <c r="AT68" s="171">
        <v>1227</v>
      </c>
      <c r="AU68" s="180">
        <v>600</v>
      </c>
      <c r="AV68" s="180">
        <v>57422820</v>
      </c>
      <c r="AW68" s="181">
        <f t="shared" si="65"/>
        <v>6.1268252833656695E-2</v>
      </c>
      <c r="AX68" s="181">
        <f t="shared" si="17"/>
        <v>0.48899755501222492</v>
      </c>
      <c r="AY68" s="175">
        <f t="shared" si="18"/>
        <v>95704.7</v>
      </c>
      <c r="AZ68" s="405"/>
      <c r="BA68" s="136" t="s">
        <v>185</v>
      </c>
      <c r="BB68" s="171">
        <v>469</v>
      </c>
      <c r="BC68" s="180">
        <v>220</v>
      </c>
      <c r="BD68" s="180">
        <v>25485300</v>
      </c>
      <c r="BE68" s="181">
        <f t="shared" si="66"/>
        <v>6.2588904694167849E-2</v>
      </c>
      <c r="BF68" s="181">
        <f t="shared" si="19"/>
        <v>0.46908315565031983</v>
      </c>
      <c r="BG68" s="175">
        <f t="shared" si="25"/>
        <v>115842.27272727272</v>
      </c>
      <c r="BH68" s="405"/>
      <c r="BI68" s="136" t="s">
        <v>185</v>
      </c>
      <c r="BJ68" s="171">
        <f t="shared" si="20"/>
        <v>9300</v>
      </c>
      <c r="BK68" s="180">
        <f t="shared" si="2"/>
        <v>5101</v>
      </c>
      <c r="BL68" s="180">
        <f t="shared" si="3"/>
        <v>438328320</v>
      </c>
      <c r="BM68" s="181">
        <f t="shared" si="67"/>
        <v>4.1917988331005011E-2</v>
      </c>
      <c r="BN68" s="181">
        <f t="shared" si="22"/>
        <v>0.54849462365591395</v>
      </c>
      <c r="BO68" s="175">
        <f t="shared" si="23"/>
        <v>85929.880415604785</v>
      </c>
    </row>
    <row r="69" spans="2:67" s="95" customFormat="1">
      <c r="B69" s="402"/>
      <c r="C69" s="406"/>
      <c r="D69" s="405"/>
      <c r="E69" s="136" t="s">
        <v>186</v>
      </c>
      <c r="F69" s="171">
        <v>75</v>
      </c>
      <c r="G69" s="180">
        <v>46</v>
      </c>
      <c r="H69" s="180">
        <v>4086840</v>
      </c>
      <c r="I69" s="181">
        <f t="shared" si="60"/>
        <v>5.9973924380704043E-2</v>
      </c>
      <c r="J69" s="181">
        <f t="shared" si="5"/>
        <v>0.61333333333333329</v>
      </c>
      <c r="K69" s="225">
        <f t="shared" si="6"/>
        <v>88844.34782608696</v>
      </c>
      <c r="L69" s="405"/>
      <c r="M69" s="136" t="s">
        <v>186</v>
      </c>
      <c r="N69" s="171">
        <v>104</v>
      </c>
      <c r="O69" s="180">
        <v>61</v>
      </c>
      <c r="P69" s="180">
        <v>5522170</v>
      </c>
      <c r="Q69" s="181">
        <f t="shared" si="61"/>
        <v>5.0875729774812341E-2</v>
      </c>
      <c r="R69" s="181">
        <f t="shared" si="7"/>
        <v>0.58653846153846156</v>
      </c>
      <c r="S69" s="175">
        <f t="shared" si="8"/>
        <v>90527.37704918033</v>
      </c>
      <c r="T69" s="405"/>
      <c r="U69" s="136" t="s">
        <v>186</v>
      </c>
      <c r="V69" s="171">
        <v>2712</v>
      </c>
      <c r="W69" s="180">
        <v>1794</v>
      </c>
      <c r="X69" s="180">
        <v>147352120</v>
      </c>
      <c r="Y69" s="181">
        <f t="shared" si="62"/>
        <v>3.5304536062186365E-2</v>
      </c>
      <c r="Z69" s="181">
        <f t="shared" si="10"/>
        <v>0.66150442477876104</v>
      </c>
      <c r="AA69" s="175">
        <f t="shared" si="11"/>
        <v>82136.07580824972</v>
      </c>
      <c r="AB69" s="405"/>
      <c r="AC69" s="136" t="s">
        <v>186</v>
      </c>
      <c r="AD69" s="171">
        <v>2381</v>
      </c>
      <c r="AE69" s="180">
        <v>1558</v>
      </c>
      <c r="AF69" s="180">
        <v>141704030</v>
      </c>
      <c r="AG69" s="181">
        <f t="shared" si="63"/>
        <v>4.4741829877663543E-2</v>
      </c>
      <c r="AH69" s="181">
        <f t="shared" si="12"/>
        <v>0.65434691306173876</v>
      </c>
      <c r="AI69" s="175">
        <f t="shared" si="13"/>
        <v>90952.522464698326</v>
      </c>
      <c r="AJ69" s="405"/>
      <c r="AK69" s="136" t="s">
        <v>186</v>
      </c>
      <c r="AL69" s="171">
        <v>1592</v>
      </c>
      <c r="AM69" s="180">
        <v>1007</v>
      </c>
      <c r="AN69" s="180">
        <v>100857100</v>
      </c>
      <c r="AO69" s="181">
        <f t="shared" si="64"/>
        <v>4.8462389912892825E-2</v>
      </c>
      <c r="AP69" s="181">
        <f t="shared" si="26"/>
        <v>0.63253768844221103</v>
      </c>
      <c r="AQ69" s="175">
        <f t="shared" si="15"/>
        <v>100156.00794438928</v>
      </c>
      <c r="AR69" s="405"/>
      <c r="AS69" s="136" t="s">
        <v>186</v>
      </c>
      <c r="AT69" s="171">
        <v>737</v>
      </c>
      <c r="AU69" s="180">
        <v>425</v>
      </c>
      <c r="AV69" s="180">
        <v>42032320</v>
      </c>
      <c r="AW69" s="181">
        <f t="shared" si="65"/>
        <v>4.3398345757173488E-2</v>
      </c>
      <c r="AX69" s="181">
        <f t="shared" si="17"/>
        <v>0.57666214382632297</v>
      </c>
      <c r="AY69" s="175">
        <f t="shared" si="18"/>
        <v>98899.576470588232</v>
      </c>
      <c r="AZ69" s="405"/>
      <c r="BA69" s="136" t="s">
        <v>186</v>
      </c>
      <c r="BB69" s="171">
        <v>211</v>
      </c>
      <c r="BC69" s="180">
        <v>115</v>
      </c>
      <c r="BD69" s="180">
        <v>13947930</v>
      </c>
      <c r="BE69" s="181">
        <f t="shared" si="66"/>
        <v>3.2716927453769556E-2</v>
      </c>
      <c r="BF69" s="181">
        <f t="shared" si="19"/>
        <v>0.54502369668246442</v>
      </c>
      <c r="BG69" s="175">
        <f t="shared" si="25"/>
        <v>121286.34782608696</v>
      </c>
      <c r="BH69" s="405"/>
      <c r="BI69" s="136" t="s">
        <v>186</v>
      </c>
      <c r="BJ69" s="171">
        <f t="shared" si="20"/>
        <v>7812</v>
      </c>
      <c r="BK69" s="180">
        <f t="shared" si="2"/>
        <v>5006</v>
      </c>
      <c r="BL69" s="180">
        <f t="shared" si="3"/>
        <v>455502510</v>
      </c>
      <c r="BM69" s="181">
        <f t="shared" si="67"/>
        <v>4.1137316131152929E-2</v>
      </c>
      <c r="BN69" s="181">
        <f t="shared" si="22"/>
        <v>0.64080901177675376</v>
      </c>
      <c r="BO69" s="175">
        <f t="shared" si="23"/>
        <v>90991.312425089898</v>
      </c>
    </row>
    <row r="70" spans="2:67" s="95" customFormat="1">
      <c r="B70" s="402"/>
      <c r="C70" s="406"/>
      <c r="D70" s="405"/>
      <c r="E70" s="136" t="s">
        <v>187</v>
      </c>
      <c r="F70" s="171">
        <v>287</v>
      </c>
      <c r="G70" s="180">
        <v>160</v>
      </c>
      <c r="H70" s="180">
        <v>15233770</v>
      </c>
      <c r="I70" s="181">
        <f t="shared" si="60"/>
        <v>0.20860495436766624</v>
      </c>
      <c r="J70" s="181">
        <f t="shared" si="5"/>
        <v>0.55749128919860624</v>
      </c>
      <c r="K70" s="225">
        <f t="shared" si="6"/>
        <v>95211.0625</v>
      </c>
      <c r="L70" s="405"/>
      <c r="M70" s="136" t="s">
        <v>187</v>
      </c>
      <c r="N70" s="171">
        <v>543</v>
      </c>
      <c r="O70" s="180">
        <v>339</v>
      </c>
      <c r="P70" s="180">
        <v>31175830</v>
      </c>
      <c r="Q70" s="181">
        <f t="shared" si="61"/>
        <v>0.28273561301084238</v>
      </c>
      <c r="R70" s="181">
        <f t="shared" si="7"/>
        <v>0.62430939226519333</v>
      </c>
      <c r="S70" s="175">
        <f t="shared" si="8"/>
        <v>91964.100294985255</v>
      </c>
      <c r="T70" s="405"/>
      <c r="U70" s="136" t="s">
        <v>187</v>
      </c>
      <c r="V70" s="171">
        <v>19627</v>
      </c>
      <c r="W70" s="180">
        <v>13071</v>
      </c>
      <c r="X70" s="180">
        <v>933373010</v>
      </c>
      <c r="Y70" s="181">
        <f t="shared" si="62"/>
        <v>0.2572271966938896</v>
      </c>
      <c r="Z70" s="181">
        <f t="shared" si="10"/>
        <v>0.66597034697100932</v>
      </c>
      <c r="AA70" s="175">
        <f t="shared" si="11"/>
        <v>71407.926707979495</v>
      </c>
      <c r="AB70" s="405"/>
      <c r="AC70" s="136" t="s">
        <v>187</v>
      </c>
      <c r="AD70" s="171">
        <v>14911</v>
      </c>
      <c r="AE70" s="180">
        <v>9577</v>
      </c>
      <c r="AF70" s="180">
        <v>730541680</v>
      </c>
      <c r="AG70" s="181">
        <f t="shared" si="63"/>
        <v>0.27502728160358392</v>
      </c>
      <c r="AH70" s="181">
        <f t="shared" si="12"/>
        <v>0.64227751324525517</v>
      </c>
      <c r="AI70" s="175">
        <f t="shared" si="13"/>
        <v>76280.847864675787</v>
      </c>
      <c r="AJ70" s="405"/>
      <c r="AK70" s="136" t="s">
        <v>187</v>
      </c>
      <c r="AL70" s="171">
        <v>8189</v>
      </c>
      <c r="AM70" s="180">
        <v>4871</v>
      </c>
      <c r="AN70" s="180">
        <v>407852000</v>
      </c>
      <c r="AO70" s="181">
        <f t="shared" si="64"/>
        <v>0.23441936570576064</v>
      </c>
      <c r="AP70" s="181">
        <f t="shared" si="26"/>
        <v>0.59482232262791546</v>
      </c>
      <c r="AQ70" s="175">
        <f t="shared" si="15"/>
        <v>83730.650790392116</v>
      </c>
      <c r="AR70" s="405"/>
      <c r="AS70" s="136" t="s">
        <v>187</v>
      </c>
      <c r="AT70" s="171">
        <v>3212</v>
      </c>
      <c r="AU70" s="180">
        <v>1730</v>
      </c>
      <c r="AV70" s="180">
        <v>157588120</v>
      </c>
      <c r="AW70" s="181">
        <f t="shared" si="65"/>
        <v>0.17665679567037679</v>
      </c>
      <c r="AX70" s="181">
        <f t="shared" si="17"/>
        <v>0.53860523038605235</v>
      </c>
      <c r="AY70" s="175">
        <f t="shared" si="18"/>
        <v>91091.398843930641</v>
      </c>
      <c r="AZ70" s="405"/>
      <c r="BA70" s="136" t="s">
        <v>187</v>
      </c>
      <c r="BB70" s="171">
        <v>935</v>
      </c>
      <c r="BC70" s="180">
        <v>482</v>
      </c>
      <c r="BD70" s="180">
        <v>53838040</v>
      </c>
      <c r="BE70" s="181">
        <f t="shared" si="66"/>
        <v>0.13712660028449503</v>
      </c>
      <c r="BF70" s="181">
        <f t="shared" si="19"/>
        <v>0.51550802139037433</v>
      </c>
      <c r="BG70" s="175">
        <f t="shared" si="25"/>
        <v>111697.17842323652</v>
      </c>
      <c r="BH70" s="405"/>
      <c r="BI70" s="136" t="s">
        <v>187</v>
      </c>
      <c r="BJ70" s="171">
        <f t="shared" si="20"/>
        <v>47704</v>
      </c>
      <c r="BK70" s="180">
        <f t="shared" si="2"/>
        <v>30230</v>
      </c>
      <c r="BL70" s="180">
        <f t="shared" si="3"/>
        <v>2329602450</v>
      </c>
      <c r="BM70" s="181">
        <f t="shared" si="67"/>
        <v>0.24841811159503657</v>
      </c>
      <c r="BN70" s="181">
        <f t="shared" si="22"/>
        <v>0.63369948012745259</v>
      </c>
      <c r="BO70" s="175">
        <f t="shared" si="23"/>
        <v>77062.601720145554</v>
      </c>
    </row>
    <row r="71" spans="2:67" s="95" customFormat="1">
      <c r="B71" s="402"/>
      <c r="C71" s="406"/>
      <c r="D71" s="405"/>
      <c r="E71" s="136" t="s">
        <v>188</v>
      </c>
      <c r="F71" s="171">
        <v>97</v>
      </c>
      <c r="G71" s="180">
        <v>59</v>
      </c>
      <c r="H71" s="180">
        <v>6772330</v>
      </c>
      <c r="I71" s="181">
        <f t="shared" si="60"/>
        <v>7.6923076923076927E-2</v>
      </c>
      <c r="J71" s="181">
        <f t="shared" si="5"/>
        <v>0.60824742268041232</v>
      </c>
      <c r="K71" s="225">
        <f t="shared" si="6"/>
        <v>114785.25423728813</v>
      </c>
      <c r="L71" s="405"/>
      <c r="M71" s="136" t="s">
        <v>188</v>
      </c>
      <c r="N71" s="171">
        <v>164</v>
      </c>
      <c r="O71" s="180">
        <v>103</v>
      </c>
      <c r="P71" s="180">
        <v>11259010</v>
      </c>
      <c r="Q71" s="181">
        <f t="shared" si="61"/>
        <v>8.5904920767306089E-2</v>
      </c>
      <c r="R71" s="181">
        <f t="shared" si="7"/>
        <v>0.62804878048780488</v>
      </c>
      <c r="S71" s="175">
        <f t="shared" si="8"/>
        <v>109310.77669902913</v>
      </c>
      <c r="T71" s="405"/>
      <c r="U71" s="136" t="s">
        <v>188</v>
      </c>
      <c r="V71" s="171">
        <v>4128</v>
      </c>
      <c r="W71" s="180">
        <v>2580</v>
      </c>
      <c r="X71" s="180">
        <v>185712410</v>
      </c>
      <c r="Y71" s="181">
        <f t="shared" si="62"/>
        <v>5.0772409721538916E-2</v>
      </c>
      <c r="Z71" s="181">
        <f t="shared" si="10"/>
        <v>0.625</v>
      </c>
      <c r="AA71" s="175">
        <f t="shared" si="11"/>
        <v>71981.554263565893</v>
      </c>
      <c r="AB71" s="405"/>
      <c r="AC71" s="136" t="s">
        <v>188</v>
      </c>
      <c r="AD71" s="171">
        <v>4194</v>
      </c>
      <c r="AE71" s="180">
        <v>2554</v>
      </c>
      <c r="AF71" s="180">
        <v>209837490</v>
      </c>
      <c r="AG71" s="181">
        <f t="shared" si="63"/>
        <v>7.3344437424616618E-2</v>
      </c>
      <c r="AH71" s="181">
        <f t="shared" si="12"/>
        <v>0.60896518836433</v>
      </c>
      <c r="AI71" s="175">
        <f t="shared" si="13"/>
        <v>82160.332811276428</v>
      </c>
      <c r="AJ71" s="405"/>
      <c r="AK71" s="136" t="s">
        <v>188</v>
      </c>
      <c r="AL71" s="171">
        <v>3287</v>
      </c>
      <c r="AM71" s="180">
        <v>1885</v>
      </c>
      <c r="AN71" s="180">
        <v>164794230</v>
      </c>
      <c r="AO71" s="181">
        <f t="shared" si="64"/>
        <v>9.0716588863756678E-2</v>
      </c>
      <c r="AP71" s="181">
        <f t="shared" si="26"/>
        <v>0.57347125038028601</v>
      </c>
      <c r="AQ71" s="175">
        <f t="shared" si="15"/>
        <v>87423.994694960216</v>
      </c>
      <c r="AR71" s="405"/>
      <c r="AS71" s="136" t="s">
        <v>188</v>
      </c>
      <c r="AT71" s="171">
        <v>1922</v>
      </c>
      <c r="AU71" s="180">
        <v>1023</v>
      </c>
      <c r="AV71" s="180">
        <v>100117690</v>
      </c>
      <c r="AW71" s="181">
        <f t="shared" si="65"/>
        <v>0.10446237108138466</v>
      </c>
      <c r="AX71" s="181">
        <f t="shared" si="17"/>
        <v>0.532258064516129</v>
      </c>
      <c r="AY71" s="175">
        <f t="shared" si="18"/>
        <v>97866.754643206252</v>
      </c>
      <c r="AZ71" s="405"/>
      <c r="BA71" s="136" t="s">
        <v>188</v>
      </c>
      <c r="BB71" s="171">
        <v>794</v>
      </c>
      <c r="BC71" s="180">
        <v>402</v>
      </c>
      <c r="BD71" s="180">
        <v>43337170</v>
      </c>
      <c r="BE71" s="181">
        <f t="shared" si="66"/>
        <v>0.11436699857752489</v>
      </c>
      <c r="BF71" s="181">
        <f t="shared" si="19"/>
        <v>0.50629722921914355</v>
      </c>
      <c r="BG71" s="175">
        <f t="shared" si="25"/>
        <v>107803.90547263682</v>
      </c>
      <c r="BH71" s="405"/>
      <c r="BI71" s="136" t="s">
        <v>188</v>
      </c>
      <c r="BJ71" s="171">
        <f t="shared" si="20"/>
        <v>14586</v>
      </c>
      <c r="BK71" s="180">
        <f t="shared" ref="BK71:BK94" si="68">SUM(G71,O71,W71,AE71,AM71,AU71,BC71)</f>
        <v>8606</v>
      </c>
      <c r="BL71" s="180">
        <f t="shared" ref="BL71:BL94" si="69">SUM(H71,P71,X71,AF71,AN71,AV71,BD71)</f>
        <v>721830330</v>
      </c>
      <c r="BM71" s="181">
        <f t="shared" si="67"/>
        <v>7.0720683704495024E-2</v>
      </c>
      <c r="BN71" s="181">
        <f t="shared" si="22"/>
        <v>0.59001782531194291</v>
      </c>
      <c r="BO71" s="175">
        <f t="shared" si="23"/>
        <v>83875.241691842893</v>
      </c>
    </row>
    <row r="72" spans="2:67" s="95" customFormat="1">
      <c r="B72" s="402"/>
      <c r="C72" s="406"/>
      <c r="D72" s="405"/>
      <c r="E72" s="133" t="s">
        <v>179</v>
      </c>
      <c r="F72" s="173">
        <v>68</v>
      </c>
      <c r="G72" s="184">
        <v>31</v>
      </c>
      <c r="H72" s="184">
        <v>2180840</v>
      </c>
      <c r="I72" s="185">
        <f t="shared" si="60"/>
        <v>4.0417209908735333E-2</v>
      </c>
      <c r="J72" s="185">
        <f t="shared" ref="J72:J94" si="70">IFERROR(G72/F72,"-")</f>
        <v>0.45588235294117646</v>
      </c>
      <c r="K72" s="279">
        <f t="shared" ref="K72:K94" si="71">IFERROR(H72/G72,"-")</f>
        <v>70349.677419354834</v>
      </c>
      <c r="L72" s="405"/>
      <c r="M72" s="133" t="s">
        <v>179</v>
      </c>
      <c r="N72" s="173">
        <v>87</v>
      </c>
      <c r="O72" s="184">
        <v>45</v>
      </c>
      <c r="P72" s="184">
        <v>4787510</v>
      </c>
      <c r="Q72" s="185">
        <f t="shared" si="61"/>
        <v>3.7531276063386153E-2</v>
      </c>
      <c r="R72" s="185">
        <f t="shared" ref="R72:R88" si="72">IFERROR(O72/N72,"-")</f>
        <v>0.51724137931034486</v>
      </c>
      <c r="S72" s="177">
        <f t="shared" ref="S72:S86" si="73">IFERROR(P72/O72,"-")</f>
        <v>106389.11111111111</v>
      </c>
      <c r="T72" s="405"/>
      <c r="U72" s="133" t="s">
        <v>179</v>
      </c>
      <c r="V72" s="173">
        <v>5180</v>
      </c>
      <c r="W72" s="184">
        <v>3056</v>
      </c>
      <c r="X72" s="184">
        <v>198769490</v>
      </c>
      <c r="Y72" s="185">
        <f t="shared" si="62"/>
        <v>6.0139722522877102E-2</v>
      </c>
      <c r="Z72" s="185">
        <f t="shared" ref="Z72:Z94" si="74">IFERROR(W72/V72,"-")</f>
        <v>0.58996138996138991</v>
      </c>
      <c r="AA72" s="177">
        <f t="shared" ref="AA72:AA94" si="75">IFERROR(X72/W72,"-")</f>
        <v>65042.372382198955</v>
      </c>
      <c r="AB72" s="405"/>
      <c r="AC72" s="133" t="s">
        <v>179</v>
      </c>
      <c r="AD72" s="173">
        <v>2325</v>
      </c>
      <c r="AE72" s="184">
        <v>1330</v>
      </c>
      <c r="AF72" s="184">
        <v>105787880</v>
      </c>
      <c r="AG72" s="185">
        <f t="shared" si="63"/>
        <v>3.8194245017517663E-2</v>
      </c>
      <c r="AH72" s="185">
        <f t="shared" ref="AH72:AH88" si="76">IFERROR(AE72/AD72,"-")</f>
        <v>0.57204301075268815</v>
      </c>
      <c r="AI72" s="177">
        <f t="shared" ref="AI72:AI91" si="77">IFERROR(AF72/AE72,"-")</f>
        <v>79539.759398496244</v>
      </c>
      <c r="AJ72" s="405"/>
      <c r="AK72" s="133" t="s">
        <v>179</v>
      </c>
      <c r="AL72" s="173">
        <v>1192</v>
      </c>
      <c r="AM72" s="184">
        <v>559</v>
      </c>
      <c r="AN72" s="184">
        <v>55682730</v>
      </c>
      <c r="AO72" s="185">
        <f t="shared" si="64"/>
        <v>2.6902160835458877E-2</v>
      </c>
      <c r="AP72" s="185">
        <f t="shared" ref="AP72:AP94" si="78">IFERROR(AM72/AL72,"-")</f>
        <v>0.46895973154362414</v>
      </c>
      <c r="AQ72" s="177">
        <f t="shared" ref="AQ72:AQ88" si="79">IFERROR(AN72/AM72,"-")</f>
        <v>99611.323792486583</v>
      </c>
      <c r="AR72" s="405"/>
      <c r="AS72" s="133" t="s">
        <v>179</v>
      </c>
      <c r="AT72" s="173">
        <v>595</v>
      </c>
      <c r="AU72" s="184">
        <v>257</v>
      </c>
      <c r="AV72" s="184">
        <v>30382600</v>
      </c>
      <c r="AW72" s="185">
        <f t="shared" si="65"/>
        <v>2.6243234963749616E-2</v>
      </c>
      <c r="AX72" s="185">
        <f t="shared" ref="AX72:AX94" si="80">IFERROR(AU72/AT72,"-")</f>
        <v>0.43193277310924372</v>
      </c>
      <c r="AY72" s="177">
        <f t="shared" ref="AY72:AY94" si="81">IFERROR(AV72/AU72,"-")</f>
        <v>118220.23346303502</v>
      </c>
      <c r="AZ72" s="405"/>
      <c r="BA72" s="133" t="s">
        <v>179</v>
      </c>
      <c r="BB72" s="173">
        <v>289</v>
      </c>
      <c r="BC72" s="184">
        <v>121</v>
      </c>
      <c r="BD72" s="184">
        <v>15590170</v>
      </c>
      <c r="BE72" s="185">
        <f t="shared" si="66"/>
        <v>3.4423897581792318E-2</v>
      </c>
      <c r="BF72" s="185">
        <f t="shared" ref="BF72:BF94" si="82">IFERROR(BC72/BB72,"-")</f>
        <v>0.41868512110726641</v>
      </c>
      <c r="BG72" s="177">
        <f t="shared" ref="BG72:BG94" si="83">IFERROR(BD72/BC72,"-")</f>
        <v>128844.38016528926</v>
      </c>
      <c r="BH72" s="405"/>
      <c r="BI72" s="133" t="s">
        <v>179</v>
      </c>
      <c r="BJ72" s="173">
        <f t="shared" ref="BJ72:BJ94" si="84">SUM(F72,N72,V72,AD72,AL72,AT72,BB72)</f>
        <v>9736</v>
      </c>
      <c r="BK72" s="184">
        <f t="shared" si="68"/>
        <v>5399</v>
      </c>
      <c r="BL72" s="184">
        <f t="shared" si="69"/>
        <v>413181220</v>
      </c>
      <c r="BM72" s="185">
        <f t="shared" si="67"/>
        <v>4.4366833757909445E-2</v>
      </c>
      <c r="BN72" s="185">
        <f t="shared" ref="BN72:BN94" si="85">IFERROR(BK72/BJ72,"-")</f>
        <v>0.55453985209531631</v>
      </c>
      <c r="BO72" s="177">
        <f t="shared" ref="BO72:BO89" si="86">IFERROR(BL72/BK72,"-")</f>
        <v>76529.212817188367</v>
      </c>
    </row>
    <row r="73" spans="2:67" s="95" customFormat="1">
      <c r="B73" s="402">
        <v>7</v>
      </c>
      <c r="C73" s="406" t="s">
        <v>159</v>
      </c>
      <c r="D73" s="405">
        <v>778</v>
      </c>
      <c r="E73" s="134" t="s">
        <v>153</v>
      </c>
      <c r="F73" s="170">
        <v>387</v>
      </c>
      <c r="G73" s="178">
        <v>202</v>
      </c>
      <c r="H73" s="178">
        <v>16403800</v>
      </c>
      <c r="I73" s="179">
        <f>IFERROR(G73/$D$73,"-")</f>
        <v>0.25964010282776351</v>
      </c>
      <c r="J73" s="179">
        <f t="shared" si="70"/>
        <v>0.52196382428940569</v>
      </c>
      <c r="K73" s="224">
        <f t="shared" si="71"/>
        <v>81206.930693069313</v>
      </c>
      <c r="L73" s="405">
        <v>1268</v>
      </c>
      <c r="M73" s="134" t="s">
        <v>153</v>
      </c>
      <c r="N73" s="170">
        <v>713</v>
      </c>
      <c r="O73" s="178">
        <v>414</v>
      </c>
      <c r="P73" s="178">
        <v>34580780</v>
      </c>
      <c r="Q73" s="179">
        <f>IFERROR(O73/$L$73,"-")</f>
        <v>0.32649842271293378</v>
      </c>
      <c r="R73" s="179">
        <f t="shared" si="72"/>
        <v>0.58064516129032262</v>
      </c>
      <c r="S73" s="174">
        <f t="shared" si="73"/>
        <v>83528.454106280187</v>
      </c>
      <c r="T73" s="405">
        <v>51179</v>
      </c>
      <c r="U73" s="134" t="s">
        <v>153</v>
      </c>
      <c r="V73" s="170">
        <v>24195</v>
      </c>
      <c r="W73" s="178">
        <v>14275</v>
      </c>
      <c r="X73" s="178">
        <v>976830530</v>
      </c>
      <c r="Y73" s="179">
        <f>IFERROR(W73/$T$73,"-")</f>
        <v>0.2789229957599797</v>
      </c>
      <c r="Z73" s="179">
        <f t="shared" si="74"/>
        <v>0.58999793345732587</v>
      </c>
      <c r="AA73" s="174">
        <f t="shared" si="75"/>
        <v>68429.459194395793</v>
      </c>
      <c r="AB73" s="405">
        <v>35754</v>
      </c>
      <c r="AC73" s="134" t="s">
        <v>153</v>
      </c>
      <c r="AD73" s="170">
        <v>18853</v>
      </c>
      <c r="AE73" s="178">
        <v>10789</v>
      </c>
      <c r="AF73" s="178">
        <v>794889850</v>
      </c>
      <c r="AG73" s="179">
        <f>IFERROR(AE73/$AB$73,"-")</f>
        <v>0.30175644683112379</v>
      </c>
      <c r="AH73" s="179">
        <f t="shared" si="76"/>
        <v>0.57226966530525647</v>
      </c>
      <c r="AI73" s="174">
        <f t="shared" si="77"/>
        <v>73675.952358884053</v>
      </c>
      <c r="AJ73" s="405">
        <v>22292</v>
      </c>
      <c r="AK73" s="134" t="s">
        <v>153</v>
      </c>
      <c r="AL73" s="170">
        <v>11291</v>
      </c>
      <c r="AM73" s="178">
        <v>5830</v>
      </c>
      <c r="AN73" s="178">
        <v>465542690</v>
      </c>
      <c r="AO73" s="179">
        <f>IFERROR(AM73/$AJ$73,"-")</f>
        <v>0.26152879956935221</v>
      </c>
      <c r="AP73" s="179">
        <f t="shared" si="78"/>
        <v>0.51634044814453994</v>
      </c>
      <c r="AQ73" s="174">
        <f t="shared" si="79"/>
        <v>79852.948542024009</v>
      </c>
      <c r="AR73" s="405">
        <v>10231</v>
      </c>
      <c r="AS73" s="134" t="s">
        <v>153</v>
      </c>
      <c r="AT73" s="170">
        <v>4485</v>
      </c>
      <c r="AU73" s="178">
        <v>1989</v>
      </c>
      <c r="AV73" s="178">
        <v>171362860</v>
      </c>
      <c r="AW73" s="179">
        <f>IFERROR(AU73/$AR$73,"-")</f>
        <v>0.19440914866581957</v>
      </c>
      <c r="AX73" s="179">
        <f t="shared" si="80"/>
        <v>0.44347826086956521</v>
      </c>
      <c r="AY73" s="174">
        <f t="shared" si="81"/>
        <v>86155.284062342893</v>
      </c>
      <c r="AZ73" s="405">
        <v>3564</v>
      </c>
      <c r="BA73" s="134" t="s">
        <v>153</v>
      </c>
      <c r="BB73" s="170">
        <v>1200</v>
      </c>
      <c r="BC73" s="178">
        <v>465</v>
      </c>
      <c r="BD73" s="178">
        <v>46422150</v>
      </c>
      <c r="BE73" s="179">
        <f>IFERROR(BC73/$AZ$73,"-")</f>
        <v>0.13047138047138046</v>
      </c>
      <c r="BF73" s="179">
        <f t="shared" si="82"/>
        <v>0.38750000000000001</v>
      </c>
      <c r="BG73" s="174">
        <f t="shared" si="83"/>
        <v>99832.580645161288</v>
      </c>
      <c r="BH73" s="405">
        <v>125066</v>
      </c>
      <c r="BI73" s="134" t="s">
        <v>153</v>
      </c>
      <c r="BJ73" s="170">
        <f t="shared" si="84"/>
        <v>61124</v>
      </c>
      <c r="BK73" s="178">
        <f t="shared" si="68"/>
        <v>33964</v>
      </c>
      <c r="BL73" s="178">
        <f t="shared" si="69"/>
        <v>2506032660</v>
      </c>
      <c r="BM73" s="179">
        <f>IFERROR(BK73/$BH$73,"-")</f>
        <v>0.27156861177298386</v>
      </c>
      <c r="BN73" s="179">
        <f t="shared" si="85"/>
        <v>0.55565735226752178</v>
      </c>
      <c r="BO73" s="174">
        <f t="shared" si="86"/>
        <v>73784.968201625248</v>
      </c>
    </row>
    <row r="74" spans="2:67" s="95" customFormat="1">
      <c r="B74" s="402"/>
      <c r="C74" s="406"/>
      <c r="D74" s="405"/>
      <c r="E74" s="135" t="s">
        <v>207</v>
      </c>
      <c r="F74" s="171">
        <v>311</v>
      </c>
      <c r="G74" s="180">
        <v>156</v>
      </c>
      <c r="H74" s="180">
        <v>11254080</v>
      </c>
      <c r="I74" s="181">
        <f t="shared" ref="I74:I81" si="87">IFERROR(G74/$D$73,"-")</f>
        <v>0.20051413881748073</v>
      </c>
      <c r="J74" s="181">
        <f t="shared" si="70"/>
        <v>0.50160771704180063</v>
      </c>
      <c r="K74" s="225">
        <f t="shared" si="71"/>
        <v>72141.538461538468</v>
      </c>
      <c r="L74" s="405"/>
      <c r="M74" s="135" t="s">
        <v>207</v>
      </c>
      <c r="N74" s="171">
        <v>537</v>
      </c>
      <c r="O74" s="180">
        <v>319</v>
      </c>
      <c r="P74" s="180">
        <v>24202000</v>
      </c>
      <c r="Q74" s="181">
        <f t="shared" ref="Q74:Q83" si="88">IFERROR(O74/$L$73,"-")</f>
        <v>0.25157728706624605</v>
      </c>
      <c r="R74" s="181">
        <f t="shared" si="72"/>
        <v>0.5940409683426443</v>
      </c>
      <c r="S74" s="175">
        <f t="shared" si="73"/>
        <v>75868.338557993731</v>
      </c>
      <c r="T74" s="405"/>
      <c r="U74" s="135" t="s">
        <v>207</v>
      </c>
      <c r="V74" s="171">
        <v>22219</v>
      </c>
      <c r="W74" s="180">
        <v>13300</v>
      </c>
      <c r="X74" s="180">
        <v>880759920</v>
      </c>
      <c r="Y74" s="181">
        <f t="shared" ref="Y74:Y83" si="89">IFERROR(W74/$T$73,"-")</f>
        <v>0.25987221321245041</v>
      </c>
      <c r="Z74" s="181">
        <f t="shared" si="74"/>
        <v>0.59858679508528734</v>
      </c>
      <c r="AA74" s="175">
        <f t="shared" si="75"/>
        <v>66222.550375939856</v>
      </c>
      <c r="AB74" s="405"/>
      <c r="AC74" s="135" t="s">
        <v>207</v>
      </c>
      <c r="AD74" s="171">
        <v>15704</v>
      </c>
      <c r="AE74" s="180">
        <v>9176</v>
      </c>
      <c r="AF74" s="180">
        <v>653233580</v>
      </c>
      <c r="AG74" s="181">
        <f t="shared" ref="AG74:AG83" si="90">IFERROR(AE74/$AB$73,"-")</f>
        <v>0.25664261341388378</v>
      </c>
      <c r="AH74" s="181">
        <f t="shared" si="76"/>
        <v>0.58430973000509423</v>
      </c>
      <c r="AI74" s="175">
        <f t="shared" si="77"/>
        <v>71189.361377506546</v>
      </c>
      <c r="AJ74" s="405"/>
      <c r="AK74" s="135" t="s">
        <v>207</v>
      </c>
      <c r="AL74" s="171">
        <v>8521</v>
      </c>
      <c r="AM74" s="180">
        <v>4437</v>
      </c>
      <c r="AN74" s="180">
        <v>337242310</v>
      </c>
      <c r="AO74" s="181">
        <f t="shared" ref="AO74:AO83" si="91">IFERROR(AM74/$AJ$73,"-")</f>
        <v>0.19904001435492552</v>
      </c>
      <c r="AP74" s="181">
        <f t="shared" si="78"/>
        <v>0.52071353127567188</v>
      </c>
      <c r="AQ74" s="175">
        <f t="shared" si="79"/>
        <v>76006.831192247017</v>
      </c>
      <c r="AR74" s="405"/>
      <c r="AS74" s="135" t="s">
        <v>207</v>
      </c>
      <c r="AT74" s="171">
        <v>2936</v>
      </c>
      <c r="AU74" s="180">
        <v>1295</v>
      </c>
      <c r="AV74" s="180">
        <v>104070180</v>
      </c>
      <c r="AW74" s="181">
        <f t="shared" ref="AW74:AW83" si="92">IFERROR(AU74/$AR$73,"-")</f>
        <v>0.12657609226859545</v>
      </c>
      <c r="AX74" s="181">
        <f t="shared" si="80"/>
        <v>0.44107629427792916</v>
      </c>
      <c r="AY74" s="175">
        <f t="shared" si="81"/>
        <v>80363.073359073358</v>
      </c>
      <c r="AZ74" s="405"/>
      <c r="BA74" s="135" t="s">
        <v>207</v>
      </c>
      <c r="BB74" s="171">
        <v>678</v>
      </c>
      <c r="BC74" s="180">
        <v>257</v>
      </c>
      <c r="BD74" s="180">
        <v>21733290</v>
      </c>
      <c r="BE74" s="181">
        <f t="shared" ref="BE74:BE78" si="93">IFERROR(BC74/$AZ$73,"-")</f>
        <v>7.2109988776655448E-2</v>
      </c>
      <c r="BF74" s="181">
        <f t="shared" si="82"/>
        <v>0.37905604719764013</v>
      </c>
      <c r="BG74" s="175">
        <f t="shared" si="83"/>
        <v>84565.330739299607</v>
      </c>
      <c r="BH74" s="405"/>
      <c r="BI74" s="135" t="s">
        <v>207</v>
      </c>
      <c r="BJ74" s="171">
        <f t="shared" si="84"/>
        <v>50906</v>
      </c>
      <c r="BK74" s="180">
        <f t="shared" si="68"/>
        <v>28940</v>
      </c>
      <c r="BL74" s="180">
        <f t="shared" si="69"/>
        <v>2032495360</v>
      </c>
      <c r="BM74" s="181">
        <f t="shared" ref="BM74:BM79" si="94">IFERROR(BK74/$BH$73,"-")</f>
        <v>0.23139782195001041</v>
      </c>
      <c r="BN74" s="181">
        <f t="shared" si="85"/>
        <v>0.56849880171296119</v>
      </c>
      <c r="BO74" s="175">
        <f t="shared" si="86"/>
        <v>70231.353144436769</v>
      </c>
    </row>
    <row r="75" spans="2:67" s="95" customFormat="1">
      <c r="B75" s="402"/>
      <c r="C75" s="406"/>
      <c r="D75" s="405"/>
      <c r="E75" s="136" t="s">
        <v>152</v>
      </c>
      <c r="F75" s="171">
        <v>458</v>
      </c>
      <c r="G75" s="180">
        <v>230</v>
      </c>
      <c r="H75" s="180">
        <v>18235830</v>
      </c>
      <c r="I75" s="181">
        <f t="shared" si="87"/>
        <v>0.29562982005141386</v>
      </c>
      <c r="J75" s="181">
        <f t="shared" si="70"/>
        <v>0.50218340611353707</v>
      </c>
      <c r="K75" s="225">
        <f t="shared" si="71"/>
        <v>79286.217391304352</v>
      </c>
      <c r="L75" s="405"/>
      <c r="M75" s="136" t="s">
        <v>152</v>
      </c>
      <c r="N75" s="171">
        <v>854</v>
      </c>
      <c r="O75" s="180">
        <v>473</v>
      </c>
      <c r="P75" s="180">
        <v>39867140</v>
      </c>
      <c r="Q75" s="181">
        <f t="shared" si="88"/>
        <v>0.37302839116719244</v>
      </c>
      <c r="R75" s="181">
        <f t="shared" si="72"/>
        <v>0.55386416861826693</v>
      </c>
      <c r="S75" s="175">
        <f t="shared" si="73"/>
        <v>84285.708245243135</v>
      </c>
      <c r="T75" s="405"/>
      <c r="U75" s="136" t="s">
        <v>152</v>
      </c>
      <c r="V75" s="171">
        <v>31839</v>
      </c>
      <c r="W75" s="180">
        <v>18325</v>
      </c>
      <c r="X75" s="180">
        <v>1222863510</v>
      </c>
      <c r="Y75" s="181">
        <f t="shared" si="89"/>
        <v>0.35805701557279351</v>
      </c>
      <c r="Z75" s="181">
        <f t="shared" si="74"/>
        <v>0.57555199597977325</v>
      </c>
      <c r="AA75" s="175">
        <f t="shared" si="75"/>
        <v>66731.978717598904</v>
      </c>
      <c r="AB75" s="405"/>
      <c r="AC75" s="136" t="s">
        <v>152</v>
      </c>
      <c r="AD75" s="171">
        <v>24958</v>
      </c>
      <c r="AE75" s="180">
        <v>14117</v>
      </c>
      <c r="AF75" s="180">
        <v>1044039990</v>
      </c>
      <c r="AG75" s="181">
        <f t="shared" si="90"/>
        <v>0.39483694132125075</v>
      </c>
      <c r="AH75" s="181">
        <f t="shared" si="76"/>
        <v>0.56563025883484253</v>
      </c>
      <c r="AI75" s="175">
        <f t="shared" si="77"/>
        <v>73956.222285188065</v>
      </c>
      <c r="AJ75" s="405"/>
      <c r="AK75" s="136" t="s">
        <v>152</v>
      </c>
      <c r="AL75" s="171">
        <v>16041</v>
      </c>
      <c r="AM75" s="180">
        <v>8028</v>
      </c>
      <c r="AN75" s="180">
        <v>639941250</v>
      </c>
      <c r="AO75" s="181">
        <f t="shared" si="91"/>
        <v>0.36012919432980439</v>
      </c>
      <c r="AP75" s="181">
        <f t="shared" si="78"/>
        <v>0.50046755189826075</v>
      </c>
      <c r="AQ75" s="175">
        <f t="shared" si="79"/>
        <v>79713.65844544096</v>
      </c>
      <c r="AR75" s="405"/>
      <c r="AS75" s="136" t="s">
        <v>152</v>
      </c>
      <c r="AT75" s="171">
        <v>7148</v>
      </c>
      <c r="AU75" s="180">
        <v>3153</v>
      </c>
      <c r="AV75" s="180">
        <v>275062810</v>
      </c>
      <c r="AW75" s="181">
        <f t="shared" si="92"/>
        <v>0.30818101847326751</v>
      </c>
      <c r="AX75" s="181">
        <f t="shared" si="80"/>
        <v>0.44110240626748742</v>
      </c>
      <c r="AY75" s="175">
        <f t="shared" si="81"/>
        <v>87238.442752933712</v>
      </c>
      <c r="AZ75" s="405"/>
      <c r="BA75" s="136" t="s">
        <v>152</v>
      </c>
      <c r="BB75" s="171">
        <v>2177</v>
      </c>
      <c r="BC75" s="180">
        <v>825</v>
      </c>
      <c r="BD75" s="180">
        <v>80949880</v>
      </c>
      <c r="BE75" s="181">
        <f t="shared" si="93"/>
        <v>0.23148148148148148</v>
      </c>
      <c r="BF75" s="181">
        <f t="shared" si="82"/>
        <v>0.37896187413872301</v>
      </c>
      <c r="BG75" s="175">
        <f t="shared" si="83"/>
        <v>98121.066666666666</v>
      </c>
      <c r="BH75" s="405"/>
      <c r="BI75" s="136" t="s">
        <v>152</v>
      </c>
      <c r="BJ75" s="171">
        <f t="shared" si="84"/>
        <v>83475</v>
      </c>
      <c r="BK75" s="180">
        <f t="shared" si="68"/>
        <v>45151</v>
      </c>
      <c r="BL75" s="180">
        <f t="shared" si="69"/>
        <v>3320960410</v>
      </c>
      <c r="BM75" s="181">
        <f t="shared" si="94"/>
        <v>0.36101738282187007</v>
      </c>
      <c r="BN75" s="181">
        <f t="shared" si="85"/>
        <v>0.54089248277927526</v>
      </c>
      <c r="BO75" s="175">
        <f t="shared" si="86"/>
        <v>73552.311355230224</v>
      </c>
    </row>
    <row r="76" spans="2:67" s="95" customFormat="1">
      <c r="B76" s="402"/>
      <c r="C76" s="406"/>
      <c r="D76" s="405"/>
      <c r="E76" s="136" t="s">
        <v>161</v>
      </c>
      <c r="F76" s="171">
        <v>200</v>
      </c>
      <c r="G76" s="180">
        <v>94</v>
      </c>
      <c r="H76" s="180">
        <v>7583000</v>
      </c>
      <c r="I76" s="181">
        <f t="shared" si="87"/>
        <v>0.12082262210796915</v>
      </c>
      <c r="J76" s="181">
        <f t="shared" si="70"/>
        <v>0.47</v>
      </c>
      <c r="K76" s="225">
        <f t="shared" si="71"/>
        <v>80670.212765957447</v>
      </c>
      <c r="L76" s="405"/>
      <c r="M76" s="136" t="s">
        <v>161</v>
      </c>
      <c r="N76" s="171">
        <v>409</v>
      </c>
      <c r="O76" s="180">
        <v>229</v>
      </c>
      <c r="P76" s="180">
        <v>17461650</v>
      </c>
      <c r="Q76" s="181">
        <f t="shared" si="88"/>
        <v>0.18059936908517349</v>
      </c>
      <c r="R76" s="181">
        <f t="shared" si="72"/>
        <v>0.55990220048899753</v>
      </c>
      <c r="S76" s="175">
        <f t="shared" si="73"/>
        <v>76251.746724890836</v>
      </c>
      <c r="T76" s="405"/>
      <c r="U76" s="136" t="s">
        <v>161</v>
      </c>
      <c r="V76" s="171">
        <v>11248</v>
      </c>
      <c r="W76" s="180">
        <v>6703</v>
      </c>
      <c r="X76" s="180">
        <v>464052980</v>
      </c>
      <c r="Y76" s="181">
        <f t="shared" si="89"/>
        <v>0.13097168760624475</v>
      </c>
      <c r="Z76" s="181">
        <f t="shared" si="74"/>
        <v>0.59592816500711232</v>
      </c>
      <c r="AA76" s="175">
        <f t="shared" si="75"/>
        <v>69230.640011934956</v>
      </c>
      <c r="AB76" s="405"/>
      <c r="AC76" s="136" t="s">
        <v>161</v>
      </c>
      <c r="AD76" s="171">
        <v>9791</v>
      </c>
      <c r="AE76" s="180">
        <v>5691</v>
      </c>
      <c r="AF76" s="180">
        <v>417050610</v>
      </c>
      <c r="AG76" s="181">
        <f t="shared" si="90"/>
        <v>0.15917100184594732</v>
      </c>
      <c r="AH76" s="181">
        <f t="shared" si="76"/>
        <v>0.58124808497599834</v>
      </c>
      <c r="AI76" s="175">
        <f t="shared" si="77"/>
        <v>73282.482867685816</v>
      </c>
      <c r="AJ76" s="405"/>
      <c r="AK76" s="136" t="s">
        <v>161</v>
      </c>
      <c r="AL76" s="171">
        <v>6902</v>
      </c>
      <c r="AM76" s="180">
        <v>3569</v>
      </c>
      <c r="AN76" s="180">
        <v>285142210</v>
      </c>
      <c r="AO76" s="181">
        <f t="shared" si="91"/>
        <v>0.16010227884442849</v>
      </c>
      <c r="AP76" s="181">
        <f t="shared" si="78"/>
        <v>0.51709649376992173</v>
      </c>
      <c r="AQ76" s="175">
        <f t="shared" si="79"/>
        <v>79894.146819837493</v>
      </c>
      <c r="AR76" s="405"/>
      <c r="AS76" s="136" t="s">
        <v>161</v>
      </c>
      <c r="AT76" s="171">
        <v>3243</v>
      </c>
      <c r="AU76" s="180">
        <v>1433</v>
      </c>
      <c r="AV76" s="180">
        <v>122900900</v>
      </c>
      <c r="AW76" s="181">
        <f t="shared" si="92"/>
        <v>0.14006450982308669</v>
      </c>
      <c r="AX76" s="181">
        <f t="shared" si="80"/>
        <v>0.44187480727721246</v>
      </c>
      <c r="AY76" s="175">
        <f t="shared" si="81"/>
        <v>85764.759246336354</v>
      </c>
      <c r="AZ76" s="405"/>
      <c r="BA76" s="136" t="s">
        <v>161</v>
      </c>
      <c r="BB76" s="171">
        <v>980</v>
      </c>
      <c r="BC76" s="180">
        <v>386</v>
      </c>
      <c r="BD76" s="180">
        <v>37325970</v>
      </c>
      <c r="BE76" s="181">
        <f t="shared" si="93"/>
        <v>0.10830527497194165</v>
      </c>
      <c r="BF76" s="181">
        <f t="shared" si="82"/>
        <v>0.39387755102040817</v>
      </c>
      <c r="BG76" s="175">
        <f t="shared" si="83"/>
        <v>96699.404145077715</v>
      </c>
      <c r="BH76" s="405"/>
      <c r="BI76" s="136" t="s">
        <v>161</v>
      </c>
      <c r="BJ76" s="171">
        <f t="shared" si="84"/>
        <v>32773</v>
      </c>
      <c r="BK76" s="180">
        <f t="shared" si="68"/>
        <v>18105</v>
      </c>
      <c r="BL76" s="180">
        <f t="shared" si="69"/>
        <v>1351517320</v>
      </c>
      <c r="BM76" s="181">
        <f t="shared" si="94"/>
        <v>0.14476356483776565</v>
      </c>
      <c r="BN76" s="181">
        <f t="shared" si="85"/>
        <v>0.55243645683947151</v>
      </c>
      <c r="BO76" s="175">
        <f t="shared" si="86"/>
        <v>74648.84396575531</v>
      </c>
    </row>
    <row r="77" spans="2:67" s="95" customFormat="1">
      <c r="B77" s="402"/>
      <c r="C77" s="406"/>
      <c r="D77" s="405"/>
      <c r="E77" s="136" t="s">
        <v>183</v>
      </c>
      <c r="F77" s="171">
        <v>258</v>
      </c>
      <c r="G77" s="180">
        <v>127</v>
      </c>
      <c r="H77" s="180">
        <v>11683540</v>
      </c>
      <c r="I77" s="181">
        <f t="shared" si="87"/>
        <v>0.16323907455012854</v>
      </c>
      <c r="J77" s="181">
        <f t="shared" si="70"/>
        <v>0.49224806201550386</v>
      </c>
      <c r="K77" s="225">
        <f t="shared" si="71"/>
        <v>91996.377952755909</v>
      </c>
      <c r="L77" s="405"/>
      <c r="M77" s="136" t="s">
        <v>183</v>
      </c>
      <c r="N77" s="171">
        <v>487</v>
      </c>
      <c r="O77" s="180">
        <v>270</v>
      </c>
      <c r="P77" s="180">
        <v>21392150</v>
      </c>
      <c r="Q77" s="181">
        <f t="shared" si="88"/>
        <v>0.21293375394321767</v>
      </c>
      <c r="R77" s="181">
        <f t="shared" si="72"/>
        <v>0.55441478439425051</v>
      </c>
      <c r="S77" s="175">
        <f t="shared" si="73"/>
        <v>79230.185185185182</v>
      </c>
      <c r="T77" s="405"/>
      <c r="U77" s="136" t="s">
        <v>183</v>
      </c>
      <c r="V77" s="171">
        <v>12220</v>
      </c>
      <c r="W77" s="180">
        <v>7284</v>
      </c>
      <c r="X77" s="180">
        <v>523937400</v>
      </c>
      <c r="Y77" s="181">
        <f t="shared" si="89"/>
        <v>0.14232400007815707</v>
      </c>
      <c r="Z77" s="181">
        <f t="shared" si="74"/>
        <v>0.59607201309328972</v>
      </c>
      <c r="AA77" s="175">
        <f t="shared" si="75"/>
        <v>71929.901153212515</v>
      </c>
      <c r="AB77" s="405"/>
      <c r="AC77" s="136" t="s">
        <v>183</v>
      </c>
      <c r="AD77" s="171">
        <v>11274</v>
      </c>
      <c r="AE77" s="180">
        <v>6575</v>
      </c>
      <c r="AF77" s="180">
        <v>519241350</v>
      </c>
      <c r="AG77" s="181">
        <f t="shared" si="90"/>
        <v>0.18389550819488729</v>
      </c>
      <c r="AH77" s="181">
        <f t="shared" si="76"/>
        <v>0.58320028383892142</v>
      </c>
      <c r="AI77" s="175">
        <f t="shared" si="77"/>
        <v>78972.068441064635</v>
      </c>
      <c r="AJ77" s="405"/>
      <c r="AK77" s="136" t="s">
        <v>183</v>
      </c>
      <c r="AL77" s="171">
        <v>7731</v>
      </c>
      <c r="AM77" s="180">
        <v>4028</v>
      </c>
      <c r="AN77" s="180">
        <v>339059040</v>
      </c>
      <c r="AO77" s="181">
        <f t="shared" si="91"/>
        <v>0.18069262515700699</v>
      </c>
      <c r="AP77" s="181">
        <f t="shared" si="78"/>
        <v>0.52101927305652562</v>
      </c>
      <c r="AQ77" s="175">
        <f t="shared" si="79"/>
        <v>84175.531281032774</v>
      </c>
      <c r="AR77" s="405"/>
      <c r="AS77" s="136" t="s">
        <v>183</v>
      </c>
      <c r="AT77" s="171">
        <v>3540</v>
      </c>
      <c r="AU77" s="180">
        <v>1658</v>
      </c>
      <c r="AV77" s="180">
        <v>156179000</v>
      </c>
      <c r="AW77" s="181">
        <f t="shared" si="92"/>
        <v>0.16205649496627897</v>
      </c>
      <c r="AX77" s="181">
        <f t="shared" si="80"/>
        <v>0.46836158192090394</v>
      </c>
      <c r="AY77" s="175">
        <f t="shared" si="81"/>
        <v>94197.2255729795</v>
      </c>
      <c r="AZ77" s="405"/>
      <c r="BA77" s="136" t="s">
        <v>183</v>
      </c>
      <c r="BB77" s="171">
        <v>1124</v>
      </c>
      <c r="BC77" s="180">
        <v>473</v>
      </c>
      <c r="BD77" s="180">
        <v>52938990</v>
      </c>
      <c r="BE77" s="181">
        <f t="shared" si="93"/>
        <v>0.13271604938271606</v>
      </c>
      <c r="BF77" s="181">
        <f t="shared" si="82"/>
        <v>0.4208185053380783</v>
      </c>
      <c r="BG77" s="175">
        <f t="shared" si="83"/>
        <v>111921.75475687103</v>
      </c>
      <c r="BH77" s="405"/>
      <c r="BI77" s="136" t="s">
        <v>183</v>
      </c>
      <c r="BJ77" s="171">
        <f t="shared" si="84"/>
        <v>36634</v>
      </c>
      <c r="BK77" s="180">
        <f t="shared" si="68"/>
        <v>20415</v>
      </c>
      <c r="BL77" s="180">
        <f t="shared" si="69"/>
        <v>1624431470</v>
      </c>
      <c r="BM77" s="181">
        <f t="shared" si="94"/>
        <v>0.16323381254697519</v>
      </c>
      <c r="BN77" s="181">
        <f t="shared" si="85"/>
        <v>0.55726920347218434</v>
      </c>
      <c r="BO77" s="175">
        <f t="shared" si="86"/>
        <v>79570.485917217738</v>
      </c>
    </row>
    <row r="78" spans="2:67" s="95" customFormat="1">
      <c r="B78" s="402"/>
      <c r="C78" s="406"/>
      <c r="D78" s="405"/>
      <c r="E78" s="136" t="s">
        <v>184</v>
      </c>
      <c r="F78" s="171">
        <v>142</v>
      </c>
      <c r="G78" s="180">
        <v>69</v>
      </c>
      <c r="H78" s="180">
        <v>4411590</v>
      </c>
      <c r="I78" s="181">
        <f t="shared" si="87"/>
        <v>8.8688946015424167E-2</v>
      </c>
      <c r="J78" s="181">
        <f t="shared" si="70"/>
        <v>0.4859154929577465</v>
      </c>
      <c r="K78" s="225">
        <f t="shared" si="71"/>
        <v>63936.086956521736</v>
      </c>
      <c r="L78" s="405"/>
      <c r="M78" s="136" t="s">
        <v>184</v>
      </c>
      <c r="N78" s="171">
        <v>265</v>
      </c>
      <c r="O78" s="180">
        <v>160</v>
      </c>
      <c r="P78" s="180">
        <v>11344150</v>
      </c>
      <c r="Q78" s="181">
        <f t="shared" si="88"/>
        <v>0.12618296529968454</v>
      </c>
      <c r="R78" s="181">
        <f t="shared" si="72"/>
        <v>0.60377358490566035</v>
      </c>
      <c r="S78" s="175">
        <f t="shared" si="73"/>
        <v>70900.9375</v>
      </c>
      <c r="T78" s="405"/>
      <c r="U78" s="136" t="s">
        <v>184</v>
      </c>
      <c r="V78" s="171">
        <v>6852</v>
      </c>
      <c r="W78" s="180">
        <v>4248</v>
      </c>
      <c r="X78" s="180">
        <v>280792180</v>
      </c>
      <c r="Y78" s="181">
        <f t="shared" si="89"/>
        <v>8.300279411477364E-2</v>
      </c>
      <c r="Z78" s="181">
        <f t="shared" si="74"/>
        <v>0.61996497373029769</v>
      </c>
      <c r="AA78" s="175">
        <f t="shared" si="75"/>
        <v>66099.854048964218</v>
      </c>
      <c r="AB78" s="405"/>
      <c r="AC78" s="136" t="s">
        <v>184</v>
      </c>
      <c r="AD78" s="171">
        <v>5489</v>
      </c>
      <c r="AE78" s="180">
        <v>3299</v>
      </c>
      <c r="AF78" s="180">
        <v>237683150</v>
      </c>
      <c r="AG78" s="181">
        <f t="shared" si="90"/>
        <v>9.2269396431168535E-2</v>
      </c>
      <c r="AH78" s="181">
        <f t="shared" si="76"/>
        <v>0.60102022226270724</v>
      </c>
      <c r="AI78" s="175">
        <f t="shared" si="77"/>
        <v>72047.029402849352</v>
      </c>
      <c r="AJ78" s="405"/>
      <c r="AK78" s="136" t="s">
        <v>184</v>
      </c>
      <c r="AL78" s="171">
        <v>3259</v>
      </c>
      <c r="AM78" s="180">
        <v>1764</v>
      </c>
      <c r="AN78" s="180">
        <v>129044670</v>
      </c>
      <c r="AO78" s="181">
        <f t="shared" si="91"/>
        <v>7.9131527005203664E-2</v>
      </c>
      <c r="AP78" s="181">
        <f t="shared" si="78"/>
        <v>0.54127032832157107</v>
      </c>
      <c r="AQ78" s="175">
        <f t="shared" si="79"/>
        <v>73154.574829931968</v>
      </c>
      <c r="AR78" s="405"/>
      <c r="AS78" s="136" t="s">
        <v>184</v>
      </c>
      <c r="AT78" s="171">
        <v>1211</v>
      </c>
      <c r="AU78" s="180">
        <v>581</v>
      </c>
      <c r="AV78" s="180">
        <v>48622040</v>
      </c>
      <c r="AW78" s="181">
        <f t="shared" si="92"/>
        <v>5.678819274753201E-2</v>
      </c>
      <c r="AX78" s="181">
        <f t="shared" si="80"/>
        <v>0.47976878612716761</v>
      </c>
      <c r="AY78" s="175">
        <f t="shared" si="81"/>
        <v>83686.815834767636</v>
      </c>
      <c r="AZ78" s="405"/>
      <c r="BA78" s="136" t="s">
        <v>184</v>
      </c>
      <c r="BB78" s="171">
        <v>300</v>
      </c>
      <c r="BC78" s="180">
        <v>137</v>
      </c>
      <c r="BD78" s="180">
        <v>12328090</v>
      </c>
      <c r="BE78" s="181">
        <f t="shared" si="93"/>
        <v>3.8439955106621772E-2</v>
      </c>
      <c r="BF78" s="181">
        <f t="shared" si="82"/>
        <v>0.45666666666666667</v>
      </c>
      <c r="BG78" s="175">
        <f t="shared" si="83"/>
        <v>89986.058394160587</v>
      </c>
      <c r="BH78" s="405"/>
      <c r="BI78" s="136" t="s">
        <v>184</v>
      </c>
      <c r="BJ78" s="171">
        <f t="shared" si="84"/>
        <v>17518</v>
      </c>
      <c r="BK78" s="180">
        <f t="shared" si="68"/>
        <v>10258</v>
      </c>
      <c r="BL78" s="180">
        <f t="shared" si="69"/>
        <v>724225870</v>
      </c>
      <c r="BM78" s="181">
        <f t="shared" si="94"/>
        <v>8.2020693074056891E-2</v>
      </c>
      <c r="BN78" s="181">
        <f t="shared" si="85"/>
        <v>0.58556912889599266</v>
      </c>
      <c r="BO78" s="175">
        <f t="shared" si="86"/>
        <v>70601.07915773055</v>
      </c>
    </row>
    <row r="79" spans="2:67" s="95" customFormat="1">
      <c r="B79" s="402"/>
      <c r="C79" s="406"/>
      <c r="D79" s="405"/>
      <c r="E79" s="136" t="s">
        <v>185</v>
      </c>
      <c r="F79" s="171">
        <v>127</v>
      </c>
      <c r="G79" s="180">
        <v>55</v>
      </c>
      <c r="H79" s="180">
        <v>4804870</v>
      </c>
      <c r="I79" s="181">
        <f t="shared" si="87"/>
        <v>7.0694087403598976E-2</v>
      </c>
      <c r="J79" s="181">
        <f t="shared" si="70"/>
        <v>0.43307086614173229</v>
      </c>
      <c r="K79" s="225">
        <f t="shared" si="71"/>
        <v>87361.272727272721</v>
      </c>
      <c r="L79" s="405"/>
      <c r="M79" s="136" t="s">
        <v>185</v>
      </c>
      <c r="N79" s="171">
        <v>232</v>
      </c>
      <c r="O79" s="180">
        <v>117</v>
      </c>
      <c r="P79" s="180">
        <v>8229350</v>
      </c>
      <c r="Q79" s="181">
        <f t="shared" si="88"/>
        <v>9.2271293375394317E-2</v>
      </c>
      <c r="R79" s="181">
        <f t="shared" si="72"/>
        <v>0.50431034482758619</v>
      </c>
      <c r="S79" s="175">
        <f t="shared" si="73"/>
        <v>70336.324786324782</v>
      </c>
      <c r="T79" s="405"/>
      <c r="U79" s="136" t="s">
        <v>185</v>
      </c>
      <c r="V79" s="171">
        <v>3026</v>
      </c>
      <c r="W79" s="180">
        <v>1618</v>
      </c>
      <c r="X79" s="180">
        <v>119035820</v>
      </c>
      <c r="Y79" s="181">
        <f t="shared" si="89"/>
        <v>3.1614529396822917E-2</v>
      </c>
      <c r="Z79" s="181">
        <f t="shared" si="74"/>
        <v>0.53469927296761399</v>
      </c>
      <c r="AA79" s="175">
        <f t="shared" si="75"/>
        <v>73569.728059332512</v>
      </c>
      <c r="AB79" s="405"/>
      <c r="AC79" s="136" t="s">
        <v>185</v>
      </c>
      <c r="AD79" s="171">
        <v>3202</v>
      </c>
      <c r="AE79" s="180">
        <v>1694</v>
      </c>
      <c r="AF79" s="180">
        <v>129967970</v>
      </c>
      <c r="AG79" s="181">
        <f t="shared" si="90"/>
        <v>4.7379314202606701E-2</v>
      </c>
      <c r="AH79" s="181">
        <f t="shared" si="76"/>
        <v>0.52904434728294814</v>
      </c>
      <c r="AI79" s="175">
        <f t="shared" si="77"/>
        <v>76722.532467532466</v>
      </c>
      <c r="AJ79" s="405"/>
      <c r="AK79" s="136" t="s">
        <v>185</v>
      </c>
      <c r="AL79" s="171">
        <v>2651</v>
      </c>
      <c r="AM79" s="180">
        <v>1250</v>
      </c>
      <c r="AN79" s="180">
        <v>102354610</v>
      </c>
      <c r="AO79" s="181">
        <f t="shared" si="91"/>
        <v>5.6073927866499194E-2</v>
      </c>
      <c r="AP79" s="181">
        <f t="shared" si="78"/>
        <v>0.47152018106374954</v>
      </c>
      <c r="AQ79" s="175">
        <f t="shared" si="79"/>
        <v>81883.687999999995</v>
      </c>
      <c r="AR79" s="405"/>
      <c r="AS79" s="136" t="s">
        <v>185</v>
      </c>
      <c r="AT79" s="171">
        <v>1378</v>
      </c>
      <c r="AU79" s="180">
        <v>587</v>
      </c>
      <c r="AV79" s="180">
        <v>51048490</v>
      </c>
      <c r="AW79" s="181">
        <f t="shared" si="92"/>
        <v>5.7374645684683805E-2</v>
      </c>
      <c r="AX79" s="181">
        <f t="shared" si="80"/>
        <v>0.42597968069666181</v>
      </c>
      <c r="AY79" s="175">
        <f t="shared" si="81"/>
        <v>86965.059625212947</v>
      </c>
      <c r="AZ79" s="405"/>
      <c r="BA79" s="136" t="s">
        <v>185</v>
      </c>
      <c r="BB79" s="171">
        <v>501</v>
      </c>
      <c r="BC79" s="180">
        <v>203</v>
      </c>
      <c r="BD79" s="180">
        <v>20272140</v>
      </c>
      <c r="BE79" s="181">
        <f>IFERROR(BC79/$AZ$73,"-")</f>
        <v>5.6958473625140289E-2</v>
      </c>
      <c r="BF79" s="181">
        <f t="shared" si="82"/>
        <v>0.40518962075848303</v>
      </c>
      <c r="BG79" s="175">
        <f t="shared" si="83"/>
        <v>99862.758620689652</v>
      </c>
      <c r="BH79" s="405"/>
      <c r="BI79" s="136" t="s">
        <v>185</v>
      </c>
      <c r="BJ79" s="171">
        <f t="shared" si="84"/>
        <v>11117</v>
      </c>
      <c r="BK79" s="180">
        <f t="shared" si="68"/>
        <v>5524</v>
      </c>
      <c r="BL79" s="180">
        <f t="shared" si="69"/>
        <v>435713250</v>
      </c>
      <c r="BM79" s="181">
        <f t="shared" si="94"/>
        <v>4.4168678937520987E-2</v>
      </c>
      <c r="BN79" s="181">
        <f t="shared" si="85"/>
        <v>0.4968966447782675</v>
      </c>
      <c r="BO79" s="175">
        <f t="shared" si="86"/>
        <v>78876.402968863142</v>
      </c>
    </row>
    <row r="80" spans="2:67" s="95" customFormat="1">
      <c r="B80" s="402"/>
      <c r="C80" s="406"/>
      <c r="D80" s="405"/>
      <c r="E80" s="136" t="s">
        <v>186</v>
      </c>
      <c r="F80" s="171">
        <v>78</v>
      </c>
      <c r="G80" s="180">
        <v>41</v>
      </c>
      <c r="H80" s="180">
        <v>3370580</v>
      </c>
      <c r="I80" s="181">
        <f t="shared" si="87"/>
        <v>5.2699228791773779E-2</v>
      </c>
      <c r="J80" s="181">
        <f t="shared" si="70"/>
        <v>0.52564102564102566</v>
      </c>
      <c r="K80" s="225">
        <f t="shared" si="71"/>
        <v>82209.268292682929</v>
      </c>
      <c r="L80" s="405"/>
      <c r="M80" s="136" t="s">
        <v>186</v>
      </c>
      <c r="N80" s="171">
        <v>112</v>
      </c>
      <c r="O80" s="180">
        <v>67</v>
      </c>
      <c r="P80" s="180">
        <v>5571460</v>
      </c>
      <c r="Q80" s="181">
        <f t="shared" si="88"/>
        <v>5.28391167192429E-2</v>
      </c>
      <c r="R80" s="181">
        <f t="shared" si="72"/>
        <v>0.5982142857142857</v>
      </c>
      <c r="S80" s="175">
        <f t="shared" si="73"/>
        <v>83156.119402985074</v>
      </c>
      <c r="T80" s="405"/>
      <c r="U80" s="136" t="s">
        <v>186</v>
      </c>
      <c r="V80" s="171">
        <v>2884</v>
      </c>
      <c r="W80" s="180">
        <v>1794</v>
      </c>
      <c r="X80" s="180">
        <v>147232830</v>
      </c>
      <c r="Y80" s="181">
        <f t="shared" si="89"/>
        <v>3.5053439887453838E-2</v>
      </c>
      <c r="Z80" s="181">
        <f t="shared" si="74"/>
        <v>0.62205270457697637</v>
      </c>
      <c r="AA80" s="175">
        <f t="shared" si="75"/>
        <v>82069.581939799333</v>
      </c>
      <c r="AB80" s="405"/>
      <c r="AC80" s="136" t="s">
        <v>186</v>
      </c>
      <c r="AD80" s="171">
        <v>2804</v>
      </c>
      <c r="AE80" s="180">
        <v>1610</v>
      </c>
      <c r="AF80" s="180">
        <v>135120510</v>
      </c>
      <c r="AG80" s="181">
        <f t="shared" si="90"/>
        <v>4.5029926721485709E-2</v>
      </c>
      <c r="AH80" s="181">
        <f t="shared" si="76"/>
        <v>0.57417974322396581</v>
      </c>
      <c r="AI80" s="175">
        <f t="shared" si="77"/>
        <v>83925.782608695648</v>
      </c>
      <c r="AJ80" s="405"/>
      <c r="AK80" s="136" t="s">
        <v>186</v>
      </c>
      <c r="AL80" s="171">
        <v>1963</v>
      </c>
      <c r="AM80" s="180">
        <v>1098</v>
      </c>
      <c r="AN80" s="180">
        <v>100937020</v>
      </c>
      <c r="AO80" s="181">
        <f t="shared" si="91"/>
        <v>4.9255338237932891E-2</v>
      </c>
      <c r="AP80" s="181">
        <f t="shared" si="78"/>
        <v>0.55934793683138051</v>
      </c>
      <c r="AQ80" s="175">
        <f t="shared" si="79"/>
        <v>91928.069216757736</v>
      </c>
      <c r="AR80" s="405"/>
      <c r="AS80" s="136" t="s">
        <v>186</v>
      </c>
      <c r="AT80" s="171">
        <v>870</v>
      </c>
      <c r="AU80" s="180">
        <v>411</v>
      </c>
      <c r="AV80" s="180">
        <v>36643950</v>
      </c>
      <c r="AW80" s="181">
        <f t="shared" si="92"/>
        <v>4.0172026194897861E-2</v>
      </c>
      <c r="AX80" s="181">
        <f t="shared" si="80"/>
        <v>0.47241379310344828</v>
      </c>
      <c r="AY80" s="175">
        <f t="shared" si="81"/>
        <v>89158.029197080294</v>
      </c>
      <c r="AZ80" s="405"/>
      <c r="BA80" s="136" t="s">
        <v>186</v>
      </c>
      <c r="BB80" s="171">
        <v>210</v>
      </c>
      <c r="BC80" s="180">
        <v>99</v>
      </c>
      <c r="BD80" s="180">
        <v>10363110</v>
      </c>
      <c r="BE80" s="181">
        <f>IFERROR(BC80/$AZ$73,"-")</f>
        <v>2.7777777777777776E-2</v>
      </c>
      <c r="BF80" s="181">
        <f t="shared" si="82"/>
        <v>0.47142857142857142</v>
      </c>
      <c r="BG80" s="175">
        <f t="shared" si="83"/>
        <v>104677.87878787878</v>
      </c>
      <c r="BH80" s="405"/>
      <c r="BI80" s="136" t="s">
        <v>186</v>
      </c>
      <c r="BJ80" s="171">
        <f t="shared" si="84"/>
        <v>8921</v>
      </c>
      <c r="BK80" s="180">
        <f t="shared" si="68"/>
        <v>5120</v>
      </c>
      <c r="BL80" s="180">
        <f t="shared" si="69"/>
        <v>439239460</v>
      </c>
      <c r="BM80" s="181">
        <f>IFERROR(BK80/$BH$73,"-")</f>
        <v>4.0938384532966596E-2</v>
      </c>
      <c r="BN80" s="181">
        <f t="shared" si="85"/>
        <v>0.57392668983297834</v>
      </c>
      <c r="BO80" s="175">
        <f t="shared" si="86"/>
        <v>85788.95703125</v>
      </c>
    </row>
    <row r="81" spans="2:67" s="95" customFormat="1">
      <c r="B81" s="402"/>
      <c r="C81" s="406"/>
      <c r="D81" s="405"/>
      <c r="E81" s="136" t="s">
        <v>187</v>
      </c>
      <c r="F81" s="171">
        <v>290</v>
      </c>
      <c r="G81" s="180">
        <v>160</v>
      </c>
      <c r="H81" s="180">
        <v>12295340</v>
      </c>
      <c r="I81" s="181">
        <f t="shared" si="87"/>
        <v>0.20565552699228792</v>
      </c>
      <c r="J81" s="181">
        <f t="shared" si="70"/>
        <v>0.55172413793103448</v>
      </c>
      <c r="K81" s="225">
        <f t="shared" si="71"/>
        <v>76845.875</v>
      </c>
      <c r="L81" s="405"/>
      <c r="M81" s="136" t="s">
        <v>187</v>
      </c>
      <c r="N81" s="171">
        <v>585</v>
      </c>
      <c r="O81" s="180">
        <v>348</v>
      </c>
      <c r="P81" s="180">
        <v>26223840</v>
      </c>
      <c r="Q81" s="181">
        <f t="shared" si="88"/>
        <v>0.27444794952681389</v>
      </c>
      <c r="R81" s="181">
        <f t="shared" si="72"/>
        <v>0.59487179487179487</v>
      </c>
      <c r="S81" s="175">
        <f t="shared" si="73"/>
        <v>75355.862068965522</v>
      </c>
      <c r="T81" s="405"/>
      <c r="U81" s="136" t="s">
        <v>187</v>
      </c>
      <c r="V81" s="171">
        <v>21091</v>
      </c>
      <c r="W81" s="180">
        <v>13179</v>
      </c>
      <c r="X81" s="180">
        <v>914940470</v>
      </c>
      <c r="Y81" s="181">
        <f t="shared" si="89"/>
        <v>0.25750796225014166</v>
      </c>
      <c r="Z81" s="181">
        <f t="shared" si="74"/>
        <v>0.62486368593238817</v>
      </c>
      <c r="AA81" s="175">
        <f t="shared" si="75"/>
        <v>69424.11943243038</v>
      </c>
      <c r="AB81" s="405"/>
      <c r="AC81" s="136" t="s">
        <v>187</v>
      </c>
      <c r="AD81" s="171">
        <v>16083</v>
      </c>
      <c r="AE81" s="180">
        <v>9698</v>
      </c>
      <c r="AF81" s="180">
        <v>710630220</v>
      </c>
      <c r="AG81" s="181">
        <f t="shared" si="90"/>
        <v>0.27124237847513566</v>
      </c>
      <c r="AH81" s="181">
        <f t="shared" si="76"/>
        <v>0.60299695330473169</v>
      </c>
      <c r="AI81" s="175">
        <f t="shared" si="77"/>
        <v>73275.955867189114</v>
      </c>
      <c r="AJ81" s="405"/>
      <c r="AK81" s="136" t="s">
        <v>187</v>
      </c>
      <c r="AL81" s="171">
        <v>9190</v>
      </c>
      <c r="AM81" s="180">
        <v>4877</v>
      </c>
      <c r="AN81" s="180">
        <v>376187510</v>
      </c>
      <c r="AO81" s="181">
        <f t="shared" si="91"/>
        <v>0.21877803696393325</v>
      </c>
      <c r="AP81" s="181">
        <f t="shared" si="78"/>
        <v>0.53068552774755173</v>
      </c>
      <c r="AQ81" s="175">
        <f t="shared" si="79"/>
        <v>77135.023580069712</v>
      </c>
      <c r="AR81" s="405"/>
      <c r="AS81" s="136" t="s">
        <v>187</v>
      </c>
      <c r="AT81" s="171">
        <v>3491</v>
      </c>
      <c r="AU81" s="180">
        <v>1600</v>
      </c>
      <c r="AV81" s="180">
        <v>133244180</v>
      </c>
      <c r="AW81" s="181">
        <f t="shared" si="92"/>
        <v>0.15638744990714495</v>
      </c>
      <c r="AX81" s="181">
        <f t="shared" si="80"/>
        <v>0.45832139788026355</v>
      </c>
      <c r="AY81" s="175">
        <f t="shared" si="81"/>
        <v>83277.612500000003</v>
      </c>
      <c r="AZ81" s="405"/>
      <c r="BA81" s="136" t="s">
        <v>187</v>
      </c>
      <c r="BB81" s="171">
        <v>887</v>
      </c>
      <c r="BC81" s="180">
        <v>377</v>
      </c>
      <c r="BD81" s="180">
        <v>35180120</v>
      </c>
      <c r="BE81" s="181">
        <f>IFERROR(BC81/$AZ$73,"-")</f>
        <v>0.10578002244668912</v>
      </c>
      <c r="BF81" s="181">
        <f t="shared" si="82"/>
        <v>0.4250281848928974</v>
      </c>
      <c r="BG81" s="175">
        <f t="shared" si="83"/>
        <v>93315.968169761269</v>
      </c>
      <c r="BH81" s="405"/>
      <c r="BI81" s="136" t="s">
        <v>187</v>
      </c>
      <c r="BJ81" s="171">
        <f t="shared" si="84"/>
        <v>51617</v>
      </c>
      <c r="BK81" s="180">
        <f t="shared" si="68"/>
        <v>30239</v>
      </c>
      <c r="BL81" s="180">
        <f t="shared" si="69"/>
        <v>2208701680</v>
      </c>
      <c r="BM81" s="181">
        <f>IFERROR(BK81/$BH$73,"-")</f>
        <v>0.24178433786960485</v>
      </c>
      <c r="BN81" s="181">
        <f t="shared" si="85"/>
        <v>0.5858341244163745</v>
      </c>
      <c r="BO81" s="175">
        <f t="shared" si="86"/>
        <v>73041.492112834414</v>
      </c>
    </row>
    <row r="82" spans="2:67" s="95" customFormat="1">
      <c r="B82" s="402"/>
      <c r="C82" s="406"/>
      <c r="D82" s="405"/>
      <c r="E82" s="136" t="s">
        <v>188</v>
      </c>
      <c r="F82" s="171">
        <v>96</v>
      </c>
      <c r="G82" s="180">
        <v>43</v>
      </c>
      <c r="H82" s="180">
        <v>3997310</v>
      </c>
      <c r="I82" s="181">
        <f>IFERROR(G82/$D$73,"-")</f>
        <v>5.5269922879177376E-2</v>
      </c>
      <c r="J82" s="181">
        <f t="shared" si="70"/>
        <v>0.44791666666666669</v>
      </c>
      <c r="K82" s="225">
        <f t="shared" si="71"/>
        <v>92960.69767441861</v>
      </c>
      <c r="L82" s="405"/>
      <c r="M82" s="136" t="s">
        <v>188</v>
      </c>
      <c r="N82" s="171">
        <v>178</v>
      </c>
      <c r="O82" s="180">
        <v>99</v>
      </c>
      <c r="P82" s="180">
        <v>10758900</v>
      </c>
      <c r="Q82" s="181">
        <f t="shared" si="88"/>
        <v>7.8075709779179811E-2</v>
      </c>
      <c r="R82" s="181">
        <f t="shared" si="72"/>
        <v>0.5561797752808989</v>
      </c>
      <c r="S82" s="175">
        <f t="shared" si="73"/>
        <v>108675.75757575757</v>
      </c>
      <c r="T82" s="405"/>
      <c r="U82" s="136" t="s">
        <v>188</v>
      </c>
      <c r="V82" s="171">
        <v>4261</v>
      </c>
      <c r="W82" s="180">
        <v>2423</v>
      </c>
      <c r="X82" s="180">
        <v>187208920</v>
      </c>
      <c r="Y82" s="181">
        <f t="shared" si="89"/>
        <v>4.7343637038629129E-2</v>
      </c>
      <c r="Z82" s="181">
        <f t="shared" si="74"/>
        <v>0.56864585777986387</v>
      </c>
      <c r="AA82" s="175">
        <f t="shared" si="75"/>
        <v>77263.276929426327</v>
      </c>
      <c r="AB82" s="405"/>
      <c r="AC82" s="136" t="s">
        <v>188</v>
      </c>
      <c r="AD82" s="171">
        <v>4541</v>
      </c>
      <c r="AE82" s="180">
        <v>2533</v>
      </c>
      <c r="AF82" s="180">
        <v>203725230</v>
      </c>
      <c r="AG82" s="181">
        <f t="shared" si="90"/>
        <v>7.0845220115231866E-2</v>
      </c>
      <c r="AH82" s="181">
        <f t="shared" si="76"/>
        <v>0.55780665051750711</v>
      </c>
      <c r="AI82" s="175">
        <f t="shared" si="77"/>
        <v>80428.436636399521</v>
      </c>
      <c r="AJ82" s="405"/>
      <c r="AK82" s="136" t="s">
        <v>188</v>
      </c>
      <c r="AL82" s="171">
        <v>3707</v>
      </c>
      <c r="AM82" s="180">
        <v>1877</v>
      </c>
      <c r="AN82" s="180">
        <v>164828120</v>
      </c>
      <c r="AO82" s="181">
        <f t="shared" si="91"/>
        <v>8.4200610084335187E-2</v>
      </c>
      <c r="AP82" s="181">
        <f t="shared" si="78"/>
        <v>0.5063393579714055</v>
      </c>
      <c r="AQ82" s="175">
        <f t="shared" si="79"/>
        <v>87814.661694192866</v>
      </c>
      <c r="AR82" s="405"/>
      <c r="AS82" s="136" t="s">
        <v>188</v>
      </c>
      <c r="AT82" s="171">
        <v>2143</v>
      </c>
      <c r="AU82" s="180">
        <v>980</v>
      </c>
      <c r="AV82" s="180">
        <v>90499710</v>
      </c>
      <c r="AW82" s="181">
        <f t="shared" si="92"/>
        <v>9.5787313068126281E-2</v>
      </c>
      <c r="AX82" s="181">
        <f t="shared" si="80"/>
        <v>0.45730284647690156</v>
      </c>
      <c r="AY82" s="175">
        <f t="shared" si="81"/>
        <v>92346.642857142855</v>
      </c>
      <c r="AZ82" s="405"/>
      <c r="BA82" s="136" t="s">
        <v>188</v>
      </c>
      <c r="BB82" s="171">
        <v>881</v>
      </c>
      <c r="BC82" s="180">
        <v>340</v>
      </c>
      <c r="BD82" s="180">
        <v>36043700</v>
      </c>
      <c r="BE82" s="181">
        <f>IFERROR(BC82/$AZ$73,"-")</f>
        <v>9.5398428731762061E-2</v>
      </c>
      <c r="BF82" s="181">
        <f t="shared" si="82"/>
        <v>0.38592508513053347</v>
      </c>
      <c r="BG82" s="175">
        <f t="shared" si="83"/>
        <v>106010.88235294117</v>
      </c>
      <c r="BH82" s="405"/>
      <c r="BI82" s="136" t="s">
        <v>188</v>
      </c>
      <c r="BJ82" s="171">
        <f t="shared" si="84"/>
        <v>15807</v>
      </c>
      <c r="BK82" s="180">
        <f t="shared" si="68"/>
        <v>8295</v>
      </c>
      <c r="BL82" s="180">
        <f t="shared" si="69"/>
        <v>697061890</v>
      </c>
      <c r="BM82" s="181">
        <f>IFERROR(BK82/$BH$73,"-")</f>
        <v>6.6324980410343334E-2</v>
      </c>
      <c r="BN82" s="181">
        <f t="shared" si="85"/>
        <v>0.52476750806604666</v>
      </c>
      <c r="BO82" s="175">
        <f t="shared" si="86"/>
        <v>84033.983122362872</v>
      </c>
    </row>
    <row r="83" spans="2:67" s="95" customFormat="1">
      <c r="B83" s="402"/>
      <c r="C83" s="406"/>
      <c r="D83" s="405"/>
      <c r="E83" s="137" t="s">
        <v>179</v>
      </c>
      <c r="F83" s="171">
        <v>96</v>
      </c>
      <c r="G83" s="180">
        <v>43</v>
      </c>
      <c r="H83" s="180">
        <v>4339150</v>
      </c>
      <c r="I83" s="181">
        <f>IFERROR(G83/$D$73,"-")</f>
        <v>5.5269922879177376E-2</v>
      </c>
      <c r="J83" s="181">
        <f t="shared" si="70"/>
        <v>0.44791666666666669</v>
      </c>
      <c r="K83" s="225">
        <f t="shared" si="71"/>
        <v>100910.46511627907</v>
      </c>
      <c r="L83" s="405"/>
      <c r="M83" s="137" t="s">
        <v>179</v>
      </c>
      <c r="N83" s="171">
        <v>78</v>
      </c>
      <c r="O83" s="180">
        <v>26</v>
      </c>
      <c r="P83" s="180">
        <v>2850860</v>
      </c>
      <c r="Q83" s="181">
        <f t="shared" si="88"/>
        <v>2.0504731861198739E-2</v>
      </c>
      <c r="R83" s="181">
        <f t="shared" si="72"/>
        <v>0.33333333333333331</v>
      </c>
      <c r="S83" s="175">
        <f t="shared" si="73"/>
        <v>109648.46153846153</v>
      </c>
      <c r="T83" s="405"/>
      <c r="U83" s="137" t="s">
        <v>179</v>
      </c>
      <c r="V83" s="171">
        <v>4480</v>
      </c>
      <c r="W83" s="180">
        <v>2395</v>
      </c>
      <c r="X83" s="180">
        <v>150695130</v>
      </c>
      <c r="Y83" s="181">
        <f t="shared" si="89"/>
        <v>4.6796537642392388E-2</v>
      </c>
      <c r="Z83" s="181">
        <f t="shared" si="74"/>
        <v>0.5345982142857143</v>
      </c>
      <c r="AA83" s="175">
        <f t="shared" si="75"/>
        <v>62920.722338204592</v>
      </c>
      <c r="AB83" s="405"/>
      <c r="AC83" s="137" t="s">
        <v>179</v>
      </c>
      <c r="AD83" s="171">
        <v>2231</v>
      </c>
      <c r="AE83" s="180">
        <v>1064</v>
      </c>
      <c r="AF83" s="180">
        <v>82826530</v>
      </c>
      <c r="AG83" s="181">
        <f t="shared" si="90"/>
        <v>2.975890809419925E-2</v>
      </c>
      <c r="AH83" s="181">
        <f t="shared" si="76"/>
        <v>0.4769161810847154</v>
      </c>
      <c r="AI83" s="175">
        <f t="shared" si="77"/>
        <v>77844.483082706764</v>
      </c>
      <c r="AJ83" s="405"/>
      <c r="AK83" s="137" t="s">
        <v>179</v>
      </c>
      <c r="AL83" s="171">
        <v>1309</v>
      </c>
      <c r="AM83" s="180">
        <v>538</v>
      </c>
      <c r="AN83" s="180">
        <v>52280990</v>
      </c>
      <c r="AO83" s="181">
        <f t="shared" si="91"/>
        <v>2.4134218553741253E-2</v>
      </c>
      <c r="AP83" s="181">
        <f t="shared" si="78"/>
        <v>0.41100076394194041</v>
      </c>
      <c r="AQ83" s="175">
        <f t="shared" si="79"/>
        <v>97176.561338289961</v>
      </c>
      <c r="AR83" s="405"/>
      <c r="AS83" s="137" t="s">
        <v>179</v>
      </c>
      <c r="AT83" s="171">
        <v>694</v>
      </c>
      <c r="AU83" s="180">
        <v>222</v>
      </c>
      <c r="AV83" s="180">
        <v>29581210</v>
      </c>
      <c r="AW83" s="181">
        <f t="shared" si="92"/>
        <v>2.1698758674616361E-2</v>
      </c>
      <c r="AX83" s="181">
        <f t="shared" si="80"/>
        <v>0.31988472622478387</v>
      </c>
      <c r="AY83" s="175">
        <f t="shared" si="81"/>
        <v>133248.6936936937</v>
      </c>
      <c r="AZ83" s="405"/>
      <c r="BA83" s="137" t="s">
        <v>179</v>
      </c>
      <c r="BB83" s="171">
        <v>352</v>
      </c>
      <c r="BC83" s="180">
        <v>113</v>
      </c>
      <c r="BD83" s="180">
        <v>14105640</v>
      </c>
      <c r="BE83" s="181">
        <f>IFERROR(BC83/$AZ$73,"-")</f>
        <v>3.1705948372615041E-2</v>
      </c>
      <c r="BF83" s="181">
        <f t="shared" si="82"/>
        <v>0.32102272727272729</v>
      </c>
      <c r="BG83" s="175">
        <f t="shared" si="83"/>
        <v>124828.67256637168</v>
      </c>
      <c r="BH83" s="405"/>
      <c r="BI83" s="137" t="s">
        <v>179</v>
      </c>
      <c r="BJ83" s="171">
        <f t="shared" si="84"/>
        <v>9240</v>
      </c>
      <c r="BK83" s="180">
        <f t="shared" si="68"/>
        <v>4401</v>
      </c>
      <c r="BL83" s="180">
        <f t="shared" si="69"/>
        <v>336679510</v>
      </c>
      <c r="BM83" s="181">
        <f>IFERROR(BK83/$BH$73,"-")</f>
        <v>3.5189419986247264E-2</v>
      </c>
      <c r="BN83" s="181">
        <f t="shared" si="85"/>
        <v>0.47629870129870128</v>
      </c>
      <c r="BO83" s="175">
        <f t="shared" si="86"/>
        <v>76500.683935469206</v>
      </c>
    </row>
    <row r="84" spans="2:67" s="95" customFormat="1">
      <c r="B84" s="402">
        <v>8</v>
      </c>
      <c r="C84" s="403" t="s">
        <v>230</v>
      </c>
      <c r="D84" s="400">
        <v>1898</v>
      </c>
      <c r="E84" s="134" t="s">
        <v>153</v>
      </c>
      <c r="F84" s="170">
        <v>944</v>
      </c>
      <c r="G84" s="178">
        <v>502</v>
      </c>
      <c r="H84" s="178">
        <v>48495780</v>
      </c>
      <c r="I84" s="179">
        <f t="shared" ref="I84:I94" si="95">IFERROR(G84/$D$84,"-")</f>
        <v>0.26448893572181242</v>
      </c>
      <c r="J84" s="179">
        <f t="shared" si="70"/>
        <v>0.53177966101694918</v>
      </c>
      <c r="K84" s="224">
        <f t="shared" si="71"/>
        <v>96605.13944223107</v>
      </c>
      <c r="L84" s="400">
        <v>3061</v>
      </c>
      <c r="M84" s="134" t="s">
        <v>153</v>
      </c>
      <c r="N84" s="170">
        <v>1724</v>
      </c>
      <c r="O84" s="178">
        <v>1007</v>
      </c>
      <c r="P84" s="178">
        <v>96176180</v>
      </c>
      <c r="Q84" s="179">
        <f>IFERROR(O84/$L$84,"-")</f>
        <v>0.32897745834694542</v>
      </c>
      <c r="R84" s="179">
        <f t="shared" si="72"/>
        <v>0.58410672853828305</v>
      </c>
      <c r="S84" s="174">
        <f t="shared" si="73"/>
        <v>95507.626613704066</v>
      </c>
      <c r="T84" s="400">
        <v>131710</v>
      </c>
      <c r="U84" s="134" t="s">
        <v>153</v>
      </c>
      <c r="V84" s="170">
        <v>62801</v>
      </c>
      <c r="W84" s="178">
        <v>37774</v>
      </c>
      <c r="X84" s="178">
        <v>2831498760</v>
      </c>
      <c r="Y84" s="179">
        <f>IFERROR(W84/$T$84,"-")</f>
        <v>0.28679675043656516</v>
      </c>
      <c r="Z84" s="179">
        <f t="shared" si="74"/>
        <v>0.6014872374643716</v>
      </c>
      <c r="AA84" s="174">
        <f t="shared" si="75"/>
        <v>74958.933658071692</v>
      </c>
      <c r="AB84" s="400">
        <v>103083</v>
      </c>
      <c r="AC84" s="134" t="s">
        <v>153</v>
      </c>
      <c r="AD84" s="170">
        <v>54391</v>
      </c>
      <c r="AE84" s="178">
        <v>32124</v>
      </c>
      <c r="AF84" s="178">
        <v>2645502240</v>
      </c>
      <c r="AG84" s="179">
        <f>IFERROR(AE84/$AB$84,"-")</f>
        <v>0.31163237391228427</v>
      </c>
      <c r="AH84" s="179">
        <f t="shared" si="76"/>
        <v>0.5906124174955415</v>
      </c>
      <c r="AI84" s="174">
        <f t="shared" si="77"/>
        <v>82352.827792304815</v>
      </c>
      <c r="AJ84" s="400">
        <v>67768</v>
      </c>
      <c r="AK84" s="134" t="s">
        <v>153</v>
      </c>
      <c r="AL84" s="170">
        <v>34178</v>
      </c>
      <c r="AM84" s="178">
        <v>18605</v>
      </c>
      <c r="AN84" s="178">
        <v>1634761200</v>
      </c>
      <c r="AO84" s="179">
        <f>IFERROR(AM84/$AJ$84,"-")</f>
        <v>0.27453960571361113</v>
      </c>
      <c r="AP84" s="179">
        <f t="shared" si="78"/>
        <v>0.54435601849142723</v>
      </c>
      <c r="AQ84" s="174">
        <f t="shared" si="79"/>
        <v>87866.766998118779</v>
      </c>
      <c r="AR84" s="400">
        <v>31872</v>
      </c>
      <c r="AS84" s="134" t="s">
        <v>153</v>
      </c>
      <c r="AT84" s="170">
        <v>14141</v>
      </c>
      <c r="AU84" s="178">
        <v>7170</v>
      </c>
      <c r="AV84" s="178">
        <v>668432560</v>
      </c>
      <c r="AW84" s="179">
        <f>IFERROR(AU84/$AR$84,"-")</f>
        <v>0.22496234939759036</v>
      </c>
      <c r="AX84" s="179">
        <f t="shared" si="80"/>
        <v>0.50703627749098368</v>
      </c>
      <c r="AY84" s="174">
        <f t="shared" si="81"/>
        <v>93226.298465829852</v>
      </c>
      <c r="AZ84" s="400">
        <v>11288</v>
      </c>
      <c r="BA84" s="134" t="s">
        <v>153</v>
      </c>
      <c r="BB84" s="170">
        <v>4003</v>
      </c>
      <c r="BC84" s="178">
        <v>1839</v>
      </c>
      <c r="BD84" s="178">
        <v>196701860</v>
      </c>
      <c r="BE84" s="179">
        <f t="shared" ref="BE84:BE94" si="96">IFERROR(BC84/$AZ$84,"-")</f>
        <v>0.16291637136782425</v>
      </c>
      <c r="BF84" s="179">
        <f t="shared" si="82"/>
        <v>0.45940544591556332</v>
      </c>
      <c r="BG84" s="174">
        <f t="shared" si="83"/>
        <v>106961.31593257205</v>
      </c>
      <c r="BH84" s="400">
        <v>350680</v>
      </c>
      <c r="BI84" s="134" t="s">
        <v>153</v>
      </c>
      <c r="BJ84" s="170">
        <f t="shared" si="84"/>
        <v>172182</v>
      </c>
      <c r="BK84" s="178">
        <f t="shared" si="68"/>
        <v>99021</v>
      </c>
      <c r="BL84" s="178">
        <f t="shared" si="69"/>
        <v>8121568580</v>
      </c>
      <c r="BM84" s="179">
        <f>IFERROR(BK84/$BH$84,"-")</f>
        <v>0.28236854112010951</v>
      </c>
      <c r="BN84" s="179">
        <f t="shared" si="85"/>
        <v>0.57509495766107954</v>
      </c>
      <c r="BO84" s="174">
        <f t="shared" si="86"/>
        <v>82018.648367518006</v>
      </c>
    </row>
    <row r="85" spans="2:67" s="95" customFormat="1">
      <c r="B85" s="402"/>
      <c r="C85" s="404"/>
      <c r="D85" s="392"/>
      <c r="E85" s="135" t="s">
        <v>207</v>
      </c>
      <c r="F85" s="171">
        <v>764</v>
      </c>
      <c r="G85" s="180">
        <v>417</v>
      </c>
      <c r="H85" s="180">
        <v>37267820</v>
      </c>
      <c r="I85" s="181">
        <f t="shared" si="95"/>
        <v>0.21970495258166492</v>
      </c>
      <c r="J85" s="181">
        <f t="shared" si="70"/>
        <v>0.54581151832460728</v>
      </c>
      <c r="K85" s="225">
        <f t="shared" si="71"/>
        <v>89371.270983213428</v>
      </c>
      <c r="L85" s="392"/>
      <c r="M85" s="135" t="s">
        <v>207</v>
      </c>
      <c r="N85" s="171">
        <v>1342</v>
      </c>
      <c r="O85" s="180">
        <v>798</v>
      </c>
      <c r="P85" s="180">
        <v>70061110</v>
      </c>
      <c r="Q85" s="181">
        <f t="shared" ref="Q85:Q94" si="97">IFERROR(O85/$L$84,"-")</f>
        <v>0.26069911793531525</v>
      </c>
      <c r="R85" s="181">
        <f t="shared" si="72"/>
        <v>0.59463487332339793</v>
      </c>
      <c r="S85" s="175">
        <f t="shared" si="73"/>
        <v>87795.877192982458</v>
      </c>
      <c r="T85" s="392"/>
      <c r="U85" s="135" t="s">
        <v>207</v>
      </c>
      <c r="V85" s="171">
        <v>60389</v>
      </c>
      <c r="W85" s="180">
        <v>37003</v>
      </c>
      <c r="X85" s="180">
        <v>2640372860</v>
      </c>
      <c r="Y85" s="181">
        <f t="shared" ref="Y85:Y94" si="98">IFERROR(W85/$T$84,"-")</f>
        <v>0.28094298079113206</v>
      </c>
      <c r="Z85" s="181">
        <f t="shared" si="74"/>
        <v>0.61274404278924965</v>
      </c>
      <c r="AA85" s="175">
        <f t="shared" si="75"/>
        <v>71355.643055968438</v>
      </c>
      <c r="AB85" s="392"/>
      <c r="AC85" s="135" t="s">
        <v>207</v>
      </c>
      <c r="AD85" s="171">
        <v>48519</v>
      </c>
      <c r="AE85" s="180">
        <v>29176</v>
      </c>
      <c r="AF85" s="180">
        <v>2330197400</v>
      </c>
      <c r="AG85" s="181">
        <f t="shared" ref="AG85:AG94" si="99">IFERROR(AE85/$AB$84,"-")</f>
        <v>0.28303405993228758</v>
      </c>
      <c r="AH85" s="181">
        <f t="shared" si="76"/>
        <v>0.60133143716894411</v>
      </c>
      <c r="AI85" s="175">
        <f t="shared" si="77"/>
        <v>79866.924869755967</v>
      </c>
      <c r="AJ85" s="392"/>
      <c r="AK85" s="135" t="s">
        <v>207</v>
      </c>
      <c r="AL85" s="171">
        <v>28579</v>
      </c>
      <c r="AM85" s="180">
        <v>15764</v>
      </c>
      <c r="AN85" s="180">
        <v>1313773940</v>
      </c>
      <c r="AO85" s="181">
        <f t="shared" ref="AO85:AO94" si="100">IFERROR(AM85/$AJ$84,"-")</f>
        <v>0.23261716444339511</v>
      </c>
      <c r="AP85" s="181">
        <f t="shared" si="78"/>
        <v>0.55159382763567655</v>
      </c>
      <c r="AQ85" s="175">
        <f t="shared" si="79"/>
        <v>83340.138289774171</v>
      </c>
      <c r="AR85" s="392"/>
      <c r="AS85" s="135" t="s">
        <v>207</v>
      </c>
      <c r="AT85" s="171">
        <v>10526</v>
      </c>
      <c r="AU85" s="180">
        <v>5209</v>
      </c>
      <c r="AV85" s="180">
        <v>450222140</v>
      </c>
      <c r="AW85" s="181">
        <f t="shared" ref="AW85:AW94" si="101">IFERROR(AU85/$AR$84,"-")</f>
        <v>0.16343498995983935</v>
      </c>
      <c r="AX85" s="181">
        <f t="shared" si="80"/>
        <v>0.49486984609538287</v>
      </c>
      <c r="AY85" s="175">
        <f t="shared" si="81"/>
        <v>86431.587636782497</v>
      </c>
      <c r="AZ85" s="392"/>
      <c r="BA85" s="135" t="s">
        <v>207</v>
      </c>
      <c r="BB85" s="171">
        <v>2380</v>
      </c>
      <c r="BC85" s="180">
        <v>1112</v>
      </c>
      <c r="BD85" s="180">
        <v>111049550</v>
      </c>
      <c r="BE85" s="181">
        <f t="shared" si="96"/>
        <v>9.8511693834160169E-2</v>
      </c>
      <c r="BF85" s="181">
        <f t="shared" si="82"/>
        <v>0.46722689075630253</v>
      </c>
      <c r="BG85" s="175">
        <f t="shared" si="83"/>
        <v>99864.703237410067</v>
      </c>
      <c r="BH85" s="392"/>
      <c r="BI85" s="135" t="s">
        <v>207</v>
      </c>
      <c r="BJ85" s="171">
        <f t="shared" si="84"/>
        <v>152499</v>
      </c>
      <c r="BK85" s="180">
        <f t="shared" si="68"/>
        <v>89479</v>
      </c>
      <c r="BL85" s="180">
        <f t="shared" si="69"/>
        <v>6952944820</v>
      </c>
      <c r="BM85" s="181">
        <f>IFERROR(BK85/$BH$84,"-")</f>
        <v>0.25515854910459679</v>
      </c>
      <c r="BN85" s="181">
        <f t="shared" si="85"/>
        <v>0.58675138853369535</v>
      </c>
      <c r="BO85" s="175">
        <f t="shared" si="86"/>
        <v>77704.766705036935</v>
      </c>
    </row>
    <row r="86" spans="2:67" s="95" customFormat="1">
      <c r="B86" s="402"/>
      <c r="C86" s="404"/>
      <c r="D86" s="392"/>
      <c r="E86" s="136" t="s">
        <v>152</v>
      </c>
      <c r="F86" s="171">
        <v>1177</v>
      </c>
      <c r="G86" s="180">
        <v>621</v>
      </c>
      <c r="H86" s="180">
        <v>58122080</v>
      </c>
      <c r="I86" s="181">
        <f t="shared" si="95"/>
        <v>0.32718651211801897</v>
      </c>
      <c r="J86" s="181">
        <f t="shared" si="70"/>
        <v>0.52761257434154629</v>
      </c>
      <c r="K86" s="225">
        <f t="shared" si="71"/>
        <v>93594.331723027382</v>
      </c>
      <c r="L86" s="392"/>
      <c r="M86" s="136" t="s">
        <v>152</v>
      </c>
      <c r="N86" s="171">
        <v>2018</v>
      </c>
      <c r="O86" s="180">
        <v>1153</v>
      </c>
      <c r="P86" s="180">
        <v>111140970</v>
      </c>
      <c r="Q86" s="181">
        <f t="shared" si="97"/>
        <v>0.37667428944789283</v>
      </c>
      <c r="R86" s="181">
        <f t="shared" si="72"/>
        <v>0.57135777998017845</v>
      </c>
      <c r="S86" s="175">
        <f t="shared" si="73"/>
        <v>96392.862098872502</v>
      </c>
      <c r="T86" s="392"/>
      <c r="U86" s="136" t="s">
        <v>152</v>
      </c>
      <c r="V86" s="171">
        <v>80024</v>
      </c>
      <c r="W86" s="180">
        <v>46936</v>
      </c>
      <c r="X86" s="180">
        <v>3454971320</v>
      </c>
      <c r="Y86" s="181">
        <f t="shared" si="98"/>
        <v>0.35635866676789918</v>
      </c>
      <c r="Z86" s="181">
        <f t="shared" si="74"/>
        <v>0.58652404278716386</v>
      </c>
      <c r="AA86" s="175">
        <f t="shared" si="75"/>
        <v>73610.263337310374</v>
      </c>
      <c r="AB86" s="392"/>
      <c r="AC86" s="136" t="s">
        <v>152</v>
      </c>
      <c r="AD86" s="171">
        <v>70190</v>
      </c>
      <c r="AE86" s="180">
        <v>40895</v>
      </c>
      <c r="AF86" s="180">
        <v>3393020720</v>
      </c>
      <c r="AG86" s="181">
        <f t="shared" si="99"/>
        <v>0.39671914864720664</v>
      </c>
      <c r="AH86" s="181">
        <f t="shared" si="76"/>
        <v>0.58263285368286077</v>
      </c>
      <c r="AI86" s="175">
        <f t="shared" si="77"/>
        <v>82969.084729184498</v>
      </c>
      <c r="AJ86" s="392"/>
      <c r="AK86" s="136" t="s">
        <v>152</v>
      </c>
      <c r="AL86" s="171">
        <v>47940</v>
      </c>
      <c r="AM86" s="180">
        <v>25961</v>
      </c>
      <c r="AN86" s="180">
        <v>2311963650</v>
      </c>
      <c r="AO86" s="181">
        <f t="shared" si="100"/>
        <v>0.38308641246606068</v>
      </c>
      <c r="AP86" s="181">
        <f t="shared" si="78"/>
        <v>0.54153108051731336</v>
      </c>
      <c r="AQ86" s="175">
        <f t="shared" si="79"/>
        <v>89055.261738761983</v>
      </c>
      <c r="AR86" s="392"/>
      <c r="AS86" s="136" t="s">
        <v>152</v>
      </c>
      <c r="AT86" s="171">
        <v>21714</v>
      </c>
      <c r="AU86" s="180">
        <v>10855</v>
      </c>
      <c r="AV86" s="180">
        <v>1038592040</v>
      </c>
      <c r="AW86" s="181">
        <f t="shared" si="101"/>
        <v>0.34058107429718876</v>
      </c>
      <c r="AX86" s="181">
        <f t="shared" si="80"/>
        <v>0.49990789352491483</v>
      </c>
      <c r="AY86" s="175">
        <f t="shared" si="81"/>
        <v>95678.67710732382</v>
      </c>
      <c r="AZ86" s="392"/>
      <c r="BA86" s="136" t="s">
        <v>152</v>
      </c>
      <c r="BB86" s="171">
        <v>6944</v>
      </c>
      <c r="BC86" s="180">
        <v>3262</v>
      </c>
      <c r="BD86" s="180">
        <v>369847630</v>
      </c>
      <c r="BE86" s="181">
        <f t="shared" si="96"/>
        <v>0.28897944720056695</v>
      </c>
      <c r="BF86" s="181">
        <f t="shared" si="82"/>
        <v>0.46975806451612906</v>
      </c>
      <c r="BG86" s="175">
        <f t="shared" si="83"/>
        <v>113380.63458001227</v>
      </c>
      <c r="BH86" s="392"/>
      <c r="BI86" s="136" t="s">
        <v>152</v>
      </c>
      <c r="BJ86" s="171">
        <f t="shared" si="84"/>
        <v>230007</v>
      </c>
      <c r="BK86" s="180">
        <f t="shared" si="68"/>
        <v>129683</v>
      </c>
      <c r="BL86" s="180">
        <f t="shared" si="69"/>
        <v>10737658410</v>
      </c>
      <c r="BM86" s="181">
        <f t="shared" ref="BM86:BM91" si="102">IFERROR(BK86/$BH$84,"-")</f>
        <v>0.36980438006159461</v>
      </c>
      <c r="BN86" s="181">
        <f t="shared" si="85"/>
        <v>0.5638219706356763</v>
      </c>
      <c r="BO86" s="175">
        <f t="shared" si="86"/>
        <v>82799.275232682776</v>
      </c>
    </row>
    <row r="87" spans="2:67" s="95" customFormat="1">
      <c r="B87" s="402"/>
      <c r="C87" s="404"/>
      <c r="D87" s="392"/>
      <c r="E87" s="136" t="s">
        <v>161</v>
      </c>
      <c r="F87" s="171">
        <v>585</v>
      </c>
      <c r="G87" s="180">
        <v>301</v>
      </c>
      <c r="H87" s="180">
        <v>27562280</v>
      </c>
      <c r="I87" s="181">
        <f t="shared" si="95"/>
        <v>0.15858798735511065</v>
      </c>
      <c r="J87" s="181">
        <f t="shared" si="70"/>
        <v>0.51452991452991448</v>
      </c>
      <c r="K87" s="225">
        <f t="shared" si="71"/>
        <v>91569.036544850504</v>
      </c>
      <c r="L87" s="392"/>
      <c r="M87" s="136" t="s">
        <v>161</v>
      </c>
      <c r="N87" s="171">
        <v>1024</v>
      </c>
      <c r="O87" s="180">
        <v>593</v>
      </c>
      <c r="P87" s="180">
        <v>55733630</v>
      </c>
      <c r="Q87" s="181">
        <f t="shared" si="97"/>
        <v>0.19372754001960144</v>
      </c>
      <c r="R87" s="181">
        <f t="shared" si="72"/>
        <v>0.5791015625</v>
      </c>
      <c r="S87" s="175">
        <f t="shared" ref="S87:S94" si="103">IFERROR(P87/O87,"-")</f>
        <v>93985.885328836419</v>
      </c>
      <c r="T87" s="392"/>
      <c r="U87" s="136" t="s">
        <v>161</v>
      </c>
      <c r="V87" s="171">
        <v>30750</v>
      </c>
      <c r="W87" s="180">
        <v>18826</v>
      </c>
      <c r="X87" s="180">
        <v>1416883340</v>
      </c>
      <c r="Y87" s="181">
        <f t="shared" si="98"/>
        <v>0.14293523650444157</v>
      </c>
      <c r="Z87" s="181">
        <f t="shared" si="74"/>
        <v>0.61222764227642279</v>
      </c>
      <c r="AA87" s="175">
        <f t="shared" si="75"/>
        <v>75262.049293530217</v>
      </c>
      <c r="AB87" s="392"/>
      <c r="AC87" s="136" t="s">
        <v>161</v>
      </c>
      <c r="AD87" s="171">
        <v>30242</v>
      </c>
      <c r="AE87" s="180">
        <v>18070</v>
      </c>
      <c r="AF87" s="180">
        <v>1503378830</v>
      </c>
      <c r="AG87" s="181">
        <f t="shared" si="99"/>
        <v>0.17529563555581423</v>
      </c>
      <c r="AH87" s="181">
        <f t="shared" si="76"/>
        <v>0.5975133919714305</v>
      </c>
      <c r="AI87" s="175">
        <f t="shared" si="77"/>
        <v>83197.500276701714</v>
      </c>
      <c r="AJ87" s="392"/>
      <c r="AK87" s="136" t="s">
        <v>161</v>
      </c>
      <c r="AL87" s="171">
        <v>21949</v>
      </c>
      <c r="AM87" s="180">
        <v>12135</v>
      </c>
      <c r="AN87" s="180">
        <v>1073017350</v>
      </c>
      <c r="AO87" s="181">
        <f t="shared" si="100"/>
        <v>0.17906681619643489</v>
      </c>
      <c r="AP87" s="181">
        <f t="shared" si="78"/>
        <v>0.5528725682263429</v>
      </c>
      <c r="AQ87" s="175">
        <f t="shared" si="79"/>
        <v>88423.349814585905</v>
      </c>
      <c r="AR87" s="392"/>
      <c r="AS87" s="136" t="s">
        <v>161</v>
      </c>
      <c r="AT87" s="171">
        <v>10228</v>
      </c>
      <c r="AU87" s="180">
        <v>5246</v>
      </c>
      <c r="AV87" s="180">
        <v>498505000</v>
      </c>
      <c r="AW87" s="181">
        <f t="shared" si="101"/>
        <v>0.16459588353413654</v>
      </c>
      <c r="AX87" s="181">
        <f t="shared" si="80"/>
        <v>0.5129057489245209</v>
      </c>
      <c r="AY87" s="175">
        <f t="shared" si="81"/>
        <v>95025.733892489516</v>
      </c>
      <c r="AZ87" s="392"/>
      <c r="BA87" s="136" t="s">
        <v>161</v>
      </c>
      <c r="BB87" s="171">
        <v>3350</v>
      </c>
      <c r="BC87" s="180">
        <v>1592</v>
      </c>
      <c r="BD87" s="180">
        <v>174609410</v>
      </c>
      <c r="BE87" s="181">
        <f t="shared" si="96"/>
        <v>0.14103472714386961</v>
      </c>
      <c r="BF87" s="181">
        <f t="shared" si="82"/>
        <v>0.47522388059701492</v>
      </c>
      <c r="BG87" s="175">
        <f t="shared" si="83"/>
        <v>109679.27763819095</v>
      </c>
      <c r="BH87" s="392"/>
      <c r="BI87" s="136" t="s">
        <v>161</v>
      </c>
      <c r="BJ87" s="171">
        <f t="shared" si="84"/>
        <v>98128</v>
      </c>
      <c r="BK87" s="180">
        <f t="shared" si="68"/>
        <v>56763</v>
      </c>
      <c r="BL87" s="180">
        <f t="shared" si="69"/>
        <v>4749689840</v>
      </c>
      <c r="BM87" s="181">
        <f>IFERROR(BK87/$BH$84,"-")</f>
        <v>0.1618655184213528</v>
      </c>
      <c r="BN87" s="181">
        <f>IFERROR(BK87/BJ87,"-")</f>
        <v>0.5784587477580303</v>
      </c>
      <c r="BO87" s="175">
        <f>IFERROR(BL87/BK87,"-")</f>
        <v>83675.807127882596</v>
      </c>
    </row>
    <row r="88" spans="2:67" s="95" customFormat="1">
      <c r="B88" s="402"/>
      <c r="C88" s="404"/>
      <c r="D88" s="392"/>
      <c r="E88" s="136" t="s">
        <v>183</v>
      </c>
      <c r="F88" s="171">
        <v>660</v>
      </c>
      <c r="G88" s="180">
        <v>351</v>
      </c>
      <c r="H88" s="180">
        <v>39724270</v>
      </c>
      <c r="I88" s="181">
        <f t="shared" si="95"/>
        <v>0.18493150684931506</v>
      </c>
      <c r="J88" s="181">
        <f t="shared" si="70"/>
        <v>0.53181818181818186</v>
      </c>
      <c r="K88" s="225">
        <f t="shared" si="71"/>
        <v>113174.55840455841</v>
      </c>
      <c r="L88" s="392"/>
      <c r="M88" s="136" t="s">
        <v>183</v>
      </c>
      <c r="N88" s="171">
        <v>1268</v>
      </c>
      <c r="O88" s="180">
        <v>740</v>
      </c>
      <c r="P88" s="180">
        <v>84505910</v>
      </c>
      <c r="Q88" s="181">
        <f t="shared" si="97"/>
        <v>0.24175106174452793</v>
      </c>
      <c r="R88" s="181">
        <f t="shared" si="72"/>
        <v>0.58359621451104104</v>
      </c>
      <c r="S88" s="175">
        <f t="shared" si="103"/>
        <v>114197.17567567568</v>
      </c>
      <c r="T88" s="392"/>
      <c r="U88" s="136" t="s">
        <v>183</v>
      </c>
      <c r="V88" s="171">
        <v>33253</v>
      </c>
      <c r="W88" s="180">
        <v>20456</v>
      </c>
      <c r="X88" s="180">
        <v>1594274400</v>
      </c>
      <c r="Y88" s="181">
        <f t="shared" si="98"/>
        <v>0.15531091033330802</v>
      </c>
      <c r="Z88" s="181">
        <f t="shared" si="74"/>
        <v>0.61516254172555862</v>
      </c>
      <c r="AA88" s="175">
        <f t="shared" si="75"/>
        <v>77936.761830269854</v>
      </c>
      <c r="AB88" s="392"/>
      <c r="AC88" s="136" t="s">
        <v>183</v>
      </c>
      <c r="AD88" s="171">
        <v>33891</v>
      </c>
      <c r="AE88" s="180">
        <v>20477</v>
      </c>
      <c r="AF88" s="180">
        <v>1782352310</v>
      </c>
      <c r="AG88" s="181">
        <f t="shared" si="99"/>
        <v>0.19864575148181562</v>
      </c>
      <c r="AH88" s="181">
        <f t="shared" si="76"/>
        <v>0.60420170546752827</v>
      </c>
      <c r="AI88" s="175">
        <f t="shared" si="77"/>
        <v>87041.671631586665</v>
      </c>
      <c r="AJ88" s="392"/>
      <c r="AK88" s="136" t="s">
        <v>183</v>
      </c>
      <c r="AL88" s="171">
        <v>24322</v>
      </c>
      <c r="AM88" s="180">
        <v>13781</v>
      </c>
      <c r="AN88" s="180">
        <v>1294064590</v>
      </c>
      <c r="AO88" s="181">
        <f t="shared" si="100"/>
        <v>0.20335556604887262</v>
      </c>
      <c r="AP88" s="181">
        <f t="shared" si="78"/>
        <v>0.56660636460817371</v>
      </c>
      <c r="AQ88" s="175">
        <f t="shared" si="79"/>
        <v>93902.081851824973</v>
      </c>
      <c r="AR88" s="392"/>
      <c r="AS88" s="136" t="s">
        <v>183</v>
      </c>
      <c r="AT88" s="171">
        <v>11095</v>
      </c>
      <c r="AU88" s="180">
        <v>5842</v>
      </c>
      <c r="AV88" s="180">
        <v>594403910</v>
      </c>
      <c r="AW88" s="181">
        <f t="shared" si="101"/>
        <v>0.1832956827309237</v>
      </c>
      <c r="AX88" s="181">
        <f t="shared" si="80"/>
        <v>0.5265434880576837</v>
      </c>
      <c r="AY88" s="175">
        <f t="shared" si="81"/>
        <v>101746.64669633687</v>
      </c>
      <c r="AZ88" s="392"/>
      <c r="BA88" s="136" t="s">
        <v>183</v>
      </c>
      <c r="BB88" s="171">
        <v>3594</v>
      </c>
      <c r="BC88" s="180">
        <v>1756</v>
      </c>
      <c r="BD88" s="180">
        <v>209792080</v>
      </c>
      <c r="BE88" s="181">
        <f t="shared" si="96"/>
        <v>0.15556343019135366</v>
      </c>
      <c r="BF88" s="181">
        <f t="shared" si="82"/>
        <v>0.48859209794101283</v>
      </c>
      <c r="BG88" s="175">
        <f t="shared" si="83"/>
        <v>119471.57175398633</v>
      </c>
      <c r="BH88" s="392"/>
      <c r="BI88" s="136" t="s">
        <v>183</v>
      </c>
      <c r="BJ88" s="171">
        <f t="shared" si="84"/>
        <v>108083</v>
      </c>
      <c r="BK88" s="180">
        <f t="shared" si="68"/>
        <v>63403</v>
      </c>
      <c r="BL88" s="180">
        <f t="shared" si="69"/>
        <v>5599117470</v>
      </c>
      <c r="BM88" s="181">
        <f t="shared" si="102"/>
        <v>0.18080015968974564</v>
      </c>
      <c r="BN88" s="181">
        <f t="shared" si="85"/>
        <v>0.5866139910994328</v>
      </c>
      <c r="BO88" s="175">
        <f t="shared" si="86"/>
        <v>88309.976972698452</v>
      </c>
    </row>
    <row r="89" spans="2:67" s="95" customFormat="1">
      <c r="B89" s="402"/>
      <c r="C89" s="404"/>
      <c r="D89" s="392"/>
      <c r="E89" s="136" t="s">
        <v>184</v>
      </c>
      <c r="F89" s="171">
        <v>411</v>
      </c>
      <c r="G89" s="180">
        <v>221</v>
      </c>
      <c r="H89" s="180">
        <v>21635020</v>
      </c>
      <c r="I89" s="181">
        <f t="shared" si="95"/>
        <v>0.11643835616438356</v>
      </c>
      <c r="J89" s="181">
        <f t="shared" si="70"/>
        <v>0.53771289537712896</v>
      </c>
      <c r="K89" s="225">
        <f t="shared" si="71"/>
        <v>97896.018099547509</v>
      </c>
      <c r="L89" s="392"/>
      <c r="M89" s="136" t="s">
        <v>184</v>
      </c>
      <c r="N89" s="171">
        <v>730</v>
      </c>
      <c r="O89" s="180">
        <v>423</v>
      </c>
      <c r="P89" s="180">
        <v>38710380</v>
      </c>
      <c r="Q89" s="181">
        <f t="shared" si="97"/>
        <v>0.13819013394315582</v>
      </c>
      <c r="R89" s="181">
        <f t="shared" ref="R89:R94" si="104">IFERROR(O89/N89,"-")</f>
        <v>0.57945205479452055</v>
      </c>
      <c r="S89" s="175">
        <f t="shared" si="103"/>
        <v>91513.900709219859</v>
      </c>
      <c r="T89" s="392"/>
      <c r="U89" s="136" t="s">
        <v>184</v>
      </c>
      <c r="V89" s="171">
        <v>19227</v>
      </c>
      <c r="W89" s="180">
        <v>12221</v>
      </c>
      <c r="X89" s="180">
        <v>914807710</v>
      </c>
      <c r="Y89" s="181">
        <f t="shared" si="98"/>
        <v>9.2787183964771092E-2</v>
      </c>
      <c r="Z89" s="181">
        <f t="shared" si="74"/>
        <v>0.63561658084984662</v>
      </c>
      <c r="AA89" s="175">
        <f t="shared" si="75"/>
        <v>74855.389084362978</v>
      </c>
      <c r="AB89" s="392"/>
      <c r="AC89" s="136" t="s">
        <v>184</v>
      </c>
      <c r="AD89" s="171">
        <v>17889</v>
      </c>
      <c r="AE89" s="180">
        <v>11128</v>
      </c>
      <c r="AF89" s="180">
        <v>905609970</v>
      </c>
      <c r="AG89" s="181">
        <f t="shared" si="99"/>
        <v>0.10795184463005539</v>
      </c>
      <c r="AH89" s="181">
        <f t="shared" ref="AH89:AH102" si="105">IFERROR(AE89/AD89,"-")</f>
        <v>0.62205824808541565</v>
      </c>
      <c r="AI89" s="175">
        <f t="shared" si="77"/>
        <v>81381.197879223575</v>
      </c>
      <c r="AJ89" s="392"/>
      <c r="AK89" s="136" t="s">
        <v>184</v>
      </c>
      <c r="AL89" s="171">
        <v>11158</v>
      </c>
      <c r="AM89" s="180">
        <v>6419</v>
      </c>
      <c r="AN89" s="180">
        <v>555332170</v>
      </c>
      <c r="AO89" s="181">
        <f t="shared" si="100"/>
        <v>9.4720221933656007E-2</v>
      </c>
      <c r="AP89" s="181">
        <f t="shared" si="78"/>
        <v>0.57528230865746555</v>
      </c>
      <c r="AQ89" s="175">
        <f t="shared" ref="AQ89:AQ96" si="106">IFERROR(AN89/AM89,"-")</f>
        <v>86513.813678143008</v>
      </c>
      <c r="AR89" s="392"/>
      <c r="AS89" s="136" t="s">
        <v>184</v>
      </c>
      <c r="AT89" s="171">
        <v>4208</v>
      </c>
      <c r="AU89" s="180">
        <v>2266</v>
      </c>
      <c r="AV89" s="180">
        <v>198343740</v>
      </c>
      <c r="AW89" s="181">
        <f t="shared" si="101"/>
        <v>7.1096887550200799E-2</v>
      </c>
      <c r="AX89" s="181">
        <f t="shared" si="80"/>
        <v>0.53849809885931554</v>
      </c>
      <c r="AY89" s="175">
        <f t="shared" si="81"/>
        <v>87530.335392762572</v>
      </c>
      <c r="AZ89" s="392"/>
      <c r="BA89" s="136" t="s">
        <v>184</v>
      </c>
      <c r="BB89" s="171">
        <v>1042</v>
      </c>
      <c r="BC89" s="180">
        <v>538</v>
      </c>
      <c r="BD89" s="180">
        <v>58663480</v>
      </c>
      <c r="BE89" s="181">
        <f t="shared" si="96"/>
        <v>4.7661233167965979E-2</v>
      </c>
      <c r="BF89" s="181">
        <f t="shared" si="82"/>
        <v>0.51631477927063341</v>
      </c>
      <c r="BG89" s="175">
        <f t="shared" si="83"/>
        <v>109039.92565055762</v>
      </c>
      <c r="BH89" s="392"/>
      <c r="BI89" s="136" t="s">
        <v>184</v>
      </c>
      <c r="BJ89" s="171">
        <f t="shared" si="84"/>
        <v>54665</v>
      </c>
      <c r="BK89" s="180">
        <f t="shared" si="68"/>
        <v>33216</v>
      </c>
      <c r="BL89" s="180">
        <f t="shared" si="69"/>
        <v>2693102470</v>
      </c>
      <c r="BM89" s="181">
        <f t="shared" si="102"/>
        <v>9.4718831983574767E-2</v>
      </c>
      <c r="BN89" s="181">
        <f t="shared" si="85"/>
        <v>0.60762828135004121</v>
      </c>
      <c r="BO89" s="175">
        <f t="shared" si="86"/>
        <v>81078.470315510596</v>
      </c>
    </row>
    <row r="90" spans="2:67" s="95" customFormat="1">
      <c r="B90" s="402"/>
      <c r="C90" s="404"/>
      <c r="D90" s="392"/>
      <c r="E90" s="136" t="s">
        <v>185</v>
      </c>
      <c r="F90" s="171">
        <v>413</v>
      </c>
      <c r="G90" s="180">
        <v>188</v>
      </c>
      <c r="H90" s="180">
        <v>17308260</v>
      </c>
      <c r="I90" s="181">
        <f t="shared" si="95"/>
        <v>9.9051633298208638E-2</v>
      </c>
      <c r="J90" s="181">
        <f>IFERROR(G90/F90,"-")</f>
        <v>0.4552058111380145</v>
      </c>
      <c r="K90" s="225">
        <f t="shared" si="71"/>
        <v>92065.212765957447</v>
      </c>
      <c r="L90" s="392"/>
      <c r="M90" s="136" t="s">
        <v>185</v>
      </c>
      <c r="N90" s="171">
        <v>665</v>
      </c>
      <c r="O90" s="180">
        <v>328</v>
      </c>
      <c r="P90" s="180">
        <v>29341940</v>
      </c>
      <c r="Q90" s="181">
        <f t="shared" si="97"/>
        <v>0.10715452466514211</v>
      </c>
      <c r="R90" s="181">
        <f t="shared" si="104"/>
        <v>0.49323308270676691</v>
      </c>
      <c r="S90" s="175">
        <f t="shared" si="103"/>
        <v>89457.134146341457</v>
      </c>
      <c r="T90" s="392"/>
      <c r="U90" s="136" t="s">
        <v>185</v>
      </c>
      <c r="V90" s="171">
        <v>8493</v>
      </c>
      <c r="W90" s="180">
        <v>4848</v>
      </c>
      <c r="X90" s="180">
        <v>379064430</v>
      </c>
      <c r="Y90" s="181">
        <f t="shared" si="98"/>
        <v>3.6808139093462908E-2</v>
      </c>
      <c r="Z90" s="181">
        <f t="shared" si="74"/>
        <v>0.57082303073119034</v>
      </c>
      <c r="AA90" s="175">
        <f t="shared" si="75"/>
        <v>78189.857673267325</v>
      </c>
      <c r="AB90" s="392"/>
      <c r="AC90" s="136" t="s">
        <v>185</v>
      </c>
      <c r="AD90" s="171">
        <v>9751</v>
      </c>
      <c r="AE90" s="180">
        <v>5378</v>
      </c>
      <c r="AF90" s="180">
        <v>459332070</v>
      </c>
      <c r="AG90" s="181">
        <f t="shared" si="99"/>
        <v>5.2171551080197512E-2</v>
      </c>
      <c r="AH90" s="181">
        <f t="shared" si="105"/>
        <v>0.55153317608450414</v>
      </c>
      <c r="AI90" s="175">
        <f t="shared" si="77"/>
        <v>85409.458906656757</v>
      </c>
      <c r="AJ90" s="392"/>
      <c r="AK90" s="136" t="s">
        <v>185</v>
      </c>
      <c r="AL90" s="171">
        <v>8296</v>
      </c>
      <c r="AM90" s="180">
        <v>4343</v>
      </c>
      <c r="AN90" s="180">
        <v>394734600</v>
      </c>
      <c r="AO90" s="181">
        <f t="shared" si="100"/>
        <v>6.4086294416243653E-2</v>
      </c>
      <c r="AP90" s="181">
        <f t="shared" si="78"/>
        <v>0.52350530376084858</v>
      </c>
      <c r="AQ90" s="175">
        <f t="shared" si="106"/>
        <v>90889.845728758926</v>
      </c>
      <c r="AR90" s="392"/>
      <c r="AS90" s="136" t="s">
        <v>185</v>
      </c>
      <c r="AT90" s="171">
        <v>4583</v>
      </c>
      <c r="AU90" s="180">
        <v>2294</v>
      </c>
      <c r="AV90" s="180">
        <v>211303570</v>
      </c>
      <c r="AW90" s="181">
        <f t="shared" si="101"/>
        <v>7.197540160642571E-2</v>
      </c>
      <c r="AX90" s="181">
        <f t="shared" si="80"/>
        <v>0.50054549421776129</v>
      </c>
      <c r="AY90" s="175">
        <f t="shared" si="81"/>
        <v>92111.408020924151</v>
      </c>
      <c r="AZ90" s="392"/>
      <c r="BA90" s="136" t="s">
        <v>185</v>
      </c>
      <c r="BB90" s="171">
        <v>1681</v>
      </c>
      <c r="BC90" s="180">
        <v>803</v>
      </c>
      <c r="BD90" s="180">
        <v>88852300</v>
      </c>
      <c r="BE90" s="181">
        <f t="shared" si="96"/>
        <v>7.1137491141034723E-2</v>
      </c>
      <c r="BF90" s="181">
        <f t="shared" si="82"/>
        <v>0.47769185008923259</v>
      </c>
      <c r="BG90" s="175">
        <f t="shared" si="83"/>
        <v>110650.43586550436</v>
      </c>
      <c r="BH90" s="392"/>
      <c r="BI90" s="136" t="s">
        <v>185</v>
      </c>
      <c r="BJ90" s="171">
        <f t="shared" si="84"/>
        <v>33882</v>
      </c>
      <c r="BK90" s="180">
        <f t="shared" si="68"/>
        <v>18182</v>
      </c>
      <c r="BL90" s="180">
        <f t="shared" si="69"/>
        <v>1579937170</v>
      </c>
      <c r="BM90" s="181">
        <f t="shared" si="102"/>
        <v>5.1847838485228698E-2</v>
      </c>
      <c r="BN90" s="181">
        <f t="shared" si="85"/>
        <v>0.53662711764358662</v>
      </c>
      <c r="BO90" s="175">
        <f t="shared" ref="BO90:BO99" si="107">IFERROR(BL90/BK90,"-")</f>
        <v>86895.675393246071</v>
      </c>
    </row>
    <row r="91" spans="2:67" s="95" customFormat="1">
      <c r="B91" s="402"/>
      <c r="C91" s="404"/>
      <c r="D91" s="392"/>
      <c r="E91" s="136" t="s">
        <v>186</v>
      </c>
      <c r="F91" s="171">
        <v>172</v>
      </c>
      <c r="G91" s="180">
        <v>105</v>
      </c>
      <c r="H91" s="180">
        <v>10620170</v>
      </c>
      <c r="I91" s="181">
        <f t="shared" si="95"/>
        <v>5.5321390937829291E-2</v>
      </c>
      <c r="J91" s="181">
        <f>IFERROR(G91/F91,"-")</f>
        <v>0.61046511627906974</v>
      </c>
      <c r="K91" s="225">
        <f t="shared" si="71"/>
        <v>101144.47619047618</v>
      </c>
      <c r="L91" s="392"/>
      <c r="M91" s="136" t="s">
        <v>186</v>
      </c>
      <c r="N91" s="171">
        <v>285</v>
      </c>
      <c r="O91" s="180">
        <v>165</v>
      </c>
      <c r="P91" s="180">
        <v>16066130</v>
      </c>
      <c r="Q91" s="181">
        <f t="shared" si="97"/>
        <v>5.390395295655015E-2</v>
      </c>
      <c r="R91" s="181">
        <f t="shared" si="104"/>
        <v>0.57894736842105265</v>
      </c>
      <c r="S91" s="175">
        <f t="shared" si="103"/>
        <v>97370.484848484848</v>
      </c>
      <c r="T91" s="392"/>
      <c r="U91" s="136" t="s">
        <v>186</v>
      </c>
      <c r="V91" s="171">
        <v>7750</v>
      </c>
      <c r="W91" s="180">
        <v>4944</v>
      </c>
      <c r="X91" s="180">
        <v>411853270</v>
      </c>
      <c r="Y91" s="181">
        <f t="shared" si="98"/>
        <v>3.753701313491762E-2</v>
      </c>
      <c r="Z91" s="181">
        <f t="shared" si="74"/>
        <v>0.63793548387096777</v>
      </c>
      <c r="AA91" s="175">
        <f t="shared" si="75"/>
        <v>83303.654935275088</v>
      </c>
      <c r="AB91" s="392"/>
      <c r="AC91" s="136" t="s">
        <v>186</v>
      </c>
      <c r="AD91" s="171">
        <v>7760</v>
      </c>
      <c r="AE91" s="180">
        <v>4904</v>
      </c>
      <c r="AF91" s="180">
        <v>467135550</v>
      </c>
      <c r="AG91" s="181">
        <f t="shared" si="99"/>
        <v>4.7573314707565748E-2</v>
      </c>
      <c r="AH91" s="181">
        <f t="shared" si="105"/>
        <v>0.63195876288659791</v>
      </c>
      <c r="AI91" s="175">
        <f t="shared" si="77"/>
        <v>95256.025693311589</v>
      </c>
      <c r="AJ91" s="392"/>
      <c r="AK91" s="136" t="s">
        <v>186</v>
      </c>
      <c r="AL91" s="171">
        <v>5719</v>
      </c>
      <c r="AM91" s="180">
        <v>3478</v>
      </c>
      <c r="AN91" s="180">
        <v>361759000</v>
      </c>
      <c r="AO91" s="181">
        <f t="shared" si="100"/>
        <v>5.132215795065518E-2</v>
      </c>
      <c r="AP91" s="181">
        <f t="shared" si="78"/>
        <v>0.6081482776709215</v>
      </c>
      <c r="AQ91" s="175">
        <f t="shared" si="106"/>
        <v>104013.51351351352</v>
      </c>
      <c r="AR91" s="392"/>
      <c r="AS91" s="136" t="s">
        <v>186</v>
      </c>
      <c r="AT91" s="171">
        <v>2476</v>
      </c>
      <c r="AU91" s="180">
        <v>1443</v>
      </c>
      <c r="AV91" s="180">
        <v>160658260</v>
      </c>
      <c r="AW91" s="181">
        <f t="shared" si="101"/>
        <v>4.5274849397590362E-2</v>
      </c>
      <c r="AX91" s="181">
        <f t="shared" si="80"/>
        <v>0.5827948303715671</v>
      </c>
      <c r="AY91" s="175">
        <f t="shared" si="81"/>
        <v>111336.28551628551</v>
      </c>
      <c r="AZ91" s="392"/>
      <c r="BA91" s="136" t="s">
        <v>186</v>
      </c>
      <c r="BB91" s="171">
        <v>723</v>
      </c>
      <c r="BC91" s="180">
        <v>430</v>
      </c>
      <c r="BD91" s="180">
        <v>58874560</v>
      </c>
      <c r="BE91" s="181">
        <f t="shared" si="96"/>
        <v>3.8093550673281358E-2</v>
      </c>
      <c r="BF91" s="181">
        <f t="shared" si="82"/>
        <v>0.59474412171507607</v>
      </c>
      <c r="BG91" s="175">
        <f t="shared" si="83"/>
        <v>136917.58139534883</v>
      </c>
      <c r="BH91" s="392"/>
      <c r="BI91" s="136" t="s">
        <v>186</v>
      </c>
      <c r="BJ91" s="171">
        <f t="shared" si="84"/>
        <v>24885</v>
      </c>
      <c r="BK91" s="180">
        <f t="shared" si="68"/>
        <v>15469</v>
      </c>
      <c r="BL91" s="180">
        <f t="shared" si="69"/>
        <v>1486966940</v>
      </c>
      <c r="BM91" s="181">
        <f t="shared" si="102"/>
        <v>4.4111440629633854E-2</v>
      </c>
      <c r="BN91" s="181">
        <f t="shared" si="85"/>
        <v>0.62161944946755077</v>
      </c>
      <c r="BO91" s="175">
        <f t="shared" si="107"/>
        <v>96125.602172086103</v>
      </c>
    </row>
    <row r="92" spans="2:67" s="95" customFormat="1">
      <c r="B92" s="402"/>
      <c r="C92" s="404"/>
      <c r="D92" s="392"/>
      <c r="E92" s="136" t="s">
        <v>187</v>
      </c>
      <c r="F92" s="171">
        <v>786</v>
      </c>
      <c r="G92" s="180">
        <v>434</v>
      </c>
      <c r="H92" s="180">
        <v>42754950</v>
      </c>
      <c r="I92" s="181">
        <f t="shared" si="95"/>
        <v>0.22866174920969443</v>
      </c>
      <c r="J92" s="181">
        <f t="shared" si="70"/>
        <v>0.55216284987277353</v>
      </c>
      <c r="K92" s="225">
        <f t="shared" si="71"/>
        <v>98513.709677419349</v>
      </c>
      <c r="L92" s="392"/>
      <c r="M92" s="136" t="s">
        <v>187</v>
      </c>
      <c r="N92" s="171">
        <v>1416</v>
      </c>
      <c r="O92" s="180">
        <v>845</v>
      </c>
      <c r="P92" s="180">
        <v>79656480</v>
      </c>
      <c r="Q92" s="181">
        <f t="shared" si="97"/>
        <v>0.27605357726233259</v>
      </c>
      <c r="R92" s="181">
        <f t="shared" si="104"/>
        <v>0.59675141242937857</v>
      </c>
      <c r="S92" s="175">
        <f t="shared" si="103"/>
        <v>94268.023668639056</v>
      </c>
      <c r="T92" s="392"/>
      <c r="U92" s="136" t="s">
        <v>187</v>
      </c>
      <c r="V92" s="171">
        <v>54081</v>
      </c>
      <c r="W92" s="180">
        <v>34402</v>
      </c>
      <c r="X92" s="180">
        <v>2587324990</v>
      </c>
      <c r="Y92" s="181">
        <f t="shared" si="98"/>
        <v>0.26119504973046848</v>
      </c>
      <c r="Z92" s="181">
        <f t="shared" si="74"/>
        <v>0.63611989423272497</v>
      </c>
      <c r="AA92" s="175">
        <f t="shared" si="75"/>
        <v>75208.563164932275</v>
      </c>
      <c r="AB92" s="392"/>
      <c r="AC92" s="136" t="s">
        <v>187</v>
      </c>
      <c r="AD92" s="171">
        <v>46892</v>
      </c>
      <c r="AE92" s="180">
        <v>28868</v>
      </c>
      <c r="AF92" s="180">
        <v>2386443200</v>
      </c>
      <c r="AG92" s="181">
        <f t="shared" si="99"/>
        <v>0.28004617638213869</v>
      </c>
      <c r="AH92" s="181">
        <f t="shared" si="105"/>
        <v>0.6156273991299156</v>
      </c>
      <c r="AI92" s="175">
        <f>IFERROR(AF92/AE92,"-")</f>
        <v>82667.424137453228</v>
      </c>
      <c r="AJ92" s="392"/>
      <c r="AK92" s="136" t="s">
        <v>187</v>
      </c>
      <c r="AL92" s="171">
        <v>29172</v>
      </c>
      <c r="AM92" s="180">
        <v>16621</v>
      </c>
      <c r="AN92" s="180">
        <v>1450950410</v>
      </c>
      <c r="AO92" s="181">
        <f t="shared" si="100"/>
        <v>0.24526325109196082</v>
      </c>
      <c r="AP92" s="181">
        <f t="shared" si="78"/>
        <v>0.56975867269984914</v>
      </c>
      <c r="AQ92" s="175">
        <f t="shared" si="106"/>
        <v>87296.216232476989</v>
      </c>
      <c r="AR92" s="392"/>
      <c r="AS92" s="136" t="s">
        <v>187</v>
      </c>
      <c r="AT92" s="171">
        <v>11824</v>
      </c>
      <c r="AU92" s="180">
        <v>6099</v>
      </c>
      <c r="AV92" s="180">
        <v>553678770</v>
      </c>
      <c r="AW92" s="181">
        <f t="shared" si="101"/>
        <v>0.19135918674698796</v>
      </c>
      <c r="AX92" s="181">
        <f t="shared" si="80"/>
        <v>0.51581529093369416</v>
      </c>
      <c r="AY92" s="175">
        <f t="shared" si="81"/>
        <v>90781.89375307427</v>
      </c>
      <c r="AZ92" s="392"/>
      <c r="BA92" s="136" t="s">
        <v>187</v>
      </c>
      <c r="BB92" s="171">
        <v>3216</v>
      </c>
      <c r="BC92" s="180">
        <v>1547</v>
      </c>
      <c r="BD92" s="180">
        <v>166458350</v>
      </c>
      <c r="BE92" s="181">
        <f t="shared" si="96"/>
        <v>0.13704819277108435</v>
      </c>
      <c r="BF92" s="181">
        <f t="shared" si="82"/>
        <v>0.48103233830845771</v>
      </c>
      <c r="BG92" s="175">
        <f t="shared" si="83"/>
        <v>107600.74337427279</v>
      </c>
      <c r="BH92" s="392"/>
      <c r="BI92" s="136" t="s">
        <v>187</v>
      </c>
      <c r="BJ92" s="171">
        <f t="shared" si="84"/>
        <v>147387</v>
      </c>
      <c r="BK92" s="180">
        <f t="shared" si="68"/>
        <v>88816</v>
      </c>
      <c r="BL92" s="180">
        <f t="shared" si="69"/>
        <v>7267267150</v>
      </c>
      <c r="BM92" s="181">
        <f>IFERROR(BK92/$BH$84,"-")</f>
        <v>0.25326793658035818</v>
      </c>
      <c r="BN92" s="181">
        <f t="shared" si="85"/>
        <v>0.60260402884922004</v>
      </c>
      <c r="BO92" s="175">
        <f t="shared" si="107"/>
        <v>81823.850995316156</v>
      </c>
    </row>
    <row r="93" spans="2:67" s="95" customFormat="1">
      <c r="B93" s="402"/>
      <c r="C93" s="404"/>
      <c r="D93" s="392"/>
      <c r="E93" s="136" t="s">
        <v>188</v>
      </c>
      <c r="F93" s="171">
        <v>260</v>
      </c>
      <c r="G93" s="180">
        <v>142</v>
      </c>
      <c r="H93" s="180">
        <v>16537270</v>
      </c>
      <c r="I93" s="181">
        <f t="shared" si="95"/>
        <v>7.4815595363540571E-2</v>
      </c>
      <c r="J93" s="181">
        <f t="shared" si="70"/>
        <v>0.5461538461538461</v>
      </c>
      <c r="K93" s="225">
        <f t="shared" si="71"/>
        <v>116459.64788732394</v>
      </c>
      <c r="L93" s="392"/>
      <c r="M93" s="136" t="s">
        <v>188</v>
      </c>
      <c r="N93" s="171">
        <v>495</v>
      </c>
      <c r="O93" s="180">
        <v>287</v>
      </c>
      <c r="P93" s="180">
        <v>32398260</v>
      </c>
      <c r="Q93" s="181">
        <f t="shared" si="97"/>
        <v>9.3760209081999349E-2</v>
      </c>
      <c r="R93" s="181">
        <f t="shared" si="104"/>
        <v>0.57979797979797976</v>
      </c>
      <c r="S93" s="175">
        <f t="shared" si="103"/>
        <v>112885.92334494773</v>
      </c>
      <c r="T93" s="392"/>
      <c r="U93" s="136" t="s">
        <v>188</v>
      </c>
      <c r="V93" s="171">
        <v>11389</v>
      </c>
      <c r="W93" s="180">
        <v>6912</v>
      </c>
      <c r="X93" s="180">
        <v>558839310</v>
      </c>
      <c r="Y93" s="181">
        <f t="shared" si="98"/>
        <v>5.24789309847392E-2</v>
      </c>
      <c r="Z93" s="181">
        <f t="shared" si="74"/>
        <v>0.60690139608394067</v>
      </c>
      <c r="AA93" s="175">
        <f t="shared" si="75"/>
        <v>80850.594618055562</v>
      </c>
      <c r="AB93" s="392"/>
      <c r="AC93" s="136" t="s">
        <v>188</v>
      </c>
      <c r="AD93" s="171">
        <v>12954</v>
      </c>
      <c r="AE93" s="180">
        <v>7641</v>
      </c>
      <c r="AF93" s="180">
        <v>697312680</v>
      </c>
      <c r="AG93" s="181">
        <f t="shared" si="99"/>
        <v>7.4124734437298098E-2</v>
      </c>
      <c r="AH93" s="181">
        <f t="shared" si="105"/>
        <v>0.58985641500694763</v>
      </c>
      <c r="AI93" s="175">
        <f>IFERROR(AF93/AE93,"-")</f>
        <v>91259.348252846481</v>
      </c>
      <c r="AJ93" s="392"/>
      <c r="AK93" s="136" t="s">
        <v>188</v>
      </c>
      <c r="AL93" s="171">
        <v>11180</v>
      </c>
      <c r="AM93" s="180">
        <v>6142</v>
      </c>
      <c r="AN93" s="180">
        <v>608519650</v>
      </c>
      <c r="AO93" s="181">
        <f t="shared" si="100"/>
        <v>9.0632747019242121E-2</v>
      </c>
      <c r="AP93" s="181">
        <f t="shared" si="78"/>
        <v>0.54937388193202141</v>
      </c>
      <c r="AQ93" s="175">
        <f t="shared" si="106"/>
        <v>99075.162813415824</v>
      </c>
      <c r="AR93" s="392"/>
      <c r="AS93" s="136" t="s">
        <v>188</v>
      </c>
      <c r="AT93" s="171">
        <v>6553</v>
      </c>
      <c r="AU93" s="180">
        <v>3476</v>
      </c>
      <c r="AV93" s="180">
        <v>364941670</v>
      </c>
      <c r="AW93" s="181">
        <f t="shared" si="101"/>
        <v>0.10906124497991967</v>
      </c>
      <c r="AX93" s="181">
        <f t="shared" si="80"/>
        <v>0.53044407141767125</v>
      </c>
      <c r="AY93" s="175">
        <f t="shared" si="81"/>
        <v>104988.97295742233</v>
      </c>
      <c r="AZ93" s="392"/>
      <c r="BA93" s="136" t="s">
        <v>188</v>
      </c>
      <c r="BB93" s="171">
        <v>2806</v>
      </c>
      <c r="BC93" s="180">
        <v>1377</v>
      </c>
      <c r="BD93" s="180">
        <v>166165080</v>
      </c>
      <c r="BE93" s="181">
        <f t="shared" si="96"/>
        <v>0.12198795180722892</v>
      </c>
      <c r="BF93" s="181">
        <f t="shared" si="82"/>
        <v>0.49073414112615821</v>
      </c>
      <c r="BG93" s="175">
        <f t="shared" si="83"/>
        <v>120671.8082788671</v>
      </c>
      <c r="BH93" s="392"/>
      <c r="BI93" s="136" t="s">
        <v>188</v>
      </c>
      <c r="BJ93" s="171">
        <f t="shared" si="84"/>
        <v>45637</v>
      </c>
      <c r="BK93" s="180">
        <f t="shared" si="68"/>
        <v>25977</v>
      </c>
      <c r="BL93" s="180">
        <f t="shared" si="69"/>
        <v>2444713920</v>
      </c>
      <c r="BM93" s="181">
        <f>IFERROR(BK93/$BH$84,"-")</f>
        <v>7.4076080757385657E-2</v>
      </c>
      <c r="BN93" s="181">
        <f t="shared" si="85"/>
        <v>0.56920919429410344</v>
      </c>
      <c r="BO93" s="175">
        <f t="shared" si="107"/>
        <v>94110.710243677095</v>
      </c>
    </row>
    <row r="94" spans="2:67" s="95" customFormat="1" ht="13.8" thickBot="1">
      <c r="B94" s="402"/>
      <c r="C94" s="404"/>
      <c r="D94" s="392"/>
      <c r="E94" s="137" t="s">
        <v>179</v>
      </c>
      <c r="F94" s="171">
        <v>149</v>
      </c>
      <c r="G94" s="180">
        <v>92</v>
      </c>
      <c r="H94" s="180">
        <v>7367730</v>
      </c>
      <c r="I94" s="181">
        <f t="shared" si="95"/>
        <v>4.8472075869336141E-2</v>
      </c>
      <c r="J94" s="181">
        <f t="shared" si="70"/>
        <v>0.6174496644295302</v>
      </c>
      <c r="K94" s="225">
        <f t="shared" si="71"/>
        <v>80084.021739130432</v>
      </c>
      <c r="L94" s="401"/>
      <c r="M94" s="137" t="s">
        <v>179</v>
      </c>
      <c r="N94" s="171">
        <v>164</v>
      </c>
      <c r="O94" s="180">
        <v>78</v>
      </c>
      <c r="P94" s="180">
        <v>7994380</v>
      </c>
      <c r="Q94" s="181">
        <f t="shared" si="97"/>
        <v>2.5481868670369161E-2</v>
      </c>
      <c r="R94" s="181">
        <f t="shared" si="104"/>
        <v>0.47560975609756095</v>
      </c>
      <c r="S94" s="175">
        <f t="shared" si="103"/>
        <v>102492.05128205128</v>
      </c>
      <c r="T94" s="401"/>
      <c r="U94" s="137" t="s">
        <v>179</v>
      </c>
      <c r="V94" s="171">
        <v>10659</v>
      </c>
      <c r="W94" s="180">
        <v>5696</v>
      </c>
      <c r="X94" s="180">
        <v>389758330</v>
      </c>
      <c r="Y94" s="181">
        <f t="shared" si="98"/>
        <v>4.324652645964619E-2</v>
      </c>
      <c r="Z94" s="181">
        <f t="shared" si="74"/>
        <v>0.53438408856365516</v>
      </c>
      <c r="AA94" s="175">
        <f t="shared" si="75"/>
        <v>68426.673103932582</v>
      </c>
      <c r="AB94" s="392"/>
      <c r="AC94" s="137" t="s">
        <v>179</v>
      </c>
      <c r="AD94" s="171">
        <v>5695</v>
      </c>
      <c r="AE94" s="180">
        <v>2932</v>
      </c>
      <c r="AF94" s="180">
        <v>258567830</v>
      </c>
      <c r="AG94" s="181">
        <f t="shared" si="99"/>
        <v>2.8443099250118835E-2</v>
      </c>
      <c r="AH94" s="181">
        <f t="shared" si="105"/>
        <v>0.51483757682177345</v>
      </c>
      <c r="AI94" s="175">
        <f>IFERROR(AF94/AE94,"-")</f>
        <v>88188.20941336971</v>
      </c>
      <c r="AJ94" s="401"/>
      <c r="AK94" s="137" t="s">
        <v>179</v>
      </c>
      <c r="AL94" s="171">
        <v>3085</v>
      </c>
      <c r="AM94" s="180">
        <v>1455</v>
      </c>
      <c r="AN94" s="180">
        <v>165440370</v>
      </c>
      <c r="AO94" s="181">
        <f t="shared" si="100"/>
        <v>2.1470310471018769E-2</v>
      </c>
      <c r="AP94" s="181">
        <f t="shared" si="78"/>
        <v>0.47163695299837927</v>
      </c>
      <c r="AQ94" s="175">
        <f t="shared" si="106"/>
        <v>113704.72164948453</v>
      </c>
      <c r="AR94" s="401"/>
      <c r="AS94" s="137" t="s">
        <v>179</v>
      </c>
      <c r="AT94" s="171">
        <v>1668</v>
      </c>
      <c r="AU94" s="180">
        <v>751</v>
      </c>
      <c r="AV94" s="180">
        <v>106593220</v>
      </c>
      <c r="AW94" s="181">
        <f t="shared" si="101"/>
        <v>2.356300200803213E-2</v>
      </c>
      <c r="AX94" s="181">
        <f t="shared" si="80"/>
        <v>0.45023980815347719</v>
      </c>
      <c r="AY94" s="175">
        <f t="shared" si="81"/>
        <v>141935.04660452731</v>
      </c>
      <c r="AZ94" s="401"/>
      <c r="BA94" s="137" t="s">
        <v>179</v>
      </c>
      <c r="BB94" s="171">
        <v>842</v>
      </c>
      <c r="BC94" s="180">
        <v>359</v>
      </c>
      <c r="BD94" s="180">
        <v>50366170</v>
      </c>
      <c r="BE94" s="181">
        <f t="shared" si="96"/>
        <v>3.1803685329553508E-2</v>
      </c>
      <c r="BF94" s="181">
        <f t="shared" si="82"/>
        <v>0.42636579572446553</v>
      </c>
      <c r="BG94" s="175">
        <f t="shared" si="83"/>
        <v>140295.73816155989</v>
      </c>
      <c r="BH94" s="401"/>
      <c r="BI94" s="137" t="s">
        <v>179</v>
      </c>
      <c r="BJ94" s="171">
        <f t="shared" si="84"/>
        <v>22262</v>
      </c>
      <c r="BK94" s="180">
        <f t="shared" si="68"/>
        <v>11363</v>
      </c>
      <c r="BL94" s="180">
        <f t="shared" si="69"/>
        <v>986088030</v>
      </c>
      <c r="BM94" s="181">
        <f>IFERROR(BK94/$BH$84,"-")</f>
        <v>3.2402760351317443E-2</v>
      </c>
      <c r="BN94" s="181">
        <f t="shared" si="85"/>
        <v>0.51042134579103404</v>
      </c>
      <c r="BO94" s="175">
        <f t="shared" si="107"/>
        <v>86780.606353955824</v>
      </c>
    </row>
    <row r="95" spans="2:67" s="95" customFormat="1" ht="13.8" thickTop="1">
      <c r="B95" s="394" t="s">
        <v>160</v>
      </c>
      <c r="C95" s="395"/>
      <c r="D95" s="391">
        <v>5027</v>
      </c>
      <c r="E95" s="138" t="s">
        <v>153</v>
      </c>
      <c r="F95" s="226">
        <v>2488</v>
      </c>
      <c r="G95" s="182">
        <v>1366</v>
      </c>
      <c r="H95" s="182">
        <v>120588750</v>
      </c>
      <c r="I95" s="183">
        <f>IFERROR(G95/$D$95,"-")</f>
        <v>0.271732643723891</v>
      </c>
      <c r="J95" s="183">
        <f>IFERROR(G95/F95,"-")</f>
        <v>0.54903536977491962</v>
      </c>
      <c r="K95" s="280">
        <f>IFERROR(H95/G95,"-")</f>
        <v>88278.733528550511</v>
      </c>
      <c r="L95" s="391">
        <v>8258</v>
      </c>
      <c r="M95" s="138" t="s">
        <v>153</v>
      </c>
      <c r="N95" s="226">
        <v>4541</v>
      </c>
      <c r="O95" s="182">
        <v>2708</v>
      </c>
      <c r="P95" s="182">
        <v>247619900</v>
      </c>
      <c r="Q95" s="183">
        <f>IFERROR(O95/$L$95,"-")</f>
        <v>0.32792443690966333</v>
      </c>
      <c r="R95" s="183">
        <f>IFERROR(O95/N95,"-")</f>
        <v>0.59634441752917855</v>
      </c>
      <c r="S95" s="176">
        <f>IFERROR(P95/O95,"-")</f>
        <v>91440.140324963068</v>
      </c>
      <c r="T95" s="391">
        <v>498106</v>
      </c>
      <c r="U95" s="138" t="s">
        <v>153</v>
      </c>
      <c r="V95" s="172">
        <v>231620</v>
      </c>
      <c r="W95" s="182">
        <v>142925</v>
      </c>
      <c r="X95" s="182">
        <v>10044118880</v>
      </c>
      <c r="Y95" s="183">
        <f>IFERROR(W95/$T$95,"-")</f>
        <v>0.28693691704175417</v>
      </c>
      <c r="Z95" s="183">
        <f>IFERROR(W95/V95,"-")</f>
        <v>0.61706674725844057</v>
      </c>
      <c r="AA95" s="176">
        <f>IFERROR(X95/W95,"-")</f>
        <v>70275.451320622698</v>
      </c>
      <c r="AB95" s="391">
        <v>353419</v>
      </c>
      <c r="AC95" s="138" t="s">
        <v>153</v>
      </c>
      <c r="AD95" s="172">
        <v>185432</v>
      </c>
      <c r="AE95" s="182">
        <v>111652</v>
      </c>
      <c r="AF95" s="182">
        <v>8651887130</v>
      </c>
      <c r="AG95" s="183">
        <f>IFERROR(AE95/$AB$95,"-")</f>
        <v>0.31591963080649316</v>
      </c>
      <c r="AH95" s="183">
        <f t="shared" si="105"/>
        <v>0.60211829673411277</v>
      </c>
      <c r="AI95" s="176">
        <f>IFERROR(AF95/AE95,"-")</f>
        <v>77489.763998853581</v>
      </c>
      <c r="AJ95" s="391">
        <v>215577</v>
      </c>
      <c r="AK95" s="138" t="s">
        <v>153</v>
      </c>
      <c r="AL95" s="172">
        <v>109664</v>
      </c>
      <c r="AM95" s="182">
        <v>60865</v>
      </c>
      <c r="AN95" s="182">
        <v>4985810780</v>
      </c>
      <c r="AO95" s="183">
        <f>IFERROR(AM95/$AJ$95,"-")</f>
        <v>0.28233531406411633</v>
      </c>
      <c r="AP95" s="183">
        <f>IFERROR(AM95/AL95,"-")</f>
        <v>0.55501349576889403</v>
      </c>
      <c r="AQ95" s="176">
        <f t="shared" si="106"/>
        <v>81915.892220487964</v>
      </c>
      <c r="AR95" s="391">
        <v>98735</v>
      </c>
      <c r="AS95" s="138" t="s">
        <v>153</v>
      </c>
      <c r="AT95" s="226">
        <v>44441</v>
      </c>
      <c r="AU95" s="182">
        <v>22278</v>
      </c>
      <c r="AV95" s="182">
        <v>1952152090</v>
      </c>
      <c r="AW95" s="183">
        <f>IFERROR(AU95/$AR$95,"-")</f>
        <v>0.22563427356054083</v>
      </c>
      <c r="AX95" s="183">
        <f>IFERROR(AU95/AT95,"-")</f>
        <v>0.50129385027339624</v>
      </c>
      <c r="AY95" s="176">
        <f>IFERROR(AV95/AU95,"-")</f>
        <v>87626.900529670529</v>
      </c>
      <c r="AZ95" s="391">
        <v>35155</v>
      </c>
      <c r="BA95" s="138" t="s">
        <v>217</v>
      </c>
      <c r="BB95" s="172">
        <v>12418</v>
      </c>
      <c r="BC95" s="182">
        <v>5706</v>
      </c>
      <c r="BD95" s="182">
        <v>559372650</v>
      </c>
      <c r="BE95" s="183">
        <f>IFERROR(BC95/$AZ$95,"-")</f>
        <v>0.16230977101408051</v>
      </c>
      <c r="BF95" s="183">
        <f>IFERROR(BC95/BB95,"-")</f>
        <v>0.4594942824931551</v>
      </c>
      <c r="BG95" s="176">
        <f>IFERROR(BD95/BC95,"-")</f>
        <v>98032.360672975818</v>
      </c>
      <c r="BH95" s="391">
        <v>1214277</v>
      </c>
      <c r="BI95" s="138" t="s">
        <v>153</v>
      </c>
      <c r="BJ95" s="172">
        <f t="shared" ref="BJ95:BJ105" si="108">SUM(F95,N95,V95,AD95,AL95,AT95,BB95)</f>
        <v>590604</v>
      </c>
      <c r="BK95" s="182">
        <f t="shared" ref="BK95:BK100" si="109">SUM(G95,O95,W95,AE95,AM95,AU95,BC95)</f>
        <v>347500</v>
      </c>
      <c r="BL95" s="182">
        <f>SUM(H95,P95,X95,AF95,AN95,AV95,BD95)</f>
        <v>26561550180</v>
      </c>
      <c r="BM95" s="183">
        <f>IFERROR(BK95/$BH$95,"-")</f>
        <v>0.28617852433999819</v>
      </c>
      <c r="BN95" s="183">
        <f>IFERROR(BK95/BJ95,"-")</f>
        <v>0.58838070856275948</v>
      </c>
      <c r="BO95" s="176">
        <f>IFERROR(BL95/BK95,"-")</f>
        <v>76436.115625899285</v>
      </c>
    </row>
    <row r="96" spans="2:67" s="95" customFormat="1">
      <c r="B96" s="396"/>
      <c r="C96" s="397"/>
      <c r="D96" s="392"/>
      <c r="E96" s="135" t="s">
        <v>207</v>
      </c>
      <c r="F96" s="227">
        <v>1966</v>
      </c>
      <c r="G96" s="180">
        <v>1105</v>
      </c>
      <c r="H96" s="180">
        <v>93178700</v>
      </c>
      <c r="I96" s="181">
        <f>IFERROR(G96/$D$95,"-")</f>
        <v>0.21981300974736423</v>
      </c>
      <c r="J96" s="181">
        <f>IFERROR(G96/F96,"-")</f>
        <v>0.56205493387589012</v>
      </c>
      <c r="K96" s="225">
        <f>IFERROR(H96/G96,"-")</f>
        <v>84324.61538461539</v>
      </c>
      <c r="L96" s="392"/>
      <c r="M96" s="135" t="s">
        <v>207</v>
      </c>
      <c r="N96" s="227">
        <v>3650</v>
      </c>
      <c r="O96" s="180">
        <v>2224</v>
      </c>
      <c r="P96" s="180">
        <v>186120370</v>
      </c>
      <c r="Q96" s="181">
        <f t="shared" ref="Q96:Q105" si="110">IFERROR(O96/$L$95,"-")</f>
        <v>0.26931460402034391</v>
      </c>
      <c r="R96" s="181">
        <f t="shared" ref="R96:R105" si="111">IFERROR(O96/N96,"-")</f>
        <v>0.60931506849315065</v>
      </c>
      <c r="S96" s="175">
        <f t="shared" ref="S96:S105" si="112">IFERROR(P96/O96,"-")</f>
        <v>83687.216726618703</v>
      </c>
      <c r="T96" s="392"/>
      <c r="U96" s="135" t="s">
        <v>207</v>
      </c>
      <c r="V96" s="171">
        <v>220663</v>
      </c>
      <c r="W96" s="180">
        <v>138786</v>
      </c>
      <c r="X96" s="180">
        <v>9378517400</v>
      </c>
      <c r="Y96" s="181">
        <f t="shared" ref="Y96:Y105" si="113">IFERROR(W96/$T$95,"-")</f>
        <v>0.27862744074554413</v>
      </c>
      <c r="Z96" s="181">
        <f t="shared" ref="Z96:Z105" si="114">IFERROR(W96/V96,"-")</f>
        <v>0.62895002787055376</v>
      </c>
      <c r="AA96" s="175">
        <f t="shared" ref="AA96:AA105" si="115">IFERROR(X96/W96,"-")</f>
        <v>67575.385125300818</v>
      </c>
      <c r="AB96" s="392"/>
      <c r="AC96" s="135" t="s">
        <v>207</v>
      </c>
      <c r="AD96" s="171">
        <v>161882</v>
      </c>
      <c r="AE96" s="180">
        <v>99538</v>
      </c>
      <c r="AF96" s="180">
        <v>7474006840</v>
      </c>
      <c r="AG96" s="181">
        <f t="shared" ref="AG96:AG105" si="116">IFERROR(AE96/$AB$95,"-")</f>
        <v>0.28164303560363196</v>
      </c>
      <c r="AH96" s="181">
        <f t="shared" si="105"/>
        <v>0.61487997430226959</v>
      </c>
      <c r="AI96" s="175">
        <f>IFERROR(AF96/AE96,"-")</f>
        <v>75086.970202334793</v>
      </c>
      <c r="AJ96" s="392"/>
      <c r="AK96" s="135" t="s">
        <v>207</v>
      </c>
      <c r="AL96" s="171">
        <v>89136</v>
      </c>
      <c r="AM96" s="180">
        <v>50024</v>
      </c>
      <c r="AN96" s="180">
        <v>3898250060</v>
      </c>
      <c r="AO96" s="181">
        <f t="shared" ref="AO96:AO100" si="117">IFERROR(AM96/$AJ$95,"-")</f>
        <v>0.23204701800284816</v>
      </c>
      <c r="AP96" s="181">
        <f t="shared" ref="AP96:AP105" si="118">IFERROR(AM96/AL96,"-")</f>
        <v>0.56120983665410162</v>
      </c>
      <c r="AQ96" s="175">
        <f t="shared" si="106"/>
        <v>77927.595953942102</v>
      </c>
      <c r="AR96" s="392"/>
      <c r="AS96" s="135" t="s">
        <v>207</v>
      </c>
      <c r="AT96" s="227">
        <v>31712</v>
      </c>
      <c r="AU96" s="180">
        <v>15763</v>
      </c>
      <c r="AV96" s="180">
        <v>1270734400</v>
      </c>
      <c r="AW96" s="181">
        <f t="shared" ref="AW96:AW105" si="119">IFERROR(AU96/$AR$95,"-")</f>
        <v>0.15964956702283892</v>
      </c>
      <c r="AX96" s="181">
        <f t="shared" ref="AX96:AX105" si="120">IFERROR(AU96/AT96,"-")</f>
        <v>0.49706735620585268</v>
      </c>
      <c r="AY96" s="175">
        <f t="shared" ref="AY96:AY105" si="121">IFERROR(AV96/AU96,"-")</f>
        <v>80615.009833153585</v>
      </c>
      <c r="AZ96" s="392"/>
      <c r="BA96" s="135" t="s">
        <v>207</v>
      </c>
      <c r="BB96" s="171">
        <v>7315</v>
      </c>
      <c r="BC96" s="180">
        <v>3282</v>
      </c>
      <c r="BD96" s="180">
        <v>300174940</v>
      </c>
      <c r="BE96" s="181">
        <f>IFERROR(BC96/$AZ$95,"-")</f>
        <v>9.3357986061726642E-2</v>
      </c>
      <c r="BF96" s="181">
        <f>IFERROR(BC96/BB96,"-")</f>
        <v>0.44866712235133288</v>
      </c>
      <c r="BG96" s="175">
        <f t="shared" ref="BG96:BG105" si="122">IFERROR(BD96/BC96,"-")</f>
        <v>91460.981109079832</v>
      </c>
      <c r="BH96" s="392"/>
      <c r="BI96" s="135" t="s">
        <v>207</v>
      </c>
      <c r="BJ96" s="171">
        <f t="shared" si="108"/>
        <v>516324</v>
      </c>
      <c r="BK96" s="180">
        <f t="shared" si="109"/>
        <v>310722</v>
      </c>
      <c r="BL96" s="180">
        <f>SUM(H96,P96,X96,AF96,AN96,AV96,BD96)</f>
        <v>22600982710</v>
      </c>
      <c r="BM96" s="181">
        <f t="shared" ref="BM96:BM105" si="123">IFERROR(BK96/$BH$95,"-")</f>
        <v>0.25589054227330338</v>
      </c>
      <c r="BN96" s="181">
        <f t="shared" ref="BN96:BN105" si="124">IFERROR(BK96/BJ96,"-")</f>
        <v>0.60179654635461455</v>
      </c>
      <c r="BO96" s="175">
        <f t="shared" si="107"/>
        <v>72736.989044869697</v>
      </c>
    </row>
    <row r="97" spans="2:67" s="95" customFormat="1">
      <c r="B97" s="396"/>
      <c r="C97" s="397"/>
      <c r="D97" s="392"/>
      <c r="E97" s="136" t="s">
        <v>152</v>
      </c>
      <c r="F97" s="227">
        <v>2985</v>
      </c>
      <c r="G97" s="180">
        <v>1606</v>
      </c>
      <c r="H97" s="180">
        <v>141071140</v>
      </c>
      <c r="I97" s="181">
        <f t="shared" ref="I97:I105" si="125">IFERROR(G97/$D$95,"-")</f>
        <v>0.31947483588621445</v>
      </c>
      <c r="J97" s="181">
        <f t="shared" ref="J97:J105" si="126">IFERROR(G97/F97,"-")</f>
        <v>0.53802345058626466</v>
      </c>
      <c r="K97" s="225">
        <f t="shared" ref="K97:K105" si="127">IFERROR(H97/G97,"-")</f>
        <v>87840.062266500623</v>
      </c>
      <c r="L97" s="392"/>
      <c r="M97" s="136" t="s">
        <v>152</v>
      </c>
      <c r="N97" s="227">
        <v>5492</v>
      </c>
      <c r="O97" s="180">
        <v>3202</v>
      </c>
      <c r="P97" s="180">
        <v>288644180</v>
      </c>
      <c r="Q97" s="181">
        <f t="shared" si="110"/>
        <v>0.38774521675950591</v>
      </c>
      <c r="R97" s="181">
        <f t="shared" si="111"/>
        <v>0.58302986161689729</v>
      </c>
      <c r="S97" s="175">
        <f t="shared" si="112"/>
        <v>90144.965646470955</v>
      </c>
      <c r="T97" s="392"/>
      <c r="U97" s="136" t="s">
        <v>152</v>
      </c>
      <c r="V97" s="171">
        <v>298726</v>
      </c>
      <c r="W97" s="180">
        <v>180312</v>
      </c>
      <c r="X97" s="180">
        <v>12501325310</v>
      </c>
      <c r="Y97" s="181">
        <f t="shared" si="113"/>
        <v>0.36199523796139776</v>
      </c>
      <c r="Z97" s="181">
        <f t="shared" si="114"/>
        <v>0.60360330202258927</v>
      </c>
      <c r="AA97" s="175">
        <f t="shared" si="115"/>
        <v>69331.632448200893</v>
      </c>
      <c r="AB97" s="392"/>
      <c r="AC97" s="136" t="s">
        <v>152</v>
      </c>
      <c r="AD97" s="171">
        <v>241680</v>
      </c>
      <c r="AE97" s="180">
        <v>144063</v>
      </c>
      <c r="AF97" s="180">
        <v>11174414410</v>
      </c>
      <c r="AG97" s="181">
        <f t="shared" si="116"/>
        <v>0.40762664146522964</v>
      </c>
      <c r="AH97" s="181">
        <f t="shared" si="105"/>
        <v>0.59608987090367427</v>
      </c>
      <c r="AI97" s="175">
        <f t="shared" ref="AI97:AI105" si="128">IFERROR(AF97/AE97,"-")</f>
        <v>77566.164872312802</v>
      </c>
      <c r="AJ97" s="392"/>
      <c r="AK97" s="136" t="s">
        <v>152</v>
      </c>
      <c r="AL97" s="171">
        <v>155556</v>
      </c>
      <c r="AM97" s="180">
        <v>85161</v>
      </c>
      <c r="AN97" s="180">
        <v>7090251010</v>
      </c>
      <c r="AO97" s="181">
        <f t="shared" si="117"/>
        <v>0.39503750400089066</v>
      </c>
      <c r="AP97" s="181">
        <f t="shared" si="118"/>
        <v>0.54746200725140781</v>
      </c>
      <c r="AQ97" s="175">
        <f t="shared" ref="AQ97:AQ105" si="129">IFERROR(AN97/AM97,"-")</f>
        <v>83257.019175444162</v>
      </c>
      <c r="AR97" s="392"/>
      <c r="AS97" s="136" t="s">
        <v>152</v>
      </c>
      <c r="AT97" s="227">
        <v>69915</v>
      </c>
      <c r="AU97" s="180">
        <v>34715</v>
      </c>
      <c r="AV97" s="180">
        <v>3118777090</v>
      </c>
      <c r="AW97" s="181">
        <f t="shared" si="119"/>
        <v>0.35159771104471566</v>
      </c>
      <c r="AX97" s="181">
        <f t="shared" si="120"/>
        <v>0.49653150253879713</v>
      </c>
      <c r="AY97" s="175">
        <f t="shared" si="121"/>
        <v>89839.466801094633</v>
      </c>
      <c r="AZ97" s="392"/>
      <c r="BA97" s="136" t="s">
        <v>152</v>
      </c>
      <c r="BB97" s="171">
        <v>22644</v>
      </c>
      <c r="BC97" s="180">
        <v>10452</v>
      </c>
      <c r="BD97" s="180">
        <v>1082512640</v>
      </c>
      <c r="BE97" s="181">
        <f t="shared" ref="BE97:BE105" si="130">IFERROR(BC97/$AZ$95,"-")</f>
        <v>0.29731190442326838</v>
      </c>
      <c r="BF97" s="181">
        <f t="shared" ref="BF97:BF105" si="131">IFERROR(BC97/BB97,"-")</f>
        <v>0.46157922628510861</v>
      </c>
      <c r="BG97" s="175">
        <f t="shared" si="122"/>
        <v>103569.90432453119</v>
      </c>
      <c r="BH97" s="392"/>
      <c r="BI97" s="136" t="s">
        <v>152</v>
      </c>
      <c r="BJ97" s="171">
        <f t="shared" si="108"/>
        <v>796998</v>
      </c>
      <c r="BK97" s="180">
        <f t="shared" si="109"/>
        <v>459511</v>
      </c>
      <c r="BL97" s="180">
        <f>SUM(H97,P97,X97,AF97,AN97,AV97,BD97)</f>
        <v>35396995780</v>
      </c>
      <c r="BM97" s="181">
        <f t="shared" si="123"/>
        <v>0.37842353927481126</v>
      </c>
      <c r="BN97" s="181">
        <f t="shared" si="124"/>
        <v>0.57655226236452284</v>
      </c>
      <c r="BO97" s="175">
        <f t="shared" si="107"/>
        <v>77031.879062742781</v>
      </c>
    </row>
    <row r="98" spans="2:67" s="95" customFormat="1">
      <c r="B98" s="396"/>
      <c r="C98" s="397"/>
      <c r="D98" s="392"/>
      <c r="E98" s="136" t="s">
        <v>161</v>
      </c>
      <c r="F98" s="227">
        <v>1374</v>
      </c>
      <c r="G98" s="180">
        <v>726</v>
      </c>
      <c r="H98" s="180">
        <v>65471470</v>
      </c>
      <c r="I98" s="181">
        <f t="shared" si="125"/>
        <v>0.14442013129102846</v>
      </c>
      <c r="J98" s="181">
        <f t="shared" si="126"/>
        <v>0.52838427947598254</v>
      </c>
      <c r="K98" s="225">
        <f t="shared" si="127"/>
        <v>90181.088154269979</v>
      </c>
      <c r="L98" s="392"/>
      <c r="M98" s="136" t="s">
        <v>161</v>
      </c>
      <c r="N98" s="227">
        <v>2656</v>
      </c>
      <c r="O98" s="180">
        <v>1557</v>
      </c>
      <c r="P98" s="180">
        <v>135145540</v>
      </c>
      <c r="Q98" s="181">
        <f t="shared" si="110"/>
        <v>0.1885444417534512</v>
      </c>
      <c r="R98" s="181">
        <f t="shared" si="111"/>
        <v>0.58621987951807231</v>
      </c>
      <c r="S98" s="175">
        <f t="shared" si="112"/>
        <v>86798.676942838792</v>
      </c>
      <c r="T98" s="392"/>
      <c r="U98" s="136" t="s">
        <v>161</v>
      </c>
      <c r="V98" s="171">
        <v>109025</v>
      </c>
      <c r="W98" s="180">
        <v>68299</v>
      </c>
      <c r="X98" s="180">
        <v>4847744630</v>
      </c>
      <c r="Y98" s="181">
        <f t="shared" si="113"/>
        <v>0.13711740071390427</v>
      </c>
      <c r="Z98" s="181">
        <f t="shared" si="114"/>
        <v>0.62645264847512039</v>
      </c>
      <c r="AA98" s="175">
        <f t="shared" si="115"/>
        <v>70978.266592483051</v>
      </c>
      <c r="AB98" s="392"/>
      <c r="AC98" s="136" t="s">
        <v>161</v>
      </c>
      <c r="AD98" s="171">
        <v>99019</v>
      </c>
      <c r="AE98" s="180">
        <v>60267</v>
      </c>
      <c r="AF98" s="180">
        <v>4694352840</v>
      </c>
      <c r="AG98" s="181">
        <f t="shared" si="116"/>
        <v>0.17052563670883569</v>
      </c>
      <c r="AH98" s="181">
        <f t="shared" si="105"/>
        <v>0.60864076591361249</v>
      </c>
      <c r="AI98" s="175">
        <f t="shared" si="128"/>
        <v>77892.591965752406</v>
      </c>
      <c r="AJ98" s="392"/>
      <c r="AK98" s="136" t="s">
        <v>161</v>
      </c>
      <c r="AL98" s="171">
        <v>67946</v>
      </c>
      <c r="AM98" s="180">
        <v>38092</v>
      </c>
      <c r="AN98" s="180">
        <v>3139439520</v>
      </c>
      <c r="AO98" s="181">
        <f t="shared" si="117"/>
        <v>0.17669788521038887</v>
      </c>
      <c r="AP98" s="181">
        <f t="shared" si="118"/>
        <v>0.56062167014982489</v>
      </c>
      <c r="AQ98" s="175">
        <f t="shared" si="129"/>
        <v>82417.292869893936</v>
      </c>
      <c r="AR98" s="392"/>
      <c r="AS98" s="136" t="s">
        <v>161</v>
      </c>
      <c r="AT98" s="227">
        <v>31720</v>
      </c>
      <c r="AU98" s="180">
        <v>16126</v>
      </c>
      <c r="AV98" s="180">
        <v>1437900610</v>
      </c>
      <c r="AW98" s="181">
        <f t="shared" si="119"/>
        <v>0.16332607484681216</v>
      </c>
      <c r="AX98" s="181">
        <f t="shared" si="120"/>
        <v>0.50838587641866329</v>
      </c>
      <c r="AY98" s="175">
        <f t="shared" si="121"/>
        <v>89166.601141014515</v>
      </c>
      <c r="AZ98" s="392"/>
      <c r="BA98" s="136" t="s">
        <v>161</v>
      </c>
      <c r="BB98" s="171">
        <v>10362</v>
      </c>
      <c r="BC98" s="180">
        <v>4808</v>
      </c>
      <c r="BD98" s="180">
        <v>488321980</v>
      </c>
      <c r="BE98" s="181">
        <f t="shared" si="130"/>
        <v>0.13676575167117053</v>
      </c>
      <c r="BF98" s="181">
        <f t="shared" si="131"/>
        <v>0.46400308820690989</v>
      </c>
      <c r="BG98" s="175">
        <f t="shared" si="122"/>
        <v>101564.47171381032</v>
      </c>
      <c r="BH98" s="392"/>
      <c r="BI98" s="136" t="s">
        <v>161</v>
      </c>
      <c r="BJ98" s="171">
        <f t="shared" si="108"/>
        <v>322102</v>
      </c>
      <c r="BK98" s="180">
        <f t="shared" si="109"/>
        <v>189875</v>
      </c>
      <c r="BL98" s="180">
        <f t="shared" ref="BL98:BL105" si="132">SUM(H98,P98,X98,AF98,AN98,AV98,BD98)</f>
        <v>14808376590</v>
      </c>
      <c r="BM98" s="181">
        <f t="shared" si="123"/>
        <v>0.15636876923469686</v>
      </c>
      <c r="BN98" s="181">
        <f t="shared" si="124"/>
        <v>0.58948718107928544</v>
      </c>
      <c r="BO98" s="175">
        <f t="shared" si="107"/>
        <v>77990.1334562212</v>
      </c>
    </row>
    <row r="99" spans="2:67" s="95" customFormat="1">
      <c r="B99" s="396"/>
      <c r="C99" s="397"/>
      <c r="D99" s="392"/>
      <c r="E99" s="136" t="s">
        <v>183</v>
      </c>
      <c r="F99" s="227">
        <v>1677</v>
      </c>
      <c r="G99" s="180">
        <v>917</v>
      </c>
      <c r="H99" s="180">
        <v>93935370</v>
      </c>
      <c r="I99" s="181">
        <f t="shared" si="125"/>
        <v>0.18241495922021086</v>
      </c>
      <c r="J99" s="181">
        <f t="shared" si="126"/>
        <v>0.54680977936791886</v>
      </c>
      <c r="K99" s="225">
        <f t="shared" si="127"/>
        <v>102437.69901853871</v>
      </c>
      <c r="L99" s="392"/>
      <c r="M99" s="136" t="s">
        <v>183</v>
      </c>
      <c r="N99" s="227">
        <v>3260</v>
      </c>
      <c r="O99" s="180">
        <v>1924</v>
      </c>
      <c r="P99" s="180">
        <v>196055570</v>
      </c>
      <c r="Q99" s="181">
        <f t="shared" si="110"/>
        <v>0.23298619520465003</v>
      </c>
      <c r="R99" s="181">
        <f t="shared" si="111"/>
        <v>0.59018404907975464</v>
      </c>
      <c r="S99" s="175">
        <f t="shared" si="112"/>
        <v>101899.9844074844</v>
      </c>
      <c r="T99" s="392"/>
      <c r="U99" s="136" t="s">
        <v>183</v>
      </c>
      <c r="V99" s="171">
        <v>120219</v>
      </c>
      <c r="W99" s="180">
        <v>75526</v>
      </c>
      <c r="X99" s="180">
        <v>5547753640</v>
      </c>
      <c r="Y99" s="181">
        <f t="shared" si="113"/>
        <v>0.15162636065415794</v>
      </c>
      <c r="Z99" s="181">
        <f t="shared" si="114"/>
        <v>0.62823680117119585</v>
      </c>
      <c r="AA99" s="175">
        <f t="shared" si="115"/>
        <v>73454.884940285468</v>
      </c>
      <c r="AB99" s="392"/>
      <c r="AC99" s="136" t="s">
        <v>183</v>
      </c>
      <c r="AD99" s="171">
        <v>113054</v>
      </c>
      <c r="AE99" s="180">
        <v>69330</v>
      </c>
      <c r="AF99" s="180">
        <v>5651362710</v>
      </c>
      <c r="AG99" s="181">
        <f t="shared" si="116"/>
        <v>0.19616941930116943</v>
      </c>
      <c r="AH99" s="181">
        <f t="shared" si="105"/>
        <v>0.61324676703168401</v>
      </c>
      <c r="AI99" s="175">
        <f t="shared" si="128"/>
        <v>81513.958026828215</v>
      </c>
      <c r="AJ99" s="392"/>
      <c r="AK99" s="136" t="s">
        <v>183</v>
      </c>
      <c r="AL99" s="171">
        <v>76346</v>
      </c>
      <c r="AM99" s="180">
        <v>43574</v>
      </c>
      <c r="AN99" s="180">
        <v>3826130880</v>
      </c>
      <c r="AO99" s="181">
        <f t="shared" si="117"/>
        <v>0.20212731413833573</v>
      </c>
      <c r="AP99" s="181">
        <f t="shared" si="118"/>
        <v>0.57074371938280988</v>
      </c>
      <c r="AQ99" s="175">
        <f t="shared" si="129"/>
        <v>87807.657777573782</v>
      </c>
      <c r="AR99" s="392"/>
      <c r="AS99" s="136" t="s">
        <v>183</v>
      </c>
      <c r="AT99" s="227">
        <v>34584</v>
      </c>
      <c r="AU99" s="180">
        <v>18153</v>
      </c>
      <c r="AV99" s="180">
        <v>1734353470</v>
      </c>
      <c r="AW99" s="181">
        <f t="shared" si="119"/>
        <v>0.18385577556084468</v>
      </c>
      <c r="AX99" s="181">
        <f t="shared" si="120"/>
        <v>0.52489590562109645</v>
      </c>
      <c r="AY99" s="175">
        <f t="shared" si="121"/>
        <v>95540.873133917252</v>
      </c>
      <c r="AZ99" s="392"/>
      <c r="BA99" s="136" t="s">
        <v>183</v>
      </c>
      <c r="BB99" s="171">
        <v>11252</v>
      </c>
      <c r="BC99" s="180">
        <v>5414</v>
      </c>
      <c r="BD99" s="180">
        <v>589880370</v>
      </c>
      <c r="BE99" s="181">
        <f t="shared" si="130"/>
        <v>0.154003697909259</v>
      </c>
      <c r="BF99" s="181">
        <f t="shared" si="131"/>
        <v>0.4811589050835407</v>
      </c>
      <c r="BG99" s="175">
        <f t="shared" si="122"/>
        <v>108954.63058736609</v>
      </c>
      <c r="BH99" s="392"/>
      <c r="BI99" s="136" t="s">
        <v>183</v>
      </c>
      <c r="BJ99" s="171">
        <f t="shared" si="108"/>
        <v>360392</v>
      </c>
      <c r="BK99" s="180">
        <f t="shared" si="109"/>
        <v>214838</v>
      </c>
      <c r="BL99" s="180">
        <f>SUM(H99,P99,X99,AF99,AN99,AV99,BD99)</f>
        <v>17639472010</v>
      </c>
      <c r="BM99" s="181">
        <f t="shared" si="123"/>
        <v>0.17692668147383175</v>
      </c>
      <c r="BN99" s="181">
        <f>IFERROR(BK99/BJ99,"-")</f>
        <v>0.59612311039090771</v>
      </c>
      <c r="BO99" s="175">
        <f t="shared" si="107"/>
        <v>82105.921717759426</v>
      </c>
    </row>
    <row r="100" spans="2:67" s="95" customFormat="1">
      <c r="B100" s="396"/>
      <c r="C100" s="397"/>
      <c r="D100" s="392"/>
      <c r="E100" s="136" t="s">
        <v>184</v>
      </c>
      <c r="F100" s="227">
        <v>934</v>
      </c>
      <c r="G100" s="180">
        <v>497</v>
      </c>
      <c r="H100" s="180">
        <v>41560590</v>
      </c>
      <c r="I100" s="181">
        <f t="shared" si="125"/>
        <v>9.8866122936144815E-2</v>
      </c>
      <c r="J100" s="181">
        <f t="shared" si="126"/>
        <v>0.5321199143468951</v>
      </c>
      <c r="K100" s="225">
        <f t="shared" si="127"/>
        <v>83622.917505030186</v>
      </c>
      <c r="L100" s="392"/>
      <c r="M100" s="136" t="s">
        <v>184</v>
      </c>
      <c r="N100" s="227">
        <v>1772</v>
      </c>
      <c r="O100" s="180">
        <v>1047</v>
      </c>
      <c r="P100" s="180">
        <v>90642660</v>
      </c>
      <c r="Q100" s="181">
        <f t="shared" si="110"/>
        <v>0.12678614676677161</v>
      </c>
      <c r="R100" s="181">
        <f t="shared" si="111"/>
        <v>0.59085778781038378</v>
      </c>
      <c r="S100" s="175">
        <f t="shared" si="112"/>
        <v>86573.696275071634</v>
      </c>
      <c r="T100" s="392"/>
      <c r="U100" s="136" t="s">
        <v>184</v>
      </c>
      <c r="V100" s="171">
        <v>65632</v>
      </c>
      <c r="W100" s="180">
        <v>42743</v>
      </c>
      <c r="X100" s="180">
        <v>2992017910</v>
      </c>
      <c r="Y100" s="181">
        <f t="shared" si="113"/>
        <v>8.581105226598354E-2</v>
      </c>
      <c r="Z100" s="181">
        <f t="shared" si="114"/>
        <v>0.65125243783520237</v>
      </c>
      <c r="AA100" s="175">
        <f t="shared" si="115"/>
        <v>70000.185059541909</v>
      </c>
      <c r="AB100" s="392"/>
      <c r="AC100" s="136" t="s">
        <v>184</v>
      </c>
      <c r="AD100" s="171">
        <v>55183</v>
      </c>
      <c r="AE100" s="180">
        <v>35164</v>
      </c>
      <c r="AF100" s="180">
        <v>2708420780</v>
      </c>
      <c r="AG100" s="181">
        <f t="shared" si="116"/>
        <v>9.9496631477085276E-2</v>
      </c>
      <c r="AH100" s="181">
        <f t="shared" si="105"/>
        <v>0.63722523240853157</v>
      </c>
      <c r="AI100" s="175">
        <f t="shared" si="128"/>
        <v>77022.545216698898</v>
      </c>
      <c r="AJ100" s="392"/>
      <c r="AK100" s="136" t="s">
        <v>184</v>
      </c>
      <c r="AL100" s="171">
        <v>32220</v>
      </c>
      <c r="AM100" s="180">
        <v>18843</v>
      </c>
      <c r="AN100" s="180">
        <v>1488542160</v>
      </c>
      <c r="AO100" s="181">
        <f t="shared" si="117"/>
        <v>8.7407283708373348E-2</v>
      </c>
      <c r="AP100" s="181">
        <f t="shared" si="118"/>
        <v>0.58482309124767229</v>
      </c>
      <c r="AQ100" s="175">
        <f t="shared" si="129"/>
        <v>78997.089635408382</v>
      </c>
      <c r="AR100" s="392"/>
      <c r="AS100" s="136" t="s">
        <v>184</v>
      </c>
      <c r="AT100" s="227">
        <v>11806</v>
      </c>
      <c r="AU100" s="180">
        <v>6312</v>
      </c>
      <c r="AV100" s="180">
        <v>522623220</v>
      </c>
      <c r="AW100" s="181">
        <f t="shared" si="119"/>
        <v>6.3928698030080514E-2</v>
      </c>
      <c r="AX100" s="181">
        <f t="shared" si="120"/>
        <v>0.53464340166017277</v>
      </c>
      <c r="AY100" s="175">
        <f t="shared" si="121"/>
        <v>82798.355513307979</v>
      </c>
      <c r="AZ100" s="392"/>
      <c r="BA100" s="136" t="s">
        <v>184</v>
      </c>
      <c r="BB100" s="171">
        <v>2940</v>
      </c>
      <c r="BC100" s="180">
        <v>1470</v>
      </c>
      <c r="BD100" s="180">
        <v>143075490</v>
      </c>
      <c r="BE100" s="181">
        <f t="shared" si="130"/>
        <v>4.1814820082491821E-2</v>
      </c>
      <c r="BF100" s="181">
        <f t="shared" si="131"/>
        <v>0.5</v>
      </c>
      <c r="BG100" s="175">
        <f t="shared" si="122"/>
        <v>97330.265306122456</v>
      </c>
      <c r="BH100" s="392"/>
      <c r="BI100" s="136" t="s">
        <v>184</v>
      </c>
      <c r="BJ100" s="171">
        <f t="shared" si="108"/>
        <v>170487</v>
      </c>
      <c r="BK100" s="180">
        <f t="shared" si="109"/>
        <v>106076</v>
      </c>
      <c r="BL100" s="180">
        <f>SUM(H100,P100,X100,AF100,AN100,AV100,BD100)</f>
        <v>7986882810</v>
      </c>
      <c r="BM100" s="181">
        <f t="shared" si="123"/>
        <v>8.7357332799682441E-2</v>
      </c>
      <c r="BN100" s="181">
        <f t="shared" si="124"/>
        <v>0.62219406758286555</v>
      </c>
      <c r="BO100" s="175">
        <f>IFERROR(BL100/BK100,"-")</f>
        <v>75293.966684264116</v>
      </c>
    </row>
    <row r="101" spans="2:67" s="95" customFormat="1">
      <c r="B101" s="396"/>
      <c r="C101" s="397"/>
      <c r="D101" s="392"/>
      <c r="E101" s="136" t="s">
        <v>185</v>
      </c>
      <c r="F101" s="227">
        <v>937</v>
      </c>
      <c r="G101" s="180">
        <v>438</v>
      </c>
      <c r="H101" s="180">
        <v>37839420</v>
      </c>
      <c r="I101" s="181">
        <f t="shared" si="125"/>
        <v>8.71295006962403E-2</v>
      </c>
      <c r="J101" s="181">
        <f t="shared" si="126"/>
        <v>0.46744930629669157</v>
      </c>
      <c r="K101" s="225">
        <f t="shared" si="127"/>
        <v>86391.369863013693</v>
      </c>
      <c r="L101" s="392"/>
      <c r="M101" s="136" t="s">
        <v>185</v>
      </c>
      <c r="N101" s="227">
        <v>1613</v>
      </c>
      <c r="O101" s="180">
        <v>824</v>
      </c>
      <c r="P101" s="180">
        <v>72452200</v>
      </c>
      <c r="Q101" s="181">
        <f t="shared" si="110"/>
        <v>9.9782029547105841E-2</v>
      </c>
      <c r="R101" s="181">
        <f t="shared" si="111"/>
        <v>0.51084934903905765</v>
      </c>
      <c r="S101" s="175">
        <f t="shared" si="112"/>
        <v>87927.427184466025</v>
      </c>
      <c r="T101" s="392"/>
      <c r="U101" s="136" t="s">
        <v>185</v>
      </c>
      <c r="V101" s="171">
        <v>28782</v>
      </c>
      <c r="W101" s="180">
        <v>16403</v>
      </c>
      <c r="X101" s="180">
        <v>1204555010</v>
      </c>
      <c r="Y101" s="181">
        <f t="shared" si="113"/>
        <v>3.2930741649367802E-2</v>
      </c>
      <c r="Z101" s="181">
        <f t="shared" si="114"/>
        <v>0.56990480161211865</v>
      </c>
      <c r="AA101" s="175">
        <f t="shared" si="115"/>
        <v>73435.042979942693</v>
      </c>
      <c r="AB101" s="392"/>
      <c r="AC101" s="136" t="s">
        <v>185</v>
      </c>
      <c r="AD101" s="171">
        <v>30225</v>
      </c>
      <c r="AE101" s="180">
        <v>16880</v>
      </c>
      <c r="AF101" s="180">
        <v>1353251790</v>
      </c>
      <c r="AG101" s="181">
        <f t="shared" si="116"/>
        <v>4.7762004872403577E-2</v>
      </c>
      <c r="AH101" s="181">
        <f t="shared" si="105"/>
        <v>0.55847808105872621</v>
      </c>
      <c r="AI101" s="175">
        <f t="shared" si="128"/>
        <v>80168.94490521327</v>
      </c>
      <c r="AJ101" s="392"/>
      <c r="AK101" s="136" t="s">
        <v>185</v>
      </c>
      <c r="AL101" s="171">
        <v>24709</v>
      </c>
      <c r="AM101" s="180">
        <v>13014</v>
      </c>
      <c r="AN101" s="180">
        <v>1109937450</v>
      </c>
      <c r="AO101" s="181">
        <f>IFERROR(AM101/$AJ$95,"-")</f>
        <v>6.0368221099653487E-2</v>
      </c>
      <c r="AP101" s="181">
        <f t="shared" si="118"/>
        <v>0.52669067950949044</v>
      </c>
      <c r="AQ101" s="175">
        <f t="shared" si="129"/>
        <v>85287.955278930385</v>
      </c>
      <c r="AR101" s="392"/>
      <c r="AS101" s="136" t="s">
        <v>185</v>
      </c>
      <c r="AT101" s="227">
        <v>13602</v>
      </c>
      <c r="AU101" s="180">
        <v>6686</v>
      </c>
      <c r="AV101" s="180">
        <v>597138440</v>
      </c>
      <c r="AW101" s="181">
        <f t="shared" si="119"/>
        <v>6.7716615182052964E-2</v>
      </c>
      <c r="AX101" s="181">
        <f t="shared" si="120"/>
        <v>0.49154536097632701</v>
      </c>
      <c r="AY101" s="175">
        <f t="shared" si="121"/>
        <v>89311.761890517504</v>
      </c>
      <c r="AZ101" s="392"/>
      <c r="BA101" s="136" t="s">
        <v>185</v>
      </c>
      <c r="BB101" s="171">
        <v>4932</v>
      </c>
      <c r="BC101" s="180">
        <v>2284</v>
      </c>
      <c r="BD101" s="180">
        <v>228545360</v>
      </c>
      <c r="BE101" s="181">
        <f t="shared" si="130"/>
        <v>6.4969421134973684E-2</v>
      </c>
      <c r="BF101" s="181">
        <f t="shared" si="131"/>
        <v>0.46309813463098137</v>
      </c>
      <c r="BG101" s="175">
        <f t="shared" si="122"/>
        <v>100063.64273204903</v>
      </c>
      <c r="BH101" s="392"/>
      <c r="BI101" s="136" t="s">
        <v>185</v>
      </c>
      <c r="BJ101" s="171">
        <f t="shared" si="108"/>
        <v>104800</v>
      </c>
      <c r="BK101" s="180">
        <f t="shared" ref="BK101:BK105" si="133">SUM(G101,O101,W101,AE101,AM101,AU101,BC101)</f>
        <v>56529</v>
      </c>
      <c r="BL101" s="180">
        <f>SUM(H101,P101,X101,AF101,AN101,AV101,BD101)</f>
        <v>4603719670</v>
      </c>
      <c r="BM101" s="181">
        <f t="shared" si="123"/>
        <v>4.6553628208390672E-2</v>
      </c>
      <c r="BN101" s="181">
        <f t="shared" si="124"/>
        <v>0.53939885496183204</v>
      </c>
      <c r="BO101" s="175">
        <f t="shared" ref="BO101:BO105" si="134">IFERROR(BL101/BK101,"-")</f>
        <v>81439.963027826423</v>
      </c>
    </row>
    <row r="102" spans="2:67" s="95" customFormat="1">
      <c r="B102" s="396"/>
      <c r="C102" s="397"/>
      <c r="D102" s="392"/>
      <c r="E102" s="136" t="s">
        <v>186</v>
      </c>
      <c r="F102" s="227">
        <v>514</v>
      </c>
      <c r="G102" s="180">
        <v>314</v>
      </c>
      <c r="H102" s="180">
        <v>28051190</v>
      </c>
      <c r="I102" s="181">
        <f t="shared" si="125"/>
        <v>6.2462701412373187E-2</v>
      </c>
      <c r="J102" s="181">
        <f t="shared" si="126"/>
        <v>0.6108949416342413</v>
      </c>
      <c r="K102" s="225">
        <f t="shared" si="127"/>
        <v>89335</v>
      </c>
      <c r="L102" s="392"/>
      <c r="M102" s="136" t="s">
        <v>186</v>
      </c>
      <c r="N102" s="227">
        <v>758</v>
      </c>
      <c r="O102" s="180">
        <v>469</v>
      </c>
      <c r="P102" s="180">
        <v>46163300</v>
      </c>
      <c r="Q102" s="181">
        <f t="shared" si="110"/>
        <v>5.6793412448534752E-2</v>
      </c>
      <c r="R102" s="181">
        <f t="shared" si="111"/>
        <v>0.6187335092348285</v>
      </c>
      <c r="S102" s="175">
        <f t="shared" si="112"/>
        <v>98429.211087420044</v>
      </c>
      <c r="T102" s="392"/>
      <c r="U102" s="136" t="s">
        <v>186</v>
      </c>
      <c r="V102" s="171">
        <v>27845</v>
      </c>
      <c r="W102" s="180">
        <v>18052</v>
      </c>
      <c r="X102" s="180">
        <v>1417155180</v>
      </c>
      <c r="Y102" s="181">
        <f t="shared" si="113"/>
        <v>3.6241281976125563E-2</v>
      </c>
      <c r="Z102" s="181">
        <f t="shared" si="114"/>
        <v>0.64830310648231282</v>
      </c>
      <c r="AA102" s="175">
        <f t="shared" si="115"/>
        <v>78504.053844449372</v>
      </c>
      <c r="AB102" s="392"/>
      <c r="AC102" s="136" t="s">
        <v>186</v>
      </c>
      <c r="AD102" s="171">
        <v>26148</v>
      </c>
      <c r="AE102" s="180">
        <v>16648</v>
      </c>
      <c r="AF102" s="180">
        <v>1475551470</v>
      </c>
      <c r="AG102" s="181">
        <f t="shared" si="116"/>
        <v>4.7105560255673862E-2</v>
      </c>
      <c r="AH102" s="181">
        <f t="shared" si="105"/>
        <v>0.63668349395747281</v>
      </c>
      <c r="AI102" s="175">
        <f t="shared" si="128"/>
        <v>88632.356439211915</v>
      </c>
      <c r="AJ102" s="392"/>
      <c r="AK102" s="136" t="s">
        <v>186</v>
      </c>
      <c r="AL102" s="171">
        <v>18185</v>
      </c>
      <c r="AM102" s="180">
        <v>11000</v>
      </c>
      <c r="AN102" s="180">
        <v>1058986000</v>
      </c>
      <c r="AO102" s="181">
        <f>IFERROR(AM102/$AJ$95,"-")</f>
        <v>5.1025851551881697E-2</v>
      </c>
      <c r="AP102" s="181">
        <f t="shared" si="118"/>
        <v>0.60489414352488313</v>
      </c>
      <c r="AQ102" s="175">
        <f t="shared" si="129"/>
        <v>96271.454545454544</v>
      </c>
      <c r="AR102" s="392"/>
      <c r="AS102" s="136" t="s">
        <v>186</v>
      </c>
      <c r="AT102" s="227">
        <v>7909</v>
      </c>
      <c r="AU102" s="180">
        <v>4541</v>
      </c>
      <c r="AV102" s="180">
        <v>459450650</v>
      </c>
      <c r="AW102" s="181">
        <f t="shared" si="119"/>
        <v>4.5991796222210966E-2</v>
      </c>
      <c r="AX102" s="181">
        <f t="shared" si="120"/>
        <v>0.57415602478189409</v>
      </c>
      <c r="AY102" s="175">
        <f t="shared" si="121"/>
        <v>101178.29773177714</v>
      </c>
      <c r="AZ102" s="392"/>
      <c r="BA102" s="136" t="s">
        <v>186</v>
      </c>
      <c r="BB102" s="171">
        <v>2161</v>
      </c>
      <c r="BC102" s="180">
        <v>1227</v>
      </c>
      <c r="BD102" s="180">
        <v>142380970</v>
      </c>
      <c r="BE102" s="181">
        <f t="shared" si="130"/>
        <v>3.4902574313753376E-2</v>
      </c>
      <c r="BF102" s="181">
        <f t="shared" si="131"/>
        <v>0.56779268857010645</v>
      </c>
      <c r="BG102" s="175">
        <f t="shared" si="122"/>
        <v>116039.91035044825</v>
      </c>
      <c r="BH102" s="392"/>
      <c r="BI102" s="136" t="s">
        <v>186</v>
      </c>
      <c r="BJ102" s="171">
        <f t="shared" si="108"/>
        <v>83520</v>
      </c>
      <c r="BK102" s="180">
        <f>SUM(G102,O102,W102,AE102,AM102,AU102,BC102)</f>
        <v>52251</v>
      </c>
      <c r="BL102" s="180">
        <f t="shared" si="132"/>
        <v>4627738760</v>
      </c>
      <c r="BM102" s="181">
        <f t="shared" si="123"/>
        <v>4.3030544101551785E-2</v>
      </c>
      <c r="BN102" s="181">
        <f t="shared" si="124"/>
        <v>0.625610632183908</v>
      </c>
      <c r="BO102" s="175">
        <f>IFERROR(BL102/BK102,"-")</f>
        <v>88567.467799659338</v>
      </c>
    </row>
    <row r="103" spans="2:67" s="95" customFormat="1">
      <c r="B103" s="396"/>
      <c r="C103" s="397"/>
      <c r="D103" s="392"/>
      <c r="E103" s="136" t="s">
        <v>187</v>
      </c>
      <c r="F103" s="227">
        <v>1974</v>
      </c>
      <c r="G103" s="180">
        <v>1132</v>
      </c>
      <c r="H103" s="180">
        <v>104088440</v>
      </c>
      <c r="I103" s="181">
        <f t="shared" si="125"/>
        <v>0.22518400636562563</v>
      </c>
      <c r="J103" s="181">
        <f t="shared" si="126"/>
        <v>0.57345491388044578</v>
      </c>
      <c r="K103" s="225">
        <f t="shared" si="127"/>
        <v>91950.918727915196</v>
      </c>
      <c r="L103" s="392"/>
      <c r="M103" s="136" t="s">
        <v>187</v>
      </c>
      <c r="N103" s="227">
        <v>3769</v>
      </c>
      <c r="O103" s="180">
        <v>2309</v>
      </c>
      <c r="P103" s="180">
        <v>205387000</v>
      </c>
      <c r="Q103" s="181">
        <f t="shared" si="110"/>
        <v>0.27960765318479053</v>
      </c>
      <c r="R103" s="181">
        <f t="shared" si="111"/>
        <v>0.61262934465375429</v>
      </c>
      <c r="S103" s="175">
        <f t="shared" si="112"/>
        <v>88950.627977479424</v>
      </c>
      <c r="T103" s="392"/>
      <c r="U103" s="136" t="s">
        <v>187</v>
      </c>
      <c r="V103" s="171">
        <v>198838</v>
      </c>
      <c r="W103" s="180">
        <v>130121</v>
      </c>
      <c r="X103" s="180">
        <v>9194044700</v>
      </c>
      <c r="Y103" s="181">
        <f t="shared" si="113"/>
        <v>0.26123154509281155</v>
      </c>
      <c r="Z103" s="181">
        <f t="shared" si="114"/>
        <v>0.65440710528168655</v>
      </c>
      <c r="AA103" s="175">
        <f t="shared" si="115"/>
        <v>70657.654798226271</v>
      </c>
      <c r="AB103" s="392"/>
      <c r="AC103" s="136" t="s">
        <v>187</v>
      </c>
      <c r="AD103" s="171">
        <v>157510</v>
      </c>
      <c r="AE103" s="180">
        <v>99524</v>
      </c>
      <c r="AF103" s="180">
        <v>7704869520</v>
      </c>
      <c r="AG103" s="181">
        <f t="shared" si="116"/>
        <v>0.28160342256641552</v>
      </c>
      <c r="AH103" s="181">
        <f t="shared" ref="AH103:AH105" si="135">IFERROR(AE103/AD103,"-")</f>
        <v>0.63185829471144694</v>
      </c>
      <c r="AI103" s="175">
        <f t="shared" si="128"/>
        <v>77417.201077127131</v>
      </c>
      <c r="AJ103" s="392"/>
      <c r="AK103" s="136" t="s">
        <v>187</v>
      </c>
      <c r="AL103" s="171">
        <v>90351</v>
      </c>
      <c r="AM103" s="180">
        <v>52260</v>
      </c>
      <c r="AN103" s="180">
        <v>4251032190</v>
      </c>
      <c r="AO103" s="181">
        <f>IFERROR(AM103/$AJ$95,"-")</f>
        <v>0.24241918200921247</v>
      </c>
      <c r="AP103" s="181">
        <f t="shared" si="118"/>
        <v>0.5784108642959126</v>
      </c>
      <c r="AQ103" s="175">
        <f t="shared" si="129"/>
        <v>81343.899540757746</v>
      </c>
      <c r="AR103" s="392"/>
      <c r="AS103" s="136" t="s">
        <v>187</v>
      </c>
      <c r="AT103" s="227">
        <v>35165</v>
      </c>
      <c r="AU103" s="180">
        <v>18212</v>
      </c>
      <c r="AV103" s="180">
        <v>1568475800</v>
      </c>
      <c r="AW103" s="181">
        <f t="shared" si="119"/>
        <v>0.18445333468374944</v>
      </c>
      <c r="AX103" s="181">
        <f t="shared" si="120"/>
        <v>0.5179013223375516</v>
      </c>
      <c r="AY103" s="175">
        <f t="shared" si="121"/>
        <v>86123.204480562272</v>
      </c>
      <c r="AZ103" s="392"/>
      <c r="BA103" s="136" t="s">
        <v>187</v>
      </c>
      <c r="BB103" s="171">
        <v>9459</v>
      </c>
      <c r="BC103" s="180">
        <v>4593</v>
      </c>
      <c r="BD103" s="180">
        <v>455999600</v>
      </c>
      <c r="BE103" s="181">
        <f t="shared" si="130"/>
        <v>0.13064997866590813</v>
      </c>
      <c r="BF103" s="181">
        <f t="shared" si="131"/>
        <v>0.48556929908024105</v>
      </c>
      <c r="BG103" s="175">
        <f t="shared" si="122"/>
        <v>99281.428260396249</v>
      </c>
      <c r="BH103" s="392"/>
      <c r="BI103" s="136" t="s">
        <v>187</v>
      </c>
      <c r="BJ103" s="171">
        <f t="shared" si="108"/>
        <v>497066</v>
      </c>
      <c r="BK103" s="180">
        <f t="shared" si="133"/>
        <v>308151</v>
      </c>
      <c r="BL103" s="180">
        <f t="shared" si="132"/>
        <v>23483897250</v>
      </c>
      <c r="BM103" s="181">
        <f t="shared" si="123"/>
        <v>0.25377323296084831</v>
      </c>
      <c r="BN103" s="181">
        <f>IFERROR(BK103/BJ103,"-")</f>
        <v>0.61993980678622151</v>
      </c>
      <c r="BO103" s="175">
        <f t="shared" si="134"/>
        <v>76209.057410165799</v>
      </c>
    </row>
    <row r="104" spans="2:67" s="95" customFormat="1">
      <c r="B104" s="396"/>
      <c r="C104" s="397"/>
      <c r="D104" s="392"/>
      <c r="E104" s="136" t="s">
        <v>188</v>
      </c>
      <c r="F104" s="227">
        <v>672</v>
      </c>
      <c r="G104" s="180">
        <v>384</v>
      </c>
      <c r="H104" s="180">
        <v>42033410</v>
      </c>
      <c r="I104" s="181">
        <f t="shared" si="125"/>
        <v>7.6387507459717521E-2</v>
      </c>
      <c r="J104" s="181">
        <f t="shared" si="126"/>
        <v>0.5714285714285714</v>
      </c>
      <c r="K104" s="225">
        <f t="shared" si="127"/>
        <v>109462.00520833333</v>
      </c>
      <c r="L104" s="392"/>
      <c r="M104" s="136" t="s">
        <v>188</v>
      </c>
      <c r="N104" s="227">
        <v>1236</v>
      </c>
      <c r="O104" s="180">
        <v>728</v>
      </c>
      <c r="P104" s="180">
        <v>80598060</v>
      </c>
      <c r="Q104" s="181">
        <f t="shared" si="110"/>
        <v>8.8156938726083794E-2</v>
      </c>
      <c r="R104" s="181">
        <f t="shared" si="111"/>
        <v>0.5889967637540453</v>
      </c>
      <c r="S104" s="175">
        <f t="shared" si="112"/>
        <v>110711.62087912088</v>
      </c>
      <c r="T104" s="392"/>
      <c r="U104" s="136" t="s">
        <v>188</v>
      </c>
      <c r="V104" s="171">
        <v>40557</v>
      </c>
      <c r="W104" s="180">
        <v>24880</v>
      </c>
      <c r="X104" s="180">
        <v>1886115690</v>
      </c>
      <c r="Y104" s="181">
        <f t="shared" si="113"/>
        <v>4.9949207598382672E-2</v>
      </c>
      <c r="Z104" s="181">
        <f t="shared" si="114"/>
        <v>0.61345760287989748</v>
      </c>
      <c r="AA104" s="175">
        <f t="shared" si="115"/>
        <v>75808.508440514473</v>
      </c>
      <c r="AB104" s="392"/>
      <c r="AC104" s="136" t="s">
        <v>188</v>
      </c>
      <c r="AD104" s="171">
        <v>43385</v>
      </c>
      <c r="AE104" s="180">
        <v>25894</v>
      </c>
      <c r="AF104" s="180">
        <v>2183780080</v>
      </c>
      <c r="AG104" s="181">
        <f t="shared" si="116"/>
        <v>7.3267141834479757E-2</v>
      </c>
      <c r="AH104" s="181">
        <f t="shared" si="135"/>
        <v>0.5968422265760055</v>
      </c>
      <c r="AI104" s="175">
        <f t="shared" si="128"/>
        <v>84335.37035606704</v>
      </c>
      <c r="AJ104" s="392"/>
      <c r="AK104" s="136" t="s">
        <v>188</v>
      </c>
      <c r="AL104" s="171">
        <v>35802</v>
      </c>
      <c r="AM104" s="180">
        <v>19903</v>
      </c>
      <c r="AN104" s="180">
        <v>1806923980</v>
      </c>
      <c r="AO104" s="181">
        <f>IFERROR(AM104/$AJ$95,"-")</f>
        <v>9.2324320312463765E-2</v>
      </c>
      <c r="AP104" s="181">
        <f t="shared" si="118"/>
        <v>0.55591866376180099</v>
      </c>
      <c r="AQ104" s="175">
        <f t="shared" si="129"/>
        <v>90786.513590915943</v>
      </c>
      <c r="AR104" s="392"/>
      <c r="AS104" s="136" t="s">
        <v>188</v>
      </c>
      <c r="AT104" s="227">
        <v>20820</v>
      </c>
      <c r="AU104" s="180">
        <v>10825</v>
      </c>
      <c r="AV104" s="180">
        <v>1059211340</v>
      </c>
      <c r="AW104" s="181">
        <f t="shared" si="119"/>
        <v>0.10963690687192991</v>
      </c>
      <c r="AX104" s="181">
        <f t="shared" si="120"/>
        <v>0.51993275696445729</v>
      </c>
      <c r="AY104" s="175">
        <f t="shared" si="121"/>
        <v>97848.622632794461</v>
      </c>
      <c r="AZ104" s="392"/>
      <c r="BA104" s="136" t="s">
        <v>188</v>
      </c>
      <c r="BB104" s="171">
        <v>8744</v>
      </c>
      <c r="BC104" s="180">
        <v>4199</v>
      </c>
      <c r="BD104" s="180">
        <v>456600310</v>
      </c>
      <c r="BE104" s="181">
        <f t="shared" si="130"/>
        <v>0.11944246906556677</v>
      </c>
      <c r="BF104" s="181">
        <f t="shared" si="131"/>
        <v>0.4802150045745654</v>
      </c>
      <c r="BG104" s="175">
        <f t="shared" si="122"/>
        <v>108740.25005953798</v>
      </c>
      <c r="BH104" s="392"/>
      <c r="BI104" s="136" t="s">
        <v>188</v>
      </c>
      <c r="BJ104" s="171">
        <f t="shared" si="108"/>
        <v>151216</v>
      </c>
      <c r="BK104" s="180">
        <f t="shared" si="133"/>
        <v>86813</v>
      </c>
      <c r="BL104" s="180">
        <f t="shared" si="132"/>
        <v>7515262870</v>
      </c>
      <c r="BM104" s="181">
        <f t="shared" si="123"/>
        <v>7.1493571895045363E-2</v>
      </c>
      <c r="BN104" s="181">
        <f t="shared" si="124"/>
        <v>0.57409930166119982</v>
      </c>
      <c r="BO104" s="175">
        <f t="shared" si="134"/>
        <v>86568.40415605958</v>
      </c>
    </row>
    <row r="105" spans="2:67" s="95" customFormat="1">
      <c r="B105" s="398"/>
      <c r="C105" s="399"/>
      <c r="D105" s="393"/>
      <c r="E105" s="133" t="s">
        <v>179</v>
      </c>
      <c r="F105" s="228">
        <v>473</v>
      </c>
      <c r="G105" s="184">
        <v>255</v>
      </c>
      <c r="H105" s="184">
        <v>22203120</v>
      </c>
      <c r="I105" s="185">
        <f t="shared" si="125"/>
        <v>5.0726079172468672E-2</v>
      </c>
      <c r="J105" s="185">
        <f t="shared" si="126"/>
        <v>0.53911205073995772</v>
      </c>
      <c r="K105" s="279">
        <f t="shared" si="127"/>
        <v>87071.058823529413</v>
      </c>
      <c r="L105" s="393"/>
      <c r="M105" s="133" t="s">
        <v>179</v>
      </c>
      <c r="N105" s="228">
        <v>528</v>
      </c>
      <c r="O105" s="184">
        <v>267</v>
      </c>
      <c r="P105" s="184">
        <v>28436740</v>
      </c>
      <c r="Q105" s="185">
        <f t="shared" si="110"/>
        <v>3.2332283845967549E-2</v>
      </c>
      <c r="R105" s="185">
        <f t="shared" si="111"/>
        <v>0.50568181818181823</v>
      </c>
      <c r="S105" s="177">
        <f t="shared" si="112"/>
        <v>106504.64419475655</v>
      </c>
      <c r="T105" s="393"/>
      <c r="U105" s="133" t="s">
        <v>179</v>
      </c>
      <c r="V105" s="173">
        <v>46148</v>
      </c>
      <c r="W105" s="184">
        <v>25956</v>
      </c>
      <c r="X105" s="184">
        <v>1681091300</v>
      </c>
      <c r="Y105" s="185">
        <f t="shared" si="113"/>
        <v>5.2109390370724304E-2</v>
      </c>
      <c r="Z105" s="185">
        <f t="shared" si="114"/>
        <v>0.56245124382421774</v>
      </c>
      <c r="AA105" s="177">
        <f t="shared" si="115"/>
        <v>64766.963322545846</v>
      </c>
      <c r="AB105" s="393"/>
      <c r="AC105" s="133" t="s">
        <v>179</v>
      </c>
      <c r="AD105" s="173">
        <v>22409</v>
      </c>
      <c r="AE105" s="184">
        <v>12067</v>
      </c>
      <c r="AF105" s="184">
        <v>966230500</v>
      </c>
      <c r="AG105" s="185">
        <f t="shared" si="116"/>
        <v>3.4143608577920259E-2</v>
      </c>
      <c r="AH105" s="185">
        <f t="shared" si="135"/>
        <v>0.53848899995537503</v>
      </c>
      <c r="AI105" s="177">
        <f t="shared" si="128"/>
        <v>80072.138891190858</v>
      </c>
      <c r="AJ105" s="393"/>
      <c r="AK105" s="133" t="s">
        <v>179</v>
      </c>
      <c r="AL105" s="173">
        <v>11629</v>
      </c>
      <c r="AM105" s="184">
        <v>5445</v>
      </c>
      <c r="AN105" s="184">
        <v>550490800</v>
      </c>
      <c r="AO105" s="185">
        <f>IFERROR(AM105/$AJ$95,"-")</f>
        <v>2.5257796518181438E-2</v>
      </c>
      <c r="AP105" s="185">
        <f t="shared" si="118"/>
        <v>0.46822598675724481</v>
      </c>
      <c r="AQ105" s="177">
        <f t="shared" si="129"/>
        <v>101100.23875114784</v>
      </c>
      <c r="AR105" s="393"/>
      <c r="AS105" s="133" t="s">
        <v>179</v>
      </c>
      <c r="AT105" s="228">
        <v>6054</v>
      </c>
      <c r="AU105" s="184">
        <v>2568</v>
      </c>
      <c r="AV105" s="184">
        <v>319879260</v>
      </c>
      <c r="AW105" s="185">
        <f t="shared" si="119"/>
        <v>2.6009014027447208E-2</v>
      </c>
      <c r="AX105" s="185">
        <f t="shared" si="120"/>
        <v>0.42418235877106047</v>
      </c>
      <c r="AY105" s="177">
        <f t="shared" si="121"/>
        <v>124563.57476635514</v>
      </c>
      <c r="AZ105" s="393"/>
      <c r="BA105" s="133" t="s">
        <v>179</v>
      </c>
      <c r="BB105" s="173">
        <v>2923</v>
      </c>
      <c r="BC105" s="184">
        <v>1179</v>
      </c>
      <c r="BD105" s="184">
        <v>151823480</v>
      </c>
      <c r="BE105" s="185">
        <f t="shared" si="130"/>
        <v>3.353719243350875E-2</v>
      </c>
      <c r="BF105" s="185">
        <f t="shared" si="131"/>
        <v>0.40335271980841603</v>
      </c>
      <c r="BG105" s="177">
        <f t="shared" si="122"/>
        <v>128773.09584393555</v>
      </c>
      <c r="BH105" s="393"/>
      <c r="BI105" s="133" t="s">
        <v>179</v>
      </c>
      <c r="BJ105" s="173">
        <f t="shared" si="108"/>
        <v>90164</v>
      </c>
      <c r="BK105" s="184">
        <f t="shared" si="133"/>
        <v>47737</v>
      </c>
      <c r="BL105" s="184">
        <f t="shared" si="132"/>
        <v>3720155200</v>
      </c>
      <c r="BM105" s="185">
        <f t="shared" si="123"/>
        <v>3.9313105658758257E-2</v>
      </c>
      <c r="BN105" s="185">
        <f t="shared" si="124"/>
        <v>0.52944634222084197</v>
      </c>
      <c r="BO105" s="177">
        <f t="shared" si="134"/>
        <v>77930.226030123391</v>
      </c>
    </row>
    <row r="106" spans="2:67" s="95" customFormat="1">
      <c r="D106" s="96"/>
      <c r="E106" s="98"/>
      <c r="K106" s="250"/>
      <c r="L106" s="251"/>
      <c r="M106" s="98"/>
      <c r="T106" s="96"/>
      <c r="U106" s="98"/>
      <c r="AB106" s="96"/>
      <c r="AC106" s="98"/>
      <c r="AJ106" s="96"/>
      <c r="AK106" s="98"/>
      <c r="AR106" s="96"/>
      <c r="AS106" s="98"/>
      <c r="AZ106" s="96"/>
      <c r="BA106" s="98"/>
      <c r="BH106" s="96"/>
      <c r="BI106" s="98"/>
    </row>
  </sheetData>
  <mergeCells count="155">
    <mergeCell ref="AJ3:AQ3"/>
    <mergeCell ref="AR3:AY3"/>
    <mergeCell ref="AZ3:BG3"/>
    <mergeCell ref="BH3:BO3"/>
    <mergeCell ref="B7:B17"/>
    <mergeCell ref="C7:C17"/>
    <mergeCell ref="D7:D17"/>
    <mergeCell ref="L7:L17"/>
    <mergeCell ref="T7:T17"/>
    <mergeCell ref="AB7:AB17"/>
    <mergeCell ref="B3:B6"/>
    <mergeCell ref="C3:C6"/>
    <mergeCell ref="D3:K3"/>
    <mergeCell ref="L3:S3"/>
    <mergeCell ref="T3:AA3"/>
    <mergeCell ref="AB3:AI3"/>
    <mergeCell ref="AJ7:AJ17"/>
    <mergeCell ref="AR7:AR17"/>
    <mergeCell ref="AZ7:AZ17"/>
    <mergeCell ref="BH7:BH17"/>
    <mergeCell ref="F5:F6"/>
    <mergeCell ref="G5:G6"/>
    <mergeCell ref="H5:H6"/>
    <mergeCell ref="I5:J5"/>
    <mergeCell ref="BH18:BH28"/>
    <mergeCell ref="B29:B39"/>
    <mergeCell ref="C29:C39"/>
    <mergeCell ref="D29:D39"/>
    <mergeCell ref="L29:L39"/>
    <mergeCell ref="T29:T39"/>
    <mergeCell ref="AB29:AB39"/>
    <mergeCell ref="AJ29:AJ39"/>
    <mergeCell ref="AR29:AR39"/>
    <mergeCell ref="AZ29:AZ39"/>
    <mergeCell ref="BH29:BH39"/>
    <mergeCell ref="B18:B28"/>
    <mergeCell ref="C18:C28"/>
    <mergeCell ref="D18:D28"/>
    <mergeCell ref="L18:L28"/>
    <mergeCell ref="T18:T28"/>
    <mergeCell ref="AB18:AB28"/>
    <mergeCell ref="AJ18:AJ28"/>
    <mergeCell ref="AR18:AR28"/>
    <mergeCell ref="AZ18:AZ28"/>
    <mergeCell ref="BH40:BH50"/>
    <mergeCell ref="B51:B61"/>
    <mergeCell ref="C51:C61"/>
    <mergeCell ref="D51:D61"/>
    <mergeCell ref="L51:L61"/>
    <mergeCell ref="T51:T61"/>
    <mergeCell ref="AB51:AB61"/>
    <mergeCell ref="AJ51:AJ61"/>
    <mergeCell ref="AR51:AR61"/>
    <mergeCell ref="AZ51:AZ61"/>
    <mergeCell ref="BH51:BH61"/>
    <mergeCell ref="B40:B50"/>
    <mergeCell ref="C40:C50"/>
    <mergeCell ref="D40:D50"/>
    <mergeCell ref="L40:L50"/>
    <mergeCell ref="T40:T50"/>
    <mergeCell ref="AB40:AB50"/>
    <mergeCell ref="AJ40:AJ50"/>
    <mergeCell ref="AR40:AR50"/>
    <mergeCell ref="AZ40:AZ50"/>
    <mergeCell ref="BH62:BH72"/>
    <mergeCell ref="B73:B83"/>
    <mergeCell ref="C73:C83"/>
    <mergeCell ref="D73:D83"/>
    <mergeCell ref="L73:L83"/>
    <mergeCell ref="T73:T83"/>
    <mergeCell ref="AB73:AB83"/>
    <mergeCell ref="AJ73:AJ83"/>
    <mergeCell ref="AR73:AR83"/>
    <mergeCell ref="AZ73:AZ83"/>
    <mergeCell ref="BH73:BH83"/>
    <mergeCell ref="B62:B72"/>
    <mergeCell ref="C62:C72"/>
    <mergeCell ref="D62:D72"/>
    <mergeCell ref="L62:L72"/>
    <mergeCell ref="T62:T72"/>
    <mergeCell ref="AB62:AB72"/>
    <mergeCell ref="AJ62:AJ72"/>
    <mergeCell ref="AR62:AR72"/>
    <mergeCell ref="AZ62:AZ72"/>
    <mergeCell ref="BH95:BH105"/>
    <mergeCell ref="B95:C105"/>
    <mergeCell ref="D95:D105"/>
    <mergeCell ref="L95:L105"/>
    <mergeCell ref="T95:T105"/>
    <mergeCell ref="AB95:AB105"/>
    <mergeCell ref="AJ95:AJ105"/>
    <mergeCell ref="BH84:BH94"/>
    <mergeCell ref="B84:B94"/>
    <mergeCell ref="C84:C94"/>
    <mergeCell ref="D84:D94"/>
    <mergeCell ref="L84:L94"/>
    <mergeCell ref="T84:T94"/>
    <mergeCell ref="AB84:AB94"/>
    <mergeCell ref="AJ84:AJ94"/>
    <mergeCell ref="AR84:AR94"/>
    <mergeCell ref="AZ84:AZ94"/>
    <mergeCell ref="AR95:AR105"/>
    <mergeCell ref="AZ95:AZ105"/>
    <mergeCell ref="AU5:AU6"/>
    <mergeCell ref="AV5:AV6"/>
    <mergeCell ref="T5:T6"/>
    <mergeCell ref="AB5:AB6"/>
    <mergeCell ref="AJ5:AJ6"/>
    <mergeCell ref="AR5:AR6"/>
    <mergeCell ref="AZ5:AZ6"/>
    <mergeCell ref="BJ5:BJ6"/>
    <mergeCell ref="AK4:AK6"/>
    <mergeCell ref="AC4:AC6"/>
    <mergeCell ref="V5:V6"/>
    <mergeCell ref="W5:W6"/>
    <mergeCell ref="X5:X6"/>
    <mergeCell ref="Y5:Z5"/>
    <mergeCell ref="AA5:AA6"/>
    <mergeCell ref="U4:U6"/>
    <mergeCell ref="BK5:BK6"/>
    <mergeCell ref="BL5:BL6"/>
    <mergeCell ref="BM5:BN5"/>
    <mergeCell ref="BO5:BO6"/>
    <mergeCell ref="AW5:AX5"/>
    <mergeCell ref="AY5:AY6"/>
    <mergeCell ref="BB5:BB6"/>
    <mergeCell ref="BC5:BC6"/>
    <mergeCell ref="BD5:BD6"/>
    <mergeCell ref="BE5:BF5"/>
    <mergeCell ref="BG5:BG6"/>
    <mergeCell ref="BA4:BA6"/>
    <mergeCell ref="BI4:BI6"/>
    <mergeCell ref="BH5:BH6"/>
    <mergeCell ref="D5:D6"/>
    <mergeCell ref="L5:L6"/>
    <mergeCell ref="E4:E6"/>
    <mergeCell ref="M4:M6"/>
    <mergeCell ref="AM5:AM6"/>
    <mergeCell ref="AN5:AN6"/>
    <mergeCell ref="AO5:AP5"/>
    <mergeCell ref="AQ5:AQ6"/>
    <mergeCell ref="AT5:AT6"/>
    <mergeCell ref="AD5:AD6"/>
    <mergeCell ref="AE5:AE6"/>
    <mergeCell ref="AF5:AF6"/>
    <mergeCell ref="AG5:AH5"/>
    <mergeCell ref="AI5:AI6"/>
    <mergeCell ref="AL5:AL6"/>
    <mergeCell ref="K5:K6"/>
    <mergeCell ref="N5:N6"/>
    <mergeCell ref="O5:O6"/>
    <mergeCell ref="P5:P6"/>
    <mergeCell ref="Q5:R5"/>
    <mergeCell ref="AS4:AS6"/>
    <mergeCell ref="S5:S6"/>
  </mergeCells>
  <phoneticPr fontId="4"/>
  <pageMargins left="0.70866141732283472" right="0.43307086614173229" top="0.74803149606299213" bottom="0.74803149606299213" header="0.31496062992125984" footer="0.31496062992125984"/>
  <pageSetup paperSize="8" scale="74" orientation="landscape" r:id="rId1"/>
  <headerFooter scaleWithDoc="0" alignWithMargins="0">
    <oddHeader>&amp;R&amp;"ＭＳ 明朝,標準"&amp;9 歯科医療費の状況</oddHeader>
    <oddFooter>&amp;C&amp;"ＭＳ 明朝,標準"&amp;9&amp;P</oddFooter>
  </headerFooter>
  <rowBreaks count="1" manualBreakCount="1">
    <brk id="72" max="66" man="1"/>
  </rowBreaks>
  <colBreaks count="2" manualBreakCount="2">
    <brk id="27" max="828" man="1"/>
    <brk id="51" max="828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1DF31-8327-4FB1-9E57-7E3B83558D72}">
  <dimension ref="A1:BP832"/>
  <sheetViews>
    <sheetView showGridLines="0" zoomScaleNormal="100" zoomScaleSheetLayoutView="100" workbookViewId="0"/>
  </sheetViews>
  <sheetFormatPr defaultColWidth="9" defaultRowHeight="13.2"/>
  <cols>
    <col min="1" max="1" width="4.6640625" style="93" customWidth="1"/>
    <col min="2" max="2" width="4" style="93" customWidth="1"/>
    <col min="3" max="3" width="14" style="93" customWidth="1"/>
    <col min="4" max="4" width="9.109375" style="96" customWidth="1"/>
    <col min="5" max="5" width="14.77734375" style="97" customWidth="1"/>
    <col min="6" max="6" width="8.6640625" style="93" customWidth="1"/>
    <col min="7" max="7" width="12.109375" style="93" customWidth="1"/>
    <col min="8" max="11" width="8.6640625" style="93" customWidth="1"/>
    <col min="12" max="12" width="9.109375" style="283" customWidth="1"/>
    <col min="13" max="13" width="14.77734375" style="97" customWidth="1"/>
    <col min="14" max="14" width="8.6640625" style="93" customWidth="1"/>
    <col min="15" max="15" width="12.109375" style="93" customWidth="1"/>
    <col min="16" max="19" width="8.6640625" style="93" customWidth="1"/>
    <col min="20" max="20" width="8.88671875" style="96" customWidth="1"/>
    <col min="21" max="21" width="14.77734375" style="97" customWidth="1"/>
    <col min="22" max="22" width="8.6640625" style="93" customWidth="1"/>
    <col min="23" max="23" width="12.109375" style="93" customWidth="1"/>
    <col min="24" max="27" width="8.6640625" style="93" customWidth="1"/>
    <col min="28" max="28" width="9.109375" style="96" customWidth="1"/>
    <col min="29" max="29" width="14.77734375" style="97" customWidth="1"/>
    <col min="30" max="30" width="8.6640625" style="93" customWidth="1"/>
    <col min="31" max="31" width="12.109375" style="93" customWidth="1"/>
    <col min="32" max="35" width="8.6640625" style="93" customWidth="1"/>
    <col min="36" max="36" width="9.109375" style="96" customWidth="1"/>
    <col min="37" max="37" width="14.77734375" style="97" customWidth="1"/>
    <col min="38" max="38" width="8.6640625" style="93" customWidth="1"/>
    <col min="39" max="39" width="12.109375" style="93" customWidth="1"/>
    <col min="40" max="43" width="8.6640625" style="93" customWidth="1"/>
    <col min="44" max="44" width="9.109375" style="96" customWidth="1"/>
    <col min="45" max="45" width="14.77734375" style="97" customWidth="1"/>
    <col min="46" max="46" width="8.6640625" style="93" customWidth="1"/>
    <col min="47" max="47" width="12.109375" style="93" customWidth="1"/>
    <col min="48" max="51" width="8.6640625" style="93" customWidth="1"/>
    <col min="52" max="52" width="9.109375" style="283" customWidth="1"/>
    <col min="53" max="53" width="14.77734375" style="97" customWidth="1"/>
    <col min="54" max="54" width="8.6640625" style="93" customWidth="1"/>
    <col min="55" max="55" width="12.109375" style="93" customWidth="1"/>
    <col min="56" max="59" width="8.6640625" style="93" customWidth="1"/>
    <col min="60" max="60" width="9.109375" style="283" customWidth="1"/>
    <col min="61" max="61" width="14.77734375" style="97" customWidth="1"/>
    <col min="62" max="62" width="8.6640625" style="93" customWidth="1"/>
    <col min="63" max="63" width="15.6640625" style="93" customWidth="1"/>
    <col min="64" max="67" width="8.6640625" style="93" customWidth="1"/>
    <col min="68" max="16384" width="9" style="93"/>
  </cols>
  <sheetData>
    <row r="1" spans="1:68">
      <c r="A1" s="246" t="s">
        <v>263</v>
      </c>
      <c r="B1" s="94"/>
      <c r="C1" s="94"/>
      <c r="D1" s="94"/>
    </row>
    <row r="2" spans="1:68">
      <c r="A2" s="247" t="s">
        <v>98</v>
      </c>
      <c r="AJ2" s="286"/>
      <c r="AK2" s="287"/>
      <c r="AL2" s="288"/>
      <c r="AM2" s="288"/>
      <c r="AN2" s="288"/>
      <c r="AO2" s="288"/>
      <c r="AP2" s="288"/>
      <c r="AQ2" s="288"/>
      <c r="AR2" s="286"/>
      <c r="AS2" s="287"/>
      <c r="AT2" s="288"/>
      <c r="AU2" s="288"/>
      <c r="AV2" s="288"/>
      <c r="AW2" s="288"/>
      <c r="AX2" s="288"/>
      <c r="AY2" s="288"/>
      <c r="AZ2" s="286"/>
      <c r="BA2" s="287"/>
      <c r="BB2" s="288"/>
      <c r="BC2" s="288"/>
      <c r="BD2" s="288"/>
      <c r="BE2" s="288"/>
      <c r="BF2" s="288"/>
      <c r="BG2" s="288"/>
      <c r="BH2" s="286"/>
      <c r="BI2" s="287"/>
      <c r="BJ2" s="288"/>
      <c r="BK2" s="288"/>
      <c r="BL2" s="288"/>
      <c r="BM2" s="288"/>
      <c r="BN2" s="288"/>
      <c r="BO2" s="288"/>
    </row>
    <row r="3" spans="1:68">
      <c r="B3" s="420"/>
      <c r="C3" s="415" t="s">
        <v>96</v>
      </c>
      <c r="D3" s="408" t="s">
        <v>194</v>
      </c>
      <c r="E3" s="408"/>
      <c r="F3" s="408"/>
      <c r="G3" s="408"/>
      <c r="H3" s="408"/>
      <c r="I3" s="408"/>
      <c r="J3" s="408"/>
      <c r="K3" s="409"/>
      <c r="L3" s="418" t="s">
        <v>195</v>
      </c>
      <c r="M3" s="408"/>
      <c r="N3" s="408"/>
      <c r="O3" s="408"/>
      <c r="P3" s="408"/>
      <c r="Q3" s="408"/>
      <c r="R3" s="408"/>
      <c r="S3" s="409"/>
      <c r="T3" s="408" t="s">
        <v>196</v>
      </c>
      <c r="U3" s="408"/>
      <c r="V3" s="408"/>
      <c r="W3" s="408"/>
      <c r="X3" s="408"/>
      <c r="Y3" s="408"/>
      <c r="Z3" s="408"/>
      <c r="AA3" s="409"/>
      <c r="AB3" s="408" t="s">
        <v>197</v>
      </c>
      <c r="AC3" s="408"/>
      <c r="AD3" s="408"/>
      <c r="AE3" s="408"/>
      <c r="AF3" s="408"/>
      <c r="AG3" s="408"/>
      <c r="AH3" s="408"/>
      <c r="AI3" s="409"/>
      <c r="AJ3" s="408" t="s">
        <v>198</v>
      </c>
      <c r="AK3" s="408"/>
      <c r="AL3" s="408"/>
      <c r="AM3" s="408"/>
      <c r="AN3" s="408"/>
      <c r="AO3" s="408"/>
      <c r="AP3" s="408"/>
      <c r="AQ3" s="409"/>
      <c r="AR3" s="408" t="s">
        <v>199</v>
      </c>
      <c r="AS3" s="408"/>
      <c r="AT3" s="408"/>
      <c r="AU3" s="408"/>
      <c r="AV3" s="408"/>
      <c r="AW3" s="408"/>
      <c r="AX3" s="408"/>
      <c r="AY3" s="409"/>
      <c r="AZ3" s="418" t="s">
        <v>200</v>
      </c>
      <c r="BA3" s="408"/>
      <c r="BB3" s="408"/>
      <c r="BC3" s="408"/>
      <c r="BD3" s="408"/>
      <c r="BE3" s="408"/>
      <c r="BF3" s="408"/>
      <c r="BG3" s="409"/>
      <c r="BH3" s="410" t="s">
        <v>201</v>
      </c>
      <c r="BI3" s="410"/>
      <c r="BJ3" s="410"/>
      <c r="BK3" s="410"/>
      <c r="BL3" s="410"/>
      <c r="BM3" s="410"/>
      <c r="BN3" s="410"/>
      <c r="BO3" s="411"/>
    </row>
    <row r="4" spans="1:68" ht="13.2" customHeight="1">
      <c r="B4" s="420"/>
      <c r="C4" s="421"/>
      <c r="D4" s="233" t="s">
        <v>226</v>
      </c>
      <c r="E4" s="381" t="s">
        <v>178</v>
      </c>
      <c r="F4" s="231" t="s">
        <v>220</v>
      </c>
      <c r="G4" s="231" t="s">
        <v>227</v>
      </c>
      <c r="H4" s="231" t="s">
        <v>228</v>
      </c>
      <c r="I4" s="232" t="s">
        <v>219</v>
      </c>
      <c r="J4" s="231" t="s">
        <v>224</v>
      </c>
      <c r="K4" s="108" t="s">
        <v>229</v>
      </c>
      <c r="L4" s="233" t="s">
        <v>226</v>
      </c>
      <c r="M4" s="381" t="s">
        <v>178</v>
      </c>
      <c r="N4" s="231" t="s">
        <v>220</v>
      </c>
      <c r="O4" s="231" t="s">
        <v>227</v>
      </c>
      <c r="P4" s="231" t="s">
        <v>228</v>
      </c>
      <c r="Q4" s="232" t="s">
        <v>219</v>
      </c>
      <c r="R4" s="231" t="s">
        <v>224</v>
      </c>
      <c r="S4" s="238" t="s">
        <v>229</v>
      </c>
      <c r="T4" s="233" t="s">
        <v>226</v>
      </c>
      <c r="U4" s="381" t="s">
        <v>178</v>
      </c>
      <c r="V4" s="231" t="s">
        <v>220</v>
      </c>
      <c r="W4" s="231" t="s">
        <v>227</v>
      </c>
      <c r="X4" s="231" t="s">
        <v>228</v>
      </c>
      <c r="Y4" s="232" t="s">
        <v>219</v>
      </c>
      <c r="Z4" s="231" t="s">
        <v>224</v>
      </c>
      <c r="AA4" s="284" t="s">
        <v>229</v>
      </c>
      <c r="AB4" s="233" t="s">
        <v>226</v>
      </c>
      <c r="AC4" s="381" t="s">
        <v>178</v>
      </c>
      <c r="AD4" s="231" t="s">
        <v>220</v>
      </c>
      <c r="AE4" s="231" t="s">
        <v>227</v>
      </c>
      <c r="AF4" s="231" t="s">
        <v>228</v>
      </c>
      <c r="AG4" s="232" t="s">
        <v>219</v>
      </c>
      <c r="AH4" s="231" t="s">
        <v>224</v>
      </c>
      <c r="AI4" s="238" t="s">
        <v>229</v>
      </c>
      <c r="AJ4" s="233" t="s">
        <v>226</v>
      </c>
      <c r="AK4" s="381" t="s">
        <v>178</v>
      </c>
      <c r="AL4" s="231" t="s">
        <v>220</v>
      </c>
      <c r="AM4" s="231" t="s">
        <v>227</v>
      </c>
      <c r="AN4" s="231" t="s">
        <v>228</v>
      </c>
      <c r="AO4" s="232" t="s">
        <v>219</v>
      </c>
      <c r="AP4" s="231" t="s">
        <v>224</v>
      </c>
      <c r="AQ4" s="238" t="s">
        <v>229</v>
      </c>
      <c r="AR4" s="233" t="s">
        <v>226</v>
      </c>
      <c r="AS4" s="381" t="s">
        <v>178</v>
      </c>
      <c r="AT4" s="231" t="s">
        <v>220</v>
      </c>
      <c r="AU4" s="231" t="s">
        <v>227</v>
      </c>
      <c r="AV4" s="231" t="s">
        <v>228</v>
      </c>
      <c r="AW4" s="232" t="s">
        <v>219</v>
      </c>
      <c r="AX4" s="231" t="s">
        <v>224</v>
      </c>
      <c r="AY4" s="284" t="s">
        <v>229</v>
      </c>
      <c r="AZ4" s="233" t="s">
        <v>226</v>
      </c>
      <c r="BA4" s="381" t="s">
        <v>178</v>
      </c>
      <c r="BB4" s="231" t="s">
        <v>220</v>
      </c>
      <c r="BC4" s="231" t="s">
        <v>227</v>
      </c>
      <c r="BD4" s="231" t="s">
        <v>228</v>
      </c>
      <c r="BE4" s="232" t="s">
        <v>219</v>
      </c>
      <c r="BF4" s="231" t="s">
        <v>224</v>
      </c>
      <c r="BG4" s="108" t="s">
        <v>229</v>
      </c>
      <c r="BH4" s="233" t="s">
        <v>226</v>
      </c>
      <c r="BI4" s="381" t="s">
        <v>178</v>
      </c>
      <c r="BJ4" s="231" t="s">
        <v>220</v>
      </c>
      <c r="BK4" s="231" t="s">
        <v>227</v>
      </c>
      <c r="BL4" s="231" t="s">
        <v>228</v>
      </c>
      <c r="BM4" s="232" t="s">
        <v>219</v>
      </c>
      <c r="BN4" s="231" t="s">
        <v>224</v>
      </c>
      <c r="BO4" s="245" t="s">
        <v>229</v>
      </c>
      <c r="BP4" s="241"/>
    </row>
    <row r="5" spans="1:68" ht="22.95" customHeight="1">
      <c r="B5" s="420"/>
      <c r="C5" s="421"/>
      <c r="D5" s="379" t="s">
        <v>259</v>
      </c>
      <c r="E5" s="382"/>
      <c r="F5" s="388" t="s">
        <v>202</v>
      </c>
      <c r="G5" s="373" t="s">
        <v>206</v>
      </c>
      <c r="H5" s="373" t="s">
        <v>203</v>
      </c>
      <c r="I5" s="384" t="s">
        <v>204</v>
      </c>
      <c r="J5" s="385"/>
      <c r="K5" s="386" t="s">
        <v>192</v>
      </c>
      <c r="L5" s="390" t="s">
        <v>259</v>
      </c>
      <c r="M5" s="382"/>
      <c r="N5" s="388" t="s">
        <v>202</v>
      </c>
      <c r="O5" s="373" t="s">
        <v>206</v>
      </c>
      <c r="P5" s="373" t="s">
        <v>203</v>
      </c>
      <c r="Q5" s="384" t="s">
        <v>204</v>
      </c>
      <c r="R5" s="385"/>
      <c r="S5" s="419" t="s">
        <v>192</v>
      </c>
      <c r="T5" s="379" t="s">
        <v>259</v>
      </c>
      <c r="U5" s="382"/>
      <c r="V5" s="388" t="s">
        <v>202</v>
      </c>
      <c r="W5" s="373" t="s">
        <v>206</v>
      </c>
      <c r="X5" s="373" t="s">
        <v>203</v>
      </c>
      <c r="Y5" s="384" t="s">
        <v>204</v>
      </c>
      <c r="Z5" s="385"/>
      <c r="AA5" s="419" t="s">
        <v>192</v>
      </c>
      <c r="AB5" s="390" t="s">
        <v>259</v>
      </c>
      <c r="AC5" s="382"/>
      <c r="AD5" s="388" t="s">
        <v>202</v>
      </c>
      <c r="AE5" s="373" t="s">
        <v>206</v>
      </c>
      <c r="AF5" s="373" t="s">
        <v>203</v>
      </c>
      <c r="AG5" s="384" t="s">
        <v>204</v>
      </c>
      <c r="AH5" s="385"/>
      <c r="AI5" s="419" t="s">
        <v>192</v>
      </c>
      <c r="AJ5" s="379" t="s">
        <v>259</v>
      </c>
      <c r="AK5" s="382"/>
      <c r="AL5" s="388" t="s">
        <v>202</v>
      </c>
      <c r="AM5" s="373" t="s">
        <v>206</v>
      </c>
      <c r="AN5" s="373" t="s">
        <v>203</v>
      </c>
      <c r="AO5" s="384" t="s">
        <v>204</v>
      </c>
      <c r="AP5" s="385"/>
      <c r="AQ5" s="419" t="s">
        <v>192</v>
      </c>
      <c r="AR5" s="379" t="s">
        <v>259</v>
      </c>
      <c r="AS5" s="382"/>
      <c r="AT5" s="388" t="s">
        <v>202</v>
      </c>
      <c r="AU5" s="373" t="s">
        <v>206</v>
      </c>
      <c r="AV5" s="373" t="s">
        <v>203</v>
      </c>
      <c r="AW5" s="384" t="s">
        <v>204</v>
      </c>
      <c r="AX5" s="385"/>
      <c r="AY5" s="419" t="s">
        <v>192</v>
      </c>
      <c r="AZ5" s="390" t="s">
        <v>259</v>
      </c>
      <c r="BA5" s="382"/>
      <c r="BB5" s="388" t="s">
        <v>202</v>
      </c>
      <c r="BC5" s="373" t="s">
        <v>206</v>
      </c>
      <c r="BD5" s="373" t="s">
        <v>203</v>
      </c>
      <c r="BE5" s="384" t="s">
        <v>204</v>
      </c>
      <c r="BF5" s="385"/>
      <c r="BG5" s="377" t="s">
        <v>192</v>
      </c>
      <c r="BH5" s="379" t="s">
        <v>259</v>
      </c>
      <c r="BI5" s="382"/>
      <c r="BJ5" s="388" t="s">
        <v>202</v>
      </c>
      <c r="BK5" s="373" t="s">
        <v>206</v>
      </c>
      <c r="BL5" s="373" t="s">
        <v>203</v>
      </c>
      <c r="BM5" s="384" t="s">
        <v>204</v>
      </c>
      <c r="BN5" s="385"/>
      <c r="BO5" s="419" t="s">
        <v>192</v>
      </c>
      <c r="BP5" s="241"/>
    </row>
    <row r="6" spans="1:68" ht="48.45" customHeight="1">
      <c r="B6" s="420"/>
      <c r="C6" s="422"/>
      <c r="D6" s="380"/>
      <c r="E6" s="383"/>
      <c r="F6" s="389"/>
      <c r="G6" s="374"/>
      <c r="H6" s="374"/>
      <c r="I6" s="118" t="s">
        <v>193</v>
      </c>
      <c r="J6" s="118" t="s">
        <v>205</v>
      </c>
      <c r="K6" s="387"/>
      <c r="L6" s="380"/>
      <c r="M6" s="383"/>
      <c r="N6" s="389"/>
      <c r="O6" s="374"/>
      <c r="P6" s="374"/>
      <c r="Q6" s="118" t="s">
        <v>193</v>
      </c>
      <c r="R6" s="118" t="s">
        <v>205</v>
      </c>
      <c r="S6" s="419"/>
      <c r="T6" s="380"/>
      <c r="U6" s="383"/>
      <c r="V6" s="389"/>
      <c r="W6" s="374"/>
      <c r="X6" s="374"/>
      <c r="Y6" s="118" t="s">
        <v>193</v>
      </c>
      <c r="Z6" s="118" t="s">
        <v>205</v>
      </c>
      <c r="AA6" s="419"/>
      <c r="AB6" s="380"/>
      <c r="AC6" s="383"/>
      <c r="AD6" s="389"/>
      <c r="AE6" s="374"/>
      <c r="AF6" s="374"/>
      <c r="AG6" s="118" t="s">
        <v>193</v>
      </c>
      <c r="AH6" s="118" t="s">
        <v>205</v>
      </c>
      <c r="AI6" s="419"/>
      <c r="AJ6" s="380"/>
      <c r="AK6" s="383"/>
      <c r="AL6" s="389"/>
      <c r="AM6" s="374"/>
      <c r="AN6" s="374"/>
      <c r="AO6" s="118" t="s">
        <v>193</v>
      </c>
      <c r="AP6" s="118" t="s">
        <v>205</v>
      </c>
      <c r="AQ6" s="419"/>
      <c r="AR6" s="380"/>
      <c r="AS6" s="383"/>
      <c r="AT6" s="389"/>
      <c r="AU6" s="374"/>
      <c r="AV6" s="374"/>
      <c r="AW6" s="118" t="s">
        <v>193</v>
      </c>
      <c r="AX6" s="118" t="s">
        <v>205</v>
      </c>
      <c r="AY6" s="419"/>
      <c r="AZ6" s="380"/>
      <c r="BA6" s="383"/>
      <c r="BB6" s="389"/>
      <c r="BC6" s="374"/>
      <c r="BD6" s="374"/>
      <c r="BE6" s="118" t="s">
        <v>193</v>
      </c>
      <c r="BF6" s="118" t="s">
        <v>205</v>
      </c>
      <c r="BG6" s="377"/>
      <c r="BH6" s="380"/>
      <c r="BI6" s="383"/>
      <c r="BJ6" s="389"/>
      <c r="BK6" s="374"/>
      <c r="BL6" s="374"/>
      <c r="BM6" s="118" t="s">
        <v>193</v>
      </c>
      <c r="BN6" s="118" t="s">
        <v>205</v>
      </c>
      <c r="BO6" s="419"/>
      <c r="BP6" s="241"/>
    </row>
    <row r="7" spans="1:68" s="95" customFormat="1">
      <c r="B7" s="402">
        <v>1</v>
      </c>
      <c r="C7" s="434" t="s">
        <v>58</v>
      </c>
      <c r="D7" s="432">
        <v>1898</v>
      </c>
      <c r="E7" s="129" t="s">
        <v>153</v>
      </c>
      <c r="F7" s="170">
        <v>944</v>
      </c>
      <c r="G7" s="178">
        <v>502</v>
      </c>
      <c r="H7" s="178">
        <v>48495780</v>
      </c>
      <c r="I7" s="179">
        <f>IFERROR(G7/$D$7,"-")</f>
        <v>0.26448893572181242</v>
      </c>
      <c r="J7" s="179">
        <f>IFERROR(G7/F7,"-")</f>
        <v>0.53177966101694918</v>
      </c>
      <c r="K7" s="224">
        <f>IFERROR(H7/G7,"-")</f>
        <v>96605.13944223107</v>
      </c>
      <c r="L7" s="400">
        <v>3061</v>
      </c>
      <c r="M7" s="129" t="s">
        <v>153</v>
      </c>
      <c r="N7" s="170">
        <v>1724</v>
      </c>
      <c r="O7" s="178">
        <v>1007</v>
      </c>
      <c r="P7" s="178">
        <v>96176180</v>
      </c>
      <c r="Q7" s="179">
        <f>IFERROR(O7/$L$7,"-")</f>
        <v>0.32897745834694542</v>
      </c>
      <c r="R7" s="179">
        <f>IFERROR(O7/N7,"-")</f>
        <v>0.58410672853828305</v>
      </c>
      <c r="S7" s="174">
        <f>IFERROR(P7/O7,"-")</f>
        <v>95507.626613704066</v>
      </c>
      <c r="T7" s="400">
        <v>131710</v>
      </c>
      <c r="U7" s="129" t="s">
        <v>153</v>
      </c>
      <c r="V7" s="170">
        <v>62801</v>
      </c>
      <c r="W7" s="178">
        <v>37774</v>
      </c>
      <c r="X7" s="178">
        <v>2831498760</v>
      </c>
      <c r="Y7" s="179">
        <f>IFERROR(W7/$T$7,"-")</f>
        <v>0.28679675043656516</v>
      </c>
      <c r="Z7" s="179">
        <f>IFERROR(W7/V7,"-")</f>
        <v>0.6014872374643716</v>
      </c>
      <c r="AA7" s="178">
        <f>IFERROR(X7/W7,"-")</f>
        <v>74958.933658071692</v>
      </c>
      <c r="AB7" s="400">
        <v>103083</v>
      </c>
      <c r="AC7" s="129" t="s">
        <v>153</v>
      </c>
      <c r="AD7" s="170">
        <v>54391</v>
      </c>
      <c r="AE7" s="178">
        <v>32124</v>
      </c>
      <c r="AF7" s="178">
        <v>2645502240</v>
      </c>
      <c r="AG7" s="179">
        <f>IFERROR(AE7/$AB$7,"-")</f>
        <v>0.31163237391228427</v>
      </c>
      <c r="AH7" s="179">
        <f>IFERROR(AE7/AD7,"-")</f>
        <v>0.5906124174955415</v>
      </c>
      <c r="AI7" s="174">
        <f>IFERROR(AF7/AE7,"-")</f>
        <v>82352.827792304815</v>
      </c>
      <c r="AJ7" s="400">
        <v>67768</v>
      </c>
      <c r="AK7" s="129" t="s">
        <v>153</v>
      </c>
      <c r="AL7" s="170">
        <v>34178</v>
      </c>
      <c r="AM7" s="178">
        <v>18605</v>
      </c>
      <c r="AN7" s="178">
        <v>1634761200</v>
      </c>
      <c r="AO7" s="179">
        <f>IFERROR(AM7/$AJ$7,"-")</f>
        <v>0.27453960571361113</v>
      </c>
      <c r="AP7" s="179">
        <f>IFERROR(AM7/AL7,"-")</f>
        <v>0.54435601849142723</v>
      </c>
      <c r="AQ7" s="174">
        <f>IFERROR(AN7/AM7,"-")</f>
        <v>87866.766998118779</v>
      </c>
      <c r="AR7" s="400">
        <v>31872</v>
      </c>
      <c r="AS7" s="129" t="s">
        <v>153</v>
      </c>
      <c r="AT7" s="170">
        <v>14141</v>
      </c>
      <c r="AU7" s="178">
        <v>7170</v>
      </c>
      <c r="AV7" s="178">
        <v>668432560</v>
      </c>
      <c r="AW7" s="179">
        <f>IFERROR(AU7/$AR$7,"-")</f>
        <v>0.22496234939759036</v>
      </c>
      <c r="AX7" s="179">
        <f>IFERROR(AU7/AT7,"-")</f>
        <v>0.50703627749098368</v>
      </c>
      <c r="AY7" s="178">
        <f>IFERROR(AV7/AU7,"-")</f>
        <v>93226.298465829852</v>
      </c>
      <c r="AZ7" s="400">
        <v>11288</v>
      </c>
      <c r="BA7" s="129" t="s">
        <v>153</v>
      </c>
      <c r="BB7" s="170">
        <v>4003</v>
      </c>
      <c r="BC7" s="178">
        <v>1839</v>
      </c>
      <c r="BD7" s="178">
        <v>196701860</v>
      </c>
      <c r="BE7" s="179">
        <f>IFERROR(BC7/$AZ$7,"-")</f>
        <v>0.16291637136782425</v>
      </c>
      <c r="BF7" s="179">
        <f>IFERROR(BC7/BB7,"-")</f>
        <v>0.45940544591556332</v>
      </c>
      <c r="BG7" s="224">
        <f>IFERROR(BD7/BC7,"-")</f>
        <v>106961.31593257205</v>
      </c>
      <c r="BH7" s="400">
        <v>350680</v>
      </c>
      <c r="BI7" s="129" t="s">
        <v>153</v>
      </c>
      <c r="BJ7" s="170">
        <f>SUM(F7,N7,V7,AD7,AL7,AT7,BB7)</f>
        <v>172182</v>
      </c>
      <c r="BK7" s="178">
        <f t="shared" ref="BK7:BK70" si="0">SUM(G7,O7,W7,AE7,AM7,AU7,BC7)</f>
        <v>99021</v>
      </c>
      <c r="BL7" s="178">
        <f t="shared" ref="BL7:BL70" si="1">SUM(H7,P7,X7,AF7,AN7,AV7,BD7)</f>
        <v>8121568580</v>
      </c>
      <c r="BM7" s="179">
        <f>IFERROR(BK7/$BH$7,"-")</f>
        <v>0.28236854112010951</v>
      </c>
      <c r="BN7" s="179">
        <f>IFERROR(BK7/BJ7,"-")</f>
        <v>0.57509495766107954</v>
      </c>
      <c r="BO7" s="178">
        <f>IFERROR(BL7/BK7,"-")</f>
        <v>82018.648367518006</v>
      </c>
      <c r="BP7" s="285"/>
    </row>
    <row r="8" spans="1:68" s="95" customFormat="1" ht="13.5" customHeight="1">
      <c r="B8" s="402"/>
      <c r="C8" s="435"/>
      <c r="D8" s="433"/>
      <c r="E8" s="130" t="s">
        <v>207</v>
      </c>
      <c r="F8" s="171">
        <v>764</v>
      </c>
      <c r="G8" s="180">
        <v>417</v>
      </c>
      <c r="H8" s="180">
        <v>37267820</v>
      </c>
      <c r="I8" s="181">
        <f t="shared" ref="I8:I17" si="2">IFERROR(G8/$D$7,"-")</f>
        <v>0.21970495258166492</v>
      </c>
      <c r="J8" s="181">
        <f t="shared" ref="J8:J71" si="3">IFERROR(G8/F8,"-")</f>
        <v>0.54581151832460728</v>
      </c>
      <c r="K8" s="225">
        <f t="shared" ref="K8:K71" si="4">IFERROR(H8/G8,"-")</f>
        <v>89371.270983213428</v>
      </c>
      <c r="L8" s="392"/>
      <c r="M8" s="130" t="s">
        <v>207</v>
      </c>
      <c r="N8" s="171">
        <v>1342</v>
      </c>
      <c r="O8" s="180">
        <v>798</v>
      </c>
      <c r="P8" s="180">
        <v>70061110</v>
      </c>
      <c r="Q8" s="181">
        <f>IFERROR(O8/$L$7,"-")</f>
        <v>0.26069911793531525</v>
      </c>
      <c r="R8" s="181">
        <f t="shared" ref="R8:R71" si="5">IFERROR(O8/N8,"-")</f>
        <v>0.59463487332339793</v>
      </c>
      <c r="S8" s="175">
        <f t="shared" ref="S8:S71" si="6">IFERROR(P8/O8,"-")</f>
        <v>87795.877192982458</v>
      </c>
      <c r="T8" s="392"/>
      <c r="U8" s="130" t="s">
        <v>207</v>
      </c>
      <c r="V8" s="171">
        <v>60389</v>
      </c>
      <c r="W8" s="180">
        <v>37003</v>
      </c>
      <c r="X8" s="180">
        <v>2640372860</v>
      </c>
      <c r="Y8" s="181">
        <f t="shared" ref="Y8:Y17" si="7">IFERROR(W8/$T$7,"-")</f>
        <v>0.28094298079113206</v>
      </c>
      <c r="Z8" s="181">
        <f t="shared" ref="Z8:Z71" si="8">IFERROR(W8/V8,"-")</f>
        <v>0.61274404278924965</v>
      </c>
      <c r="AA8" s="180">
        <f t="shared" ref="AA8:AA71" si="9">IFERROR(X8/W8,"-")</f>
        <v>71355.643055968438</v>
      </c>
      <c r="AB8" s="392"/>
      <c r="AC8" s="130" t="s">
        <v>207</v>
      </c>
      <c r="AD8" s="171">
        <v>48519</v>
      </c>
      <c r="AE8" s="180">
        <v>29176</v>
      </c>
      <c r="AF8" s="180">
        <v>2330197400</v>
      </c>
      <c r="AG8" s="181">
        <f t="shared" ref="AG8:AG17" si="10">IFERROR(AE8/$AB$7,"-")</f>
        <v>0.28303405993228758</v>
      </c>
      <c r="AH8" s="181">
        <f t="shared" ref="AH8:AH71" si="11">IFERROR(AE8/AD8,"-")</f>
        <v>0.60133143716894411</v>
      </c>
      <c r="AI8" s="175">
        <f t="shared" ref="AI8:AI71" si="12">IFERROR(AF8/AE8,"-")</f>
        <v>79866.924869755967</v>
      </c>
      <c r="AJ8" s="392"/>
      <c r="AK8" s="130" t="s">
        <v>207</v>
      </c>
      <c r="AL8" s="171">
        <v>28579</v>
      </c>
      <c r="AM8" s="180">
        <v>15764</v>
      </c>
      <c r="AN8" s="180">
        <v>1313773940</v>
      </c>
      <c r="AO8" s="181">
        <f t="shared" ref="AO8:AO17" si="13">IFERROR(AM8/$AJ$7,"-")</f>
        <v>0.23261716444339511</v>
      </c>
      <c r="AP8" s="181">
        <f t="shared" ref="AP8:AP71" si="14">IFERROR(AM8/AL8,"-")</f>
        <v>0.55159382763567655</v>
      </c>
      <c r="AQ8" s="175">
        <f t="shared" ref="AQ8:AQ71" si="15">IFERROR(AN8/AM8,"-")</f>
        <v>83340.138289774171</v>
      </c>
      <c r="AR8" s="392"/>
      <c r="AS8" s="130" t="s">
        <v>207</v>
      </c>
      <c r="AT8" s="171">
        <v>10526</v>
      </c>
      <c r="AU8" s="180">
        <v>5209</v>
      </c>
      <c r="AV8" s="180">
        <v>450222140</v>
      </c>
      <c r="AW8" s="181">
        <f t="shared" ref="AW8:AW17" si="16">IFERROR(AU8/$AR$7,"-")</f>
        <v>0.16343498995983935</v>
      </c>
      <c r="AX8" s="181">
        <f t="shared" ref="AX8:AX71" si="17">IFERROR(AU8/AT8,"-")</f>
        <v>0.49486984609538287</v>
      </c>
      <c r="AY8" s="180">
        <f t="shared" ref="AY8:AY71" si="18">IFERROR(AV8/AU8,"-")</f>
        <v>86431.587636782497</v>
      </c>
      <c r="AZ8" s="392"/>
      <c r="BA8" s="130" t="s">
        <v>207</v>
      </c>
      <c r="BB8" s="171">
        <v>2380</v>
      </c>
      <c r="BC8" s="180">
        <v>1112</v>
      </c>
      <c r="BD8" s="180">
        <v>111049550</v>
      </c>
      <c r="BE8" s="181">
        <f t="shared" ref="BE8:BE17" si="19">IFERROR(BC8/$AZ$7,"-")</f>
        <v>9.8511693834160169E-2</v>
      </c>
      <c r="BF8" s="181">
        <f t="shared" ref="BF8:BF71" si="20">IFERROR(BC8/BB8,"-")</f>
        <v>0.46722689075630253</v>
      </c>
      <c r="BG8" s="225">
        <f t="shared" ref="BG8:BG71" si="21">IFERROR(BD8/BC8,"-")</f>
        <v>99864.703237410067</v>
      </c>
      <c r="BH8" s="392"/>
      <c r="BI8" s="130" t="s">
        <v>207</v>
      </c>
      <c r="BJ8" s="171">
        <f t="shared" ref="BJ8:BJ71" si="22">SUM(F8,N8,V8,AD8,AL8,AT8,BB8)</f>
        <v>152499</v>
      </c>
      <c r="BK8" s="180">
        <f t="shared" si="0"/>
        <v>89479</v>
      </c>
      <c r="BL8" s="180">
        <f t="shared" si="1"/>
        <v>6952944820</v>
      </c>
      <c r="BM8" s="181">
        <f>IFERROR(BK8/$BH$7,"-")</f>
        <v>0.25515854910459679</v>
      </c>
      <c r="BN8" s="181">
        <f>IFERROR(BK8/BJ8,"-")</f>
        <v>0.58675138853369535</v>
      </c>
      <c r="BO8" s="180">
        <f>IFERROR(BL8/BK8,"-")</f>
        <v>77704.766705036935</v>
      </c>
      <c r="BP8" s="285"/>
    </row>
    <row r="9" spans="1:68" s="95" customFormat="1" ht="13.5" customHeight="1">
      <c r="B9" s="402"/>
      <c r="C9" s="435"/>
      <c r="D9" s="433"/>
      <c r="E9" s="130" t="s">
        <v>152</v>
      </c>
      <c r="F9" s="171">
        <v>1177</v>
      </c>
      <c r="G9" s="180">
        <v>621</v>
      </c>
      <c r="H9" s="180">
        <v>58122080</v>
      </c>
      <c r="I9" s="181">
        <f t="shared" si="2"/>
        <v>0.32718651211801897</v>
      </c>
      <c r="J9" s="181">
        <f t="shared" si="3"/>
        <v>0.52761257434154629</v>
      </c>
      <c r="K9" s="225">
        <f t="shared" si="4"/>
        <v>93594.331723027382</v>
      </c>
      <c r="L9" s="392"/>
      <c r="M9" s="130" t="s">
        <v>152</v>
      </c>
      <c r="N9" s="171">
        <v>2018</v>
      </c>
      <c r="O9" s="180">
        <v>1153</v>
      </c>
      <c r="P9" s="180">
        <v>111140970</v>
      </c>
      <c r="Q9" s="181">
        <f t="shared" ref="Q9:Q17" si="23">IFERROR(O9/$L$7,"-")</f>
        <v>0.37667428944789283</v>
      </c>
      <c r="R9" s="181">
        <f>IFERROR(O9/N9,"-")</f>
        <v>0.57135777998017845</v>
      </c>
      <c r="S9" s="175">
        <f t="shared" si="6"/>
        <v>96392.862098872502</v>
      </c>
      <c r="T9" s="392"/>
      <c r="U9" s="130" t="s">
        <v>152</v>
      </c>
      <c r="V9" s="171">
        <v>80024</v>
      </c>
      <c r="W9" s="180">
        <v>46936</v>
      </c>
      <c r="X9" s="180">
        <v>3454971320</v>
      </c>
      <c r="Y9" s="181">
        <f t="shared" si="7"/>
        <v>0.35635866676789918</v>
      </c>
      <c r="Z9" s="181">
        <f t="shared" si="8"/>
        <v>0.58652404278716386</v>
      </c>
      <c r="AA9" s="180">
        <f t="shared" si="9"/>
        <v>73610.263337310374</v>
      </c>
      <c r="AB9" s="392"/>
      <c r="AC9" s="130" t="s">
        <v>152</v>
      </c>
      <c r="AD9" s="171">
        <v>70190</v>
      </c>
      <c r="AE9" s="180">
        <v>40895</v>
      </c>
      <c r="AF9" s="180">
        <v>3393020720</v>
      </c>
      <c r="AG9" s="181">
        <f t="shared" si="10"/>
        <v>0.39671914864720664</v>
      </c>
      <c r="AH9" s="181">
        <f t="shared" si="11"/>
        <v>0.58263285368286077</v>
      </c>
      <c r="AI9" s="175">
        <f t="shared" si="12"/>
        <v>82969.084729184498</v>
      </c>
      <c r="AJ9" s="392"/>
      <c r="AK9" s="130" t="s">
        <v>152</v>
      </c>
      <c r="AL9" s="171">
        <v>47940</v>
      </c>
      <c r="AM9" s="180">
        <v>25961</v>
      </c>
      <c r="AN9" s="180">
        <v>2311963650</v>
      </c>
      <c r="AO9" s="181">
        <f t="shared" si="13"/>
        <v>0.38308641246606068</v>
      </c>
      <c r="AP9" s="181">
        <f t="shared" si="14"/>
        <v>0.54153108051731336</v>
      </c>
      <c r="AQ9" s="175">
        <f t="shared" si="15"/>
        <v>89055.261738761983</v>
      </c>
      <c r="AR9" s="392"/>
      <c r="AS9" s="130" t="s">
        <v>152</v>
      </c>
      <c r="AT9" s="171">
        <v>21714</v>
      </c>
      <c r="AU9" s="180">
        <v>10855</v>
      </c>
      <c r="AV9" s="180">
        <v>1038592040</v>
      </c>
      <c r="AW9" s="181">
        <f t="shared" si="16"/>
        <v>0.34058107429718876</v>
      </c>
      <c r="AX9" s="181">
        <f t="shared" si="17"/>
        <v>0.49990789352491483</v>
      </c>
      <c r="AY9" s="180">
        <f t="shared" si="18"/>
        <v>95678.67710732382</v>
      </c>
      <c r="AZ9" s="392"/>
      <c r="BA9" s="130" t="s">
        <v>152</v>
      </c>
      <c r="BB9" s="171">
        <v>6944</v>
      </c>
      <c r="BC9" s="180">
        <v>3262</v>
      </c>
      <c r="BD9" s="180">
        <v>369847630</v>
      </c>
      <c r="BE9" s="181">
        <f t="shared" si="19"/>
        <v>0.28897944720056695</v>
      </c>
      <c r="BF9" s="181">
        <f t="shared" si="20"/>
        <v>0.46975806451612906</v>
      </c>
      <c r="BG9" s="225">
        <f t="shared" si="21"/>
        <v>113380.63458001227</v>
      </c>
      <c r="BH9" s="392"/>
      <c r="BI9" s="130" t="s">
        <v>152</v>
      </c>
      <c r="BJ9" s="171">
        <f t="shared" si="22"/>
        <v>230007</v>
      </c>
      <c r="BK9" s="180">
        <f t="shared" si="0"/>
        <v>129683</v>
      </c>
      <c r="BL9" s="180">
        <f t="shared" si="1"/>
        <v>10737658410</v>
      </c>
      <c r="BM9" s="181">
        <f t="shared" ref="BM9:BM17" si="24">IFERROR(BK9/$BH$7,"-")</f>
        <v>0.36980438006159461</v>
      </c>
      <c r="BN9" s="181">
        <f t="shared" ref="BN9:BN71" si="25">IFERROR(BK9/BJ9,"-")</f>
        <v>0.5638219706356763</v>
      </c>
      <c r="BO9" s="180">
        <f t="shared" ref="BO9:BO71" si="26">IFERROR(BL9/BK9,"-")</f>
        <v>82799.275232682776</v>
      </c>
      <c r="BP9" s="285"/>
    </row>
    <row r="10" spans="1:68" s="95" customFormat="1" ht="13.5" customHeight="1">
      <c r="B10" s="402"/>
      <c r="C10" s="435"/>
      <c r="D10" s="433"/>
      <c r="E10" s="131" t="s">
        <v>161</v>
      </c>
      <c r="F10" s="171">
        <v>585</v>
      </c>
      <c r="G10" s="180">
        <v>301</v>
      </c>
      <c r="H10" s="180">
        <v>27562280</v>
      </c>
      <c r="I10" s="181">
        <f t="shared" si="2"/>
        <v>0.15858798735511065</v>
      </c>
      <c r="J10" s="181">
        <f t="shared" si="3"/>
        <v>0.51452991452991448</v>
      </c>
      <c r="K10" s="225">
        <f t="shared" si="4"/>
        <v>91569.036544850504</v>
      </c>
      <c r="L10" s="392"/>
      <c r="M10" s="131" t="s">
        <v>161</v>
      </c>
      <c r="N10" s="171">
        <v>1024</v>
      </c>
      <c r="O10" s="180">
        <v>593</v>
      </c>
      <c r="P10" s="180">
        <v>55733630</v>
      </c>
      <c r="Q10" s="181">
        <f t="shared" si="23"/>
        <v>0.19372754001960144</v>
      </c>
      <c r="R10" s="181">
        <f t="shared" si="5"/>
        <v>0.5791015625</v>
      </c>
      <c r="S10" s="175">
        <f t="shared" si="6"/>
        <v>93985.885328836419</v>
      </c>
      <c r="T10" s="392"/>
      <c r="U10" s="131" t="s">
        <v>161</v>
      </c>
      <c r="V10" s="171">
        <v>30750</v>
      </c>
      <c r="W10" s="180">
        <v>18826</v>
      </c>
      <c r="X10" s="180">
        <v>1416883340</v>
      </c>
      <c r="Y10" s="181">
        <f t="shared" si="7"/>
        <v>0.14293523650444157</v>
      </c>
      <c r="Z10" s="181">
        <f t="shared" si="8"/>
        <v>0.61222764227642279</v>
      </c>
      <c r="AA10" s="180">
        <f t="shared" si="9"/>
        <v>75262.049293530217</v>
      </c>
      <c r="AB10" s="392"/>
      <c r="AC10" s="131" t="s">
        <v>161</v>
      </c>
      <c r="AD10" s="171">
        <v>30242</v>
      </c>
      <c r="AE10" s="180">
        <v>18070</v>
      </c>
      <c r="AF10" s="180">
        <v>1503378830</v>
      </c>
      <c r="AG10" s="181">
        <f t="shared" si="10"/>
        <v>0.17529563555581423</v>
      </c>
      <c r="AH10" s="181">
        <f t="shared" si="11"/>
        <v>0.5975133919714305</v>
      </c>
      <c r="AI10" s="175">
        <f t="shared" si="12"/>
        <v>83197.500276701714</v>
      </c>
      <c r="AJ10" s="392"/>
      <c r="AK10" s="131" t="s">
        <v>161</v>
      </c>
      <c r="AL10" s="171">
        <v>21949</v>
      </c>
      <c r="AM10" s="180">
        <v>12135</v>
      </c>
      <c r="AN10" s="180">
        <v>1073017350</v>
      </c>
      <c r="AO10" s="181">
        <f t="shared" si="13"/>
        <v>0.17906681619643489</v>
      </c>
      <c r="AP10" s="181">
        <f t="shared" si="14"/>
        <v>0.5528725682263429</v>
      </c>
      <c r="AQ10" s="175">
        <f t="shared" si="15"/>
        <v>88423.349814585905</v>
      </c>
      <c r="AR10" s="392"/>
      <c r="AS10" s="131" t="s">
        <v>161</v>
      </c>
      <c r="AT10" s="171">
        <v>10228</v>
      </c>
      <c r="AU10" s="180">
        <v>5246</v>
      </c>
      <c r="AV10" s="180">
        <v>498505000</v>
      </c>
      <c r="AW10" s="181">
        <f t="shared" si="16"/>
        <v>0.16459588353413654</v>
      </c>
      <c r="AX10" s="181">
        <f t="shared" si="17"/>
        <v>0.5129057489245209</v>
      </c>
      <c r="AY10" s="180">
        <f t="shared" si="18"/>
        <v>95025.733892489516</v>
      </c>
      <c r="AZ10" s="392"/>
      <c r="BA10" s="131" t="s">
        <v>161</v>
      </c>
      <c r="BB10" s="171">
        <v>3350</v>
      </c>
      <c r="BC10" s="180">
        <v>1592</v>
      </c>
      <c r="BD10" s="180">
        <v>174609410</v>
      </c>
      <c r="BE10" s="181">
        <f t="shared" si="19"/>
        <v>0.14103472714386961</v>
      </c>
      <c r="BF10" s="181">
        <f t="shared" si="20"/>
        <v>0.47522388059701492</v>
      </c>
      <c r="BG10" s="225">
        <f t="shared" si="21"/>
        <v>109679.27763819095</v>
      </c>
      <c r="BH10" s="392"/>
      <c r="BI10" s="131" t="s">
        <v>161</v>
      </c>
      <c r="BJ10" s="171">
        <f t="shared" si="22"/>
        <v>98128</v>
      </c>
      <c r="BK10" s="180">
        <f t="shared" si="0"/>
        <v>56763</v>
      </c>
      <c r="BL10" s="180">
        <f t="shared" si="1"/>
        <v>4749689840</v>
      </c>
      <c r="BM10" s="181">
        <f t="shared" si="24"/>
        <v>0.1618655184213528</v>
      </c>
      <c r="BN10" s="181">
        <f t="shared" si="25"/>
        <v>0.5784587477580303</v>
      </c>
      <c r="BO10" s="180">
        <f t="shared" si="26"/>
        <v>83675.807127882596</v>
      </c>
      <c r="BP10" s="285"/>
    </row>
    <row r="11" spans="1:68" s="95" customFormat="1" ht="13.5" customHeight="1">
      <c r="B11" s="402"/>
      <c r="C11" s="435"/>
      <c r="D11" s="433"/>
      <c r="E11" s="131" t="s">
        <v>183</v>
      </c>
      <c r="F11" s="171">
        <v>660</v>
      </c>
      <c r="G11" s="180">
        <v>351</v>
      </c>
      <c r="H11" s="180">
        <v>39724270</v>
      </c>
      <c r="I11" s="181">
        <f t="shared" si="2"/>
        <v>0.18493150684931506</v>
      </c>
      <c r="J11" s="181">
        <f t="shared" si="3"/>
        <v>0.53181818181818186</v>
      </c>
      <c r="K11" s="225">
        <f t="shared" si="4"/>
        <v>113174.55840455841</v>
      </c>
      <c r="L11" s="392"/>
      <c r="M11" s="131" t="s">
        <v>183</v>
      </c>
      <c r="N11" s="171">
        <v>1268</v>
      </c>
      <c r="O11" s="180">
        <v>740</v>
      </c>
      <c r="P11" s="180">
        <v>84505910</v>
      </c>
      <c r="Q11" s="181">
        <f t="shared" si="23"/>
        <v>0.24175106174452793</v>
      </c>
      <c r="R11" s="181">
        <f t="shared" si="5"/>
        <v>0.58359621451104104</v>
      </c>
      <c r="S11" s="175">
        <f>IFERROR(P11/O11,"-")</f>
        <v>114197.17567567568</v>
      </c>
      <c r="T11" s="392"/>
      <c r="U11" s="131" t="s">
        <v>183</v>
      </c>
      <c r="V11" s="171">
        <v>33253</v>
      </c>
      <c r="W11" s="180">
        <v>20456</v>
      </c>
      <c r="X11" s="180">
        <v>1594274400</v>
      </c>
      <c r="Y11" s="181">
        <f t="shared" si="7"/>
        <v>0.15531091033330802</v>
      </c>
      <c r="Z11" s="181">
        <f t="shared" si="8"/>
        <v>0.61516254172555862</v>
      </c>
      <c r="AA11" s="180">
        <f t="shared" si="9"/>
        <v>77936.761830269854</v>
      </c>
      <c r="AB11" s="392"/>
      <c r="AC11" s="131" t="s">
        <v>183</v>
      </c>
      <c r="AD11" s="171">
        <v>33891</v>
      </c>
      <c r="AE11" s="180">
        <v>20477</v>
      </c>
      <c r="AF11" s="180">
        <v>1782352310</v>
      </c>
      <c r="AG11" s="181">
        <f t="shared" si="10"/>
        <v>0.19864575148181562</v>
      </c>
      <c r="AH11" s="181">
        <f t="shared" si="11"/>
        <v>0.60420170546752827</v>
      </c>
      <c r="AI11" s="175">
        <f t="shared" si="12"/>
        <v>87041.671631586665</v>
      </c>
      <c r="AJ11" s="392"/>
      <c r="AK11" s="131" t="s">
        <v>183</v>
      </c>
      <c r="AL11" s="171">
        <v>24322</v>
      </c>
      <c r="AM11" s="180">
        <v>13781</v>
      </c>
      <c r="AN11" s="180">
        <v>1294064590</v>
      </c>
      <c r="AO11" s="181">
        <f t="shared" si="13"/>
        <v>0.20335556604887262</v>
      </c>
      <c r="AP11" s="181">
        <f t="shared" si="14"/>
        <v>0.56660636460817371</v>
      </c>
      <c r="AQ11" s="175">
        <f t="shared" si="15"/>
        <v>93902.081851824973</v>
      </c>
      <c r="AR11" s="392"/>
      <c r="AS11" s="131" t="s">
        <v>183</v>
      </c>
      <c r="AT11" s="171">
        <v>11095</v>
      </c>
      <c r="AU11" s="180">
        <v>5842</v>
      </c>
      <c r="AV11" s="180">
        <v>594403910</v>
      </c>
      <c r="AW11" s="181">
        <f t="shared" si="16"/>
        <v>0.1832956827309237</v>
      </c>
      <c r="AX11" s="181">
        <f t="shared" si="17"/>
        <v>0.5265434880576837</v>
      </c>
      <c r="AY11" s="180">
        <f t="shared" si="18"/>
        <v>101746.64669633687</v>
      </c>
      <c r="AZ11" s="392"/>
      <c r="BA11" s="131" t="s">
        <v>183</v>
      </c>
      <c r="BB11" s="171">
        <v>3594</v>
      </c>
      <c r="BC11" s="180">
        <v>1756</v>
      </c>
      <c r="BD11" s="180">
        <v>209792080</v>
      </c>
      <c r="BE11" s="181">
        <f t="shared" si="19"/>
        <v>0.15556343019135366</v>
      </c>
      <c r="BF11" s="181">
        <f t="shared" si="20"/>
        <v>0.48859209794101283</v>
      </c>
      <c r="BG11" s="225">
        <f t="shared" si="21"/>
        <v>119471.57175398633</v>
      </c>
      <c r="BH11" s="392"/>
      <c r="BI11" s="131" t="s">
        <v>183</v>
      </c>
      <c r="BJ11" s="171">
        <f t="shared" si="22"/>
        <v>108083</v>
      </c>
      <c r="BK11" s="180">
        <f t="shared" si="0"/>
        <v>63403</v>
      </c>
      <c r="BL11" s="180">
        <f t="shared" si="1"/>
        <v>5599117470</v>
      </c>
      <c r="BM11" s="181">
        <f t="shared" si="24"/>
        <v>0.18080015968974564</v>
      </c>
      <c r="BN11" s="181">
        <f t="shared" si="25"/>
        <v>0.5866139910994328</v>
      </c>
      <c r="BO11" s="180">
        <f t="shared" si="26"/>
        <v>88309.976972698452</v>
      </c>
      <c r="BP11" s="285"/>
    </row>
    <row r="12" spans="1:68" s="95" customFormat="1">
      <c r="B12" s="402"/>
      <c r="C12" s="435"/>
      <c r="D12" s="433"/>
      <c r="E12" s="131" t="s">
        <v>184</v>
      </c>
      <c r="F12" s="171">
        <v>411</v>
      </c>
      <c r="G12" s="180">
        <v>221</v>
      </c>
      <c r="H12" s="180">
        <v>21635020</v>
      </c>
      <c r="I12" s="181">
        <f t="shared" si="2"/>
        <v>0.11643835616438356</v>
      </c>
      <c r="J12" s="181">
        <f t="shared" si="3"/>
        <v>0.53771289537712896</v>
      </c>
      <c r="K12" s="225">
        <f t="shared" si="4"/>
        <v>97896.018099547509</v>
      </c>
      <c r="L12" s="392"/>
      <c r="M12" s="131" t="s">
        <v>184</v>
      </c>
      <c r="N12" s="171">
        <v>730</v>
      </c>
      <c r="O12" s="180">
        <v>423</v>
      </c>
      <c r="P12" s="180">
        <v>38710380</v>
      </c>
      <c r="Q12" s="181">
        <f t="shared" si="23"/>
        <v>0.13819013394315582</v>
      </c>
      <c r="R12" s="181">
        <f t="shared" si="5"/>
        <v>0.57945205479452055</v>
      </c>
      <c r="S12" s="175">
        <f t="shared" si="6"/>
        <v>91513.900709219859</v>
      </c>
      <c r="T12" s="392"/>
      <c r="U12" s="131" t="s">
        <v>184</v>
      </c>
      <c r="V12" s="171">
        <v>19227</v>
      </c>
      <c r="W12" s="180">
        <v>12221</v>
      </c>
      <c r="X12" s="180">
        <v>914807710</v>
      </c>
      <c r="Y12" s="181">
        <f t="shared" si="7"/>
        <v>9.2787183964771092E-2</v>
      </c>
      <c r="Z12" s="181">
        <f t="shared" si="8"/>
        <v>0.63561658084984662</v>
      </c>
      <c r="AA12" s="180">
        <f t="shared" si="9"/>
        <v>74855.389084362978</v>
      </c>
      <c r="AB12" s="392"/>
      <c r="AC12" s="131" t="s">
        <v>184</v>
      </c>
      <c r="AD12" s="171">
        <v>17889</v>
      </c>
      <c r="AE12" s="180">
        <v>11128</v>
      </c>
      <c r="AF12" s="180">
        <v>905609970</v>
      </c>
      <c r="AG12" s="181">
        <f t="shared" si="10"/>
        <v>0.10795184463005539</v>
      </c>
      <c r="AH12" s="181">
        <f t="shared" si="11"/>
        <v>0.62205824808541565</v>
      </c>
      <c r="AI12" s="175">
        <f t="shared" si="12"/>
        <v>81381.197879223575</v>
      </c>
      <c r="AJ12" s="392"/>
      <c r="AK12" s="131" t="s">
        <v>184</v>
      </c>
      <c r="AL12" s="171">
        <v>11158</v>
      </c>
      <c r="AM12" s="180">
        <v>6419</v>
      </c>
      <c r="AN12" s="180">
        <v>555332170</v>
      </c>
      <c r="AO12" s="181">
        <f t="shared" si="13"/>
        <v>9.4720221933656007E-2</v>
      </c>
      <c r="AP12" s="181">
        <f t="shared" si="14"/>
        <v>0.57528230865746555</v>
      </c>
      <c r="AQ12" s="175">
        <f t="shared" si="15"/>
        <v>86513.813678143008</v>
      </c>
      <c r="AR12" s="392"/>
      <c r="AS12" s="131" t="s">
        <v>184</v>
      </c>
      <c r="AT12" s="171">
        <v>4208</v>
      </c>
      <c r="AU12" s="180">
        <v>2266</v>
      </c>
      <c r="AV12" s="180">
        <v>198343740</v>
      </c>
      <c r="AW12" s="181">
        <f t="shared" si="16"/>
        <v>7.1096887550200799E-2</v>
      </c>
      <c r="AX12" s="181">
        <f t="shared" si="17"/>
        <v>0.53849809885931554</v>
      </c>
      <c r="AY12" s="180">
        <f t="shared" si="18"/>
        <v>87530.335392762572</v>
      </c>
      <c r="AZ12" s="392"/>
      <c r="BA12" s="131" t="s">
        <v>184</v>
      </c>
      <c r="BB12" s="171">
        <v>1042</v>
      </c>
      <c r="BC12" s="180">
        <v>538</v>
      </c>
      <c r="BD12" s="180">
        <v>58663480</v>
      </c>
      <c r="BE12" s="181">
        <f t="shared" si="19"/>
        <v>4.7661233167965979E-2</v>
      </c>
      <c r="BF12" s="181">
        <f t="shared" si="20"/>
        <v>0.51631477927063341</v>
      </c>
      <c r="BG12" s="225">
        <f t="shared" si="21"/>
        <v>109039.92565055762</v>
      </c>
      <c r="BH12" s="392"/>
      <c r="BI12" s="131" t="s">
        <v>184</v>
      </c>
      <c r="BJ12" s="171">
        <f t="shared" si="22"/>
        <v>54665</v>
      </c>
      <c r="BK12" s="180">
        <f t="shared" si="0"/>
        <v>33216</v>
      </c>
      <c r="BL12" s="180">
        <f t="shared" si="1"/>
        <v>2693102470</v>
      </c>
      <c r="BM12" s="181">
        <f t="shared" si="24"/>
        <v>9.4718831983574767E-2</v>
      </c>
      <c r="BN12" s="181">
        <f t="shared" si="25"/>
        <v>0.60762828135004121</v>
      </c>
      <c r="BO12" s="180">
        <f t="shared" si="26"/>
        <v>81078.470315510596</v>
      </c>
      <c r="BP12" s="285"/>
    </row>
    <row r="13" spans="1:68" s="95" customFormat="1">
      <c r="B13" s="402"/>
      <c r="C13" s="435"/>
      <c r="D13" s="433"/>
      <c r="E13" s="131" t="s">
        <v>185</v>
      </c>
      <c r="F13" s="171">
        <v>413</v>
      </c>
      <c r="G13" s="180">
        <v>188</v>
      </c>
      <c r="H13" s="180">
        <v>17308260</v>
      </c>
      <c r="I13" s="181">
        <f t="shared" si="2"/>
        <v>9.9051633298208638E-2</v>
      </c>
      <c r="J13" s="181">
        <f t="shared" si="3"/>
        <v>0.4552058111380145</v>
      </c>
      <c r="K13" s="225">
        <f t="shared" si="4"/>
        <v>92065.212765957447</v>
      </c>
      <c r="L13" s="392"/>
      <c r="M13" s="131" t="s">
        <v>185</v>
      </c>
      <c r="N13" s="171">
        <v>665</v>
      </c>
      <c r="O13" s="180">
        <v>328</v>
      </c>
      <c r="P13" s="180">
        <v>29341940</v>
      </c>
      <c r="Q13" s="181">
        <f t="shared" si="23"/>
        <v>0.10715452466514211</v>
      </c>
      <c r="R13" s="181">
        <f t="shared" si="5"/>
        <v>0.49323308270676691</v>
      </c>
      <c r="S13" s="175">
        <f t="shared" si="6"/>
        <v>89457.134146341457</v>
      </c>
      <c r="T13" s="392"/>
      <c r="U13" s="131" t="s">
        <v>185</v>
      </c>
      <c r="V13" s="171">
        <v>8493</v>
      </c>
      <c r="W13" s="180">
        <v>4848</v>
      </c>
      <c r="X13" s="180">
        <v>379064430</v>
      </c>
      <c r="Y13" s="181">
        <f t="shared" si="7"/>
        <v>3.6808139093462908E-2</v>
      </c>
      <c r="Z13" s="181">
        <f t="shared" si="8"/>
        <v>0.57082303073119034</v>
      </c>
      <c r="AA13" s="180">
        <f t="shared" si="9"/>
        <v>78189.857673267325</v>
      </c>
      <c r="AB13" s="392"/>
      <c r="AC13" s="131" t="s">
        <v>185</v>
      </c>
      <c r="AD13" s="171">
        <v>9751</v>
      </c>
      <c r="AE13" s="180">
        <v>5378</v>
      </c>
      <c r="AF13" s="180">
        <v>459332070</v>
      </c>
      <c r="AG13" s="181">
        <f t="shared" si="10"/>
        <v>5.2171551080197512E-2</v>
      </c>
      <c r="AH13" s="181">
        <f t="shared" si="11"/>
        <v>0.55153317608450414</v>
      </c>
      <c r="AI13" s="175">
        <f t="shared" si="12"/>
        <v>85409.458906656757</v>
      </c>
      <c r="AJ13" s="392"/>
      <c r="AK13" s="131" t="s">
        <v>185</v>
      </c>
      <c r="AL13" s="171">
        <v>8296</v>
      </c>
      <c r="AM13" s="180">
        <v>4343</v>
      </c>
      <c r="AN13" s="180">
        <v>394734600</v>
      </c>
      <c r="AO13" s="181">
        <f t="shared" si="13"/>
        <v>6.4086294416243653E-2</v>
      </c>
      <c r="AP13" s="181">
        <f t="shared" si="14"/>
        <v>0.52350530376084858</v>
      </c>
      <c r="AQ13" s="175">
        <f t="shared" si="15"/>
        <v>90889.845728758926</v>
      </c>
      <c r="AR13" s="392"/>
      <c r="AS13" s="131" t="s">
        <v>185</v>
      </c>
      <c r="AT13" s="171">
        <v>4583</v>
      </c>
      <c r="AU13" s="180">
        <v>2294</v>
      </c>
      <c r="AV13" s="180">
        <v>211303570</v>
      </c>
      <c r="AW13" s="181">
        <f t="shared" si="16"/>
        <v>7.197540160642571E-2</v>
      </c>
      <c r="AX13" s="181">
        <f t="shared" si="17"/>
        <v>0.50054549421776129</v>
      </c>
      <c r="AY13" s="180">
        <f t="shared" si="18"/>
        <v>92111.408020924151</v>
      </c>
      <c r="AZ13" s="392"/>
      <c r="BA13" s="131" t="s">
        <v>185</v>
      </c>
      <c r="BB13" s="171">
        <v>1681</v>
      </c>
      <c r="BC13" s="180">
        <v>803</v>
      </c>
      <c r="BD13" s="180">
        <v>88852300</v>
      </c>
      <c r="BE13" s="181">
        <f t="shared" si="19"/>
        <v>7.1137491141034723E-2</v>
      </c>
      <c r="BF13" s="181">
        <f t="shared" si="20"/>
        <v>0.47769185008923259</v>
      </c>
      <c r="BG13" s="225">
        <f t="shared" si="21"/>
        <v>110650.43586550436</v>
      </c>
      <c r="BH13" s="392"/>
      <c r="BI13" s="131" t="s">
        <v>185</v>
      </c>
      <c r="BJ13" s="171">
        <f t="shared" si="22"/>
        <v>33882</v>
      </c>
      <c r="BK13" s="180">
        <f t="shared" si="0"/>
        <v>18182</v>
      </c>
      <c r="BL13" s="180">
        <f t="shared" si="1"/>
        <v>1579937170</v>
      </c>
      <c r="BM13" s="181">
        <f t="shared" si="24"/>
        <v>5.1847838485228698E-2</v>
      </c>
      <c r="BN13" s="181">
        <f t="shared" si="25"/>
        <v>0.53662711764358662</v>
      </c>
      <c r="BO13" s="180">
        <f t="shared" si="26"/>
        <v>86895.675393246071</v>
      </c>
      <c r="BP13" s="285"/>
    </row>
    <row r="14" spans="1:68" s="95" customFormat="1" ht="13.5" customHeight="1">
      <c r="B14" s="402"/>
      <c r="C14" s="435"/>
      <c r="D14" s="433"/>
      <c r="E14" s="132" t="s">
        <v>186</v>
      </c>
      <c r="F14" s="171">
        <v>172</v>
      </c>
      <c r="G14" s="180">
        <v>105</v>
      </c>
      <c r="H14" s="180">
        <v>10620170</v>
      </c>
      <c r="I14" s="181">
        <f t="shared" si="2"/>
        <v>5.5321390937829291E-2</v>
      </c>
      <c r="J14" s="181">
        <f t="shared" si="3"/>
        <v>0.61046511627906974</v>
      </c>
      <c r="K14" s="225">
        <f t="shared" si="4"/>
        <v>101144.47619047618</v>
      </c>
      <c r="L14" s="392"/>
      <c r="M14" s="132" t="s">
        <v>186</v>
      </c>
      <c r="N14" s="171">
        <v>285</v>
      </c>
      <c r="O14" s="180">
        <v>165</v>
      </c>
      <c r="P14" s="180">
        <v>16066130</v>
      </c>
      <c r="Q14" s="181">
        <f t="shared" si="23"/>
        <v>5.390395295655015E-2</v>
      </c>
      <c r="R14" s="181">
        <f t="shared" si="5"/>
        <v>0.57894736842105265</v>
      </c>
      <c r="S14" s="175">
        <f t="shared" si="6"/>
        <v>97370.484848484848</v>
      </c>
      <c r="T14" s="392"/>
      <c r="U14" s="132" t="s">
        <v>186</v>
      </c>
      <c r="V14" s="171">
        <v>7750</v>
      </c>
      <c r="W14" s="180">
        <v>4944</v>
      </c>
      <c r="X14" s="180">
        <v>411853270</v>
      </c>
      <c r="Y14" s="181">
        <f t="shared" si="7"/>
        <v>3.753701313491762E-2</v>
      </c>
      <c r="Z14" s="181">
        <f t="shared" si="8"/>
        <v>0.63793548387096777</v>
      </c>
      <c r="AA14" s="180">
        <f t="shared" si="9"/>
        <v>83303.654935275088</v>
      </c>
      <c r="AB14" s="392"/>
      <c r="AC14" s="132" t="s">
        <v>186</v>
      </c>
      <c r="AD14" s="171">
        <v>7760</v>
      </c>
      <c r="AE14" s="180">
        <v>4904</v>
      </c>
      <c r="AF14" s="180">
        <v>467135550</v>
      </c>
      <c r="AG14" s="181">
        <f t="shared" si="10"/>
        <v>4.7573314707565748E-2</v>
      </c>
      <c r="AH14" s="181">
        <f t="shared" si="11"/>
        <v>0.63195876288659791</v>
      </c>
      <c r="AI14" s="175">
        <f t="shared" si="12"/>
        <v>95256.025693311589</v>
      </c>
      <c r="AJ14" s="392"/>
      <c r="AK14" s="132" t="s">
        <v>186</v>
      </c>
      <c r="AL14" s="171">
        <v>5719</v>
      </c>
      <c r="AM14" s="180">
        <v>3478</v>
      </c>
      <c r="AN14" s="180">
        <v>361759000</v>
      </c>
      <c r="AO14" s="181">
        <f t="shared" si="13"/>
        <v>5.132215795065518E-2</v>
      </c>
      <c r="AP14" s="181">
        <f t="shared" si="14"/>
        <v>0.6081482776709215</v>
      </c>
      <c r="AQ14" s="175">
        <f t="shared" si="15"/>
        <v>104013.51351351352</v>
      </c>
      <c r="AR14" s="392"/>
      <c r="AS14" s="132" t="s">
        <v>186</v>
      </c>
      <c r="AT14" s="171">
        <v>2476</v>
      </c>
      <c r="AU14" s="180">
        <v>1443</v>
      </c>
      <c r="AV14" s="180">
        <v>160658260</v>
      </c>
      <c r="AW14" s="181">
        <f t="shared" si="16"/>
        <v>4.5274849397590362E-2</v>
      </c>
      <c r="AX14" s="181">
        <f t="shared" si="17"/>
        <v>0.5827948303715671</v>
      </c>
      <c r="AY14" s="180">
        <f t="shared" si="18"/>
        <v>111336.28551628551</v>
      </c>
      <c r="AZ14" s="392"/>
      <c r="BA14" s="132" t="s">
        <v>186</v>
      </c>
      <c r="BB14" s="171">
        <v>723</v>
      </c>
      <c r="BC14" s="180">
        <v>430</v>
      </c>
      <c r="BD14" s="180">
        <v>58874560</v>
      </c>
      <c r="BE14" s="181">
        <f t="shared" si="19"/>
        <v>3.8093550673281358E-2</v>
      </c>
      <c r="BF14" s="181">
        <f t="shared" si="20"/>
        <v>0.59474412171507607</v>
      </c>
      <c r="BG14" s="225">
        <f t="shared" si="21"/>
        <v>136917.58139534883</v>
      </c>
      <c r="BH14" s="392"/>
      <c r="BI14" s="132" t="s">
        <v>186</v>
      </c>
      <c r="BJ14" s="171">
        <f t="shared" si="22"/>
        <v>24885</v>
      </c>
      <c r="BK14" s="180">
        <f t="shared" si="0"/>
        <v>15469</v>
      </c>
      <c r="BL14" s="180">
        <f t="shared" si="1"/>
        <v>1486966940</v>
      </c>
      <c r="BM14" s="181">
        <f t="shared" si="24"/>
        <v>4.4111440629633854E-2</v>
      </c>
      <c r="BN14" s="181">
        <f t="shared" si="25"/>
        <v>0.62161944946755077</v>
      </c>
      <c r="BO14" s="180">
        <f t="shared" si="26"/>
        <v>96125.602172086103</v>
      </c>
      <c r="BP14" s="285"/>
    </row>
    <row r="15" spans="1:68" s="95" customFormat="1">
      <c r="B15" s="402"/>
      <c r="C15" s="435"/>
      <c r="D15" s="433"/>
      <c r="E15" s="132" t="s">
        <v>187</v>
      </c>
      <c r="F15" s="171">
        <v>786</v>
      </c>
      <c r="G15" s="180">
        <v>434</v>
      </c>
      <c r="H15" s="180">
        <v>42754950</v>
      </c>
      <c r="I15" s="181">
        <f t="shared" si="2"/>
        <v>0.22866174920969443</v>
      </c>
      <c r="J15" s="181">
        <f t="shared" si="3"/>
        <v>0.55216284987277353</v>
      </c>
      <c r="K15" s="225">
        <f t="shared" si="4"/>
        <v>98513.709677419349</v>
      </c>
      <c r="L15" s="392"/>
      <c r="M15" s="132" t="s">
        <v>187</v>
      </c>
      <c r="N15" s="171">
        <v>1416</v>
      </c>
      <c r="O15" s="180">
        <v>845</v>
      </c>
      <c r="P15" s="180">
        <v>79656480</v>
      </c>
      <c r="Q15" s="181">
        <f t="shared" si="23"/>
        <v>0.27605357726233259</v>
      </c>
      <c r="R15" s="181">
        <f t="shared" si="5"/>
        <v>0.59675141242937857</v>
      </c>
      <c r="S15" s="175">
        <f t="shared" si="6"/>
        <v>94268.023668639056</v>
      </c>
      <c r="T15" s="392"/>
      <c r="U15" s="132" t="s">
        <v>187</v>
      </c>
      <c r="V15" s="171">
        <v>54081</v>
      </c>
      <c r="W15" s="180">
        <v>34402</v>
      </c>
      <c r="X15" s="180">
        <v>2587324990</v>
      </c>
      <c r="Y15" s="181">
        <f t="shared" si="7"/>
        <v>0.26119504973046848</v>
      </c>
      <c r="Z15" s="181">
        <f t="shared" si="8"/>
        <v>0.63611989423272497</v>
      </c>
      <c r="AA15" s="180">
        <f t="shared" si="9"/>
        <v>75208.563164932275</v>
      </c>
      <c r="AB15" s="392"/>
      <c r="AC15" s="132" t="s">
        <v>187</v>
      </c>
      <c r="AD15" s="171">
        <v>46892</v>
      </c>
      <c r="AE15" s="180">
        <v>28868</v>
      </c>
      <c r="AF15" s="180">
        <v>2386443200</v>
      </c>
      <c r="AG15" s="181">
        <f t="shared" si="10"/>
        <v>0.28004617638213869</v>
      </c>
      <c r="AH15" s="181">
        <f t="shared" si="11"/>
        <v>0.6156273991299156</v>
      </c>
      <c r="AI15" s="175">
        <f t="shared" si="12"/>
        <v>82667.424137453228</v>
      </c>
      <c r="AJ15" s="392"/>
      <c r="AK15" s="132" t="s">
        <v>187</v>
      </c>
      <c r="AL15" s="171">
        <v>29172</v>
      </c>
      <c r="AM15" s="180">
        <v>16621</v>
      </c>
      <c r="AN15" s="180">
        <v>1450950410</v>
      </c>
      <c r="AO15" s="181">
        <f t="shared" si="13"/>
        <v>0.24526325109196082</v>
      </c>
      <c r="AP15" s="181">
        <f t="shared" si="14"/>
        <v>0.56975867269984914</v>
      </c>
      <c r="AQ15" s="175">
        <f t="shared" si="15"/>
        <v>87296.216232476989</v>
      </c>
      <c r="AR15" s="392"/>
      <c r="AS15" s="132" t="s">
        <v>187</v>
      </c>
      <c r="AT15" s="171">
        <v>11824</v>
      </c>
      <c r="AU15" s="180">
        <v>6099</v>
      </c>
      <c r="AV15" s="180">
        <v>553678770</v>
      </c>
      <c r="AW15" s="181">
        <f t="shared" si="16"/>
        <v>0.19135918674698796</v>
      </c>
      <c r="AX15" s="181">
        <f t="shared" si="17"/>
        <v>0.51581529093369416</v>
      </c>
      <c r="AY15" s="180">
        <f t="shared" si="18"/>
        <v>90781.89375307427</v>
      </c>
      <c r="AZ15" s="392"/>
      <c r="BA15" s="132" t="s">
        <v>187</v>
      </c>
      <c r="BB15" s="171">
        <v>3216</v>
      </c>
      <c r="BC15" s="180">
        <v>1547</v>
      </c>
      <c r="BD15" s="180">
        <v>166458350</v>
      </c>
      <c r="BE15" s="181">
        <f t="shared" si="19"/>
        <v>0.13704819277108435</v>
      </c>
      <c r="BF15" s="181">
        <f t="shared" si="20"/>
        <v>0.48103233830845771</v>
      </c>
      <c r="BG15" s="225">
        <f t="shared" si="21"/>
        <v>107600.74337427279</v>
      </c>
      <c r="BH15" s="392"/>
      <c r="BI15" s="132" t="s">
        <v>187</v>
      </c>
      <c r="BJ15" s="171">
        <f t="shared" si="22"/>
        <v>147387</v>
      </c>
      <c r="BK15" s="180">
        <f t="shared" si="0"/>
        <v>88816</v>
      </c>
      <c r="BL15" s="180">
        <f t="shared" si="1"/>
        <v>7267267150</v>
      </c>
      <c r="BM15" s="181">
        <f t="shared" si="24"/>
        <v>0.25326793658035818</v>
      </c>
      <c r="BN15" s="181">
        <f t="shared" si="25"/>
        <v>0.60260402884922004</v>
      </c>
      <c r="BO15" s="180">
        <f t="shared" si="26"/>
        <v>81823.850995316156</v>
      </c>
      <c r="BP15" s="285"/>
    </row>
    <row r="16" spans="1:68" s="95" customFormat="1">
      <c r="B16" s="402"/>
      <c r="C16" s="435"/>
      <c r="D16" s="433"/>
      <c r="E16" s="132" t="s">
        <v>188</v>
      </c>
      <c r="F16" s="171">
        <v>260</v>
      </c>
      <c r="G16" s="180">
        <v>142</v>
      </c>
      <c r="H16" s="180">
        <v>16537270</v>
      </c>
      <c r="I16" s="181">
        <f t="shared" si="2"/>
        <v>7.4815595363540571E-2</v>
      </c>
      <c r="J16" s="181">
        <f t="shared" si="3"/>
        <v>0.5461538461538461</v>
      </c>
      <c r="K16" s="225">
        <f t="shared" si="4"/>
        <v>116459.64788732394</v>
      </c>
      <c r="L16" s="392"/>
      <c r="M16" s="132" t="s">
        <v>188</v>
      </c>
      <c r="N16" s="171">
        <v>495</v>
      </c>
      <c r="O16" s="180">
        <v>287</v>
      </c>
      <c r="P16" s="180">
        <v>32398260</v>
      </c>
      <c r="Q16" s="181">
        <f t="shared" si="23"/>
        <v>9.3760209081999349E-2</v>
      </c>
      <c r="R16" s="181">
        <f t="shared" si="5"/>
        <v>0.57979797979797976</v>
      </c>
      <c r="S16" s="175">
        <f t="shared" si="6"/>
        <v>112885.92334494773</v>
      </c>
      <c r="T16" s="392"/>
      <c r="U16" s="132" t="s">
        <v>188</v>
      </c>
      <c r="V16" s="171">
        <v>11389</v>
      </c>
      <c r="W16" s="180">
        <v>6912</v>
      </c>
      <c r="X16" s="180">
        <v>558839310</v>
      </c>
      <c r="Y16" s="181">
        <f t="shared" si="7"/>
        <v>5.24789309847392E-2</v>
      </c>
      <c r="Z16" s="181">
        <f t="shared" si="8"/>
        <v>0.60690139608394067</v>
      </c>
      <c r="AA16" s="180">
        <f t="shared" si="9"/>
        <v>80850.594618055562</v>
      </c>
      <c r="AB16" s="392"/>
      <c r="AC16" s="132" t="s">
        <v>188</v>
      </c>
      <c r="AD16" s="171">
        <v>12954</v>
      </c>
      <c r="AE16" s="180">
        <v>7641</v>
      </c>
      <c r="AF16" s="180">
        <v>697312680</v>
      </c>
      <c r="AG16" s="181">
        <f t="shared" si="10"/>
        <v>7.4124734437298098E-2</v>
      </c>
      <c r="AH16" s="181">
        <f t="shared" si="11"/>
        <v>0.58985641500694763</v>
      </c>
      <c r="AI16" s="175">
        <f t="shared" si="12"/>
        <v>91259.348252846481</v>
      </c>
      <c r="AJ16" s="392"/>
      <c r="AK16" s="132" t="s">
        <v>188</v>
      </c>
      <c r="AL16" s="171">
        <v>11180</v>
      </c>
      <c r="AM16" s="180">
        <v>6142</v>
      </c>
      <c r="AN16" s="180">
        <v>608519650</v>
      </c>
      <c r="AO16" s="181">
        <f t="shared" si="13"/>
        <v>9.0632747019242121E-2</v>
      </c>
      <c r="AP16" s="181">
        <f t="shared" si="14"/>
        <v>0.54937388193202141</v>
      </c>
      <c r="AQ16" s="175">
        <f t="shared" si="15"/>
        <v>99075.162813415824</v>
      </c>
      <c r="AR16" s="392"/>
      <c r="AS16" s="132" t="s">
        <v>188</v>
      </c>
      <c r="AT16" s="171">
        <v>6553</v>
      </c>
      <c r="AU16" s="180">
        <v>3476</v>
      </c>
      <c r="AV16" s="180">
        <v>364941670</v>
      </c>
      <c r="AW16" s="181">
        <f t="shared" si="16"/>
        <v>0.10906124497991967</v>
      </c>
      <c r="AX16" s="181">
        <f t="shared" si="17"/>
        <v>0.53044407141767125</v>
      </c>
      <c r="AY16" s="180">
        <f t="shared" si="18"/>
        <v>104988.97295742233</v>
      </c>
      <c r="AZ16" s="392"/>
      <c r="BA16" s="132" t="s">
        <v>188</v>
      </c>
      <c r="BB16" s="171">
        <v>2806</v>
      </c>
      <c r="BC16" s="180">
        <v>1377</v>
      </c>
      <c r="BD16" s="180">
        <v>166165080</v>
      </c>
      <c r="BE16" s="181">
        <f t="shared" si="19"/>
        <v>0.12198795180722892</v>
      </c>
      <c r="BF16" s="181">
        <f t="shared" si="20"/>
        <v>0.49073414112615821</v>
      </c>
      <c r="BG16" s="225">
        <f t="shared" si="21"/>
        <v>120671.8082788671</v>
      </c>
      <c r="BH16" s="392"/>
      <c r="BI16" s="132" t="s">
        <v>188</v>
      </c>
      <c r="BJ16" s="171">
        <f t="shared" si="22"/>
        <v>45637</v>
      </c>
      <c r="BK16" s="180">
        <f t="shared" si="0"/>
        <v>25977</v>
      </c>
      <c r="BL16" s="180">
        <f t="shared" si="1"/>
        <v>2444713920</v>
      </c>
      <c r="BM16" s="181">
        <f t="shared" si="24"/>
        <v>7.4076080757385657E-2</v>
      </c>
      <c r="BN16" s="181">
        <f t="shared" si="25"/>
        <v>0.56920919429410344</v>
      </c>
      <c r="BO16" s="180">
        <f t="shared" si="26"/>
        <v>94110.710243677095</v>
      </c>
      <c r="BP16" s="285"/>
    </row>
    <row r="17" spans="2:68" s="95" customFormat="1">
      <c r="B17" s="402"/>
      <c r="C17" s="435"/>
      <c r="D17" s="433"/>
      <c r="E17" s="133" t="s">
        <v>179</v>
      </c>
      <c r="F17" s="171">
        <v>149</v>
      </c>
      <c r="G17" s="180">
        <v>92</v>
      </c>
      <c r="H17" s="180">
        <v>7367730</v>
      </c>
      <c r="I17" s="181">
        <f t="shared" si="2"/>
        <v>4.8472075869336141E-2</v>
      </c>
      <c r="J17" s="181">
        <f t="shared" si="3"/>
        <v>0.6174496644295302</v>
      </c>
      <c r="K17" s="225">
        <f t="shared" si="4"/>
        <v>80084.021739130432</v>
      </c>
      <c r="L17" s="392"/>
      <c r="M17" s="133" t="s">
        <v>179</v>
      </c>
      <c r="N17" s="171">
        <v>164</v>
      </c>
      <c r="O17" s="180">
        <v>78</v>
      </c>
      <c r="P17" s="180">
        <v>7994380</v>
      </c>
      <c r="Q17" s="181">
        <f t="shared" si="23"/>
        <v>2.5481868670369161E-2</v>
      </c>
      <c r="R17" s="181">
        <f t="shared" si="5"/>
        <v>0.47560975609756095</v>
      </c>
      <c r="S17" s="175">
        <f t="shared" si="6"/>
        <v>102492.05128205128</v>
      </c>
      <c r="T17" s="392"/>
      <c r="U17" s="133" t="s">
        <v>179</v>
      </c>
      <c r="V17" s="171">
        <v>10659</v>
      </c>
      <c r="W17" s="180">
        <v>5696</v>
      </c>
      <c r="X17" s="180">
        <v>389758330</v>
      </c>
      <c r="Y17" s="181">
        <f t="shared" si="7"/>
        <v>4.324652645964619E-2</v>
      </c>
      <c r="Z17" s="181">
        <f t="shared" si="8"/>
        <v>0.53438408856365516</v>
      </c>
      <c r="AA17" s="184">
        <f t="shared" si="9"/>
        <v>68426.673103932582</v>
      </c>
      <c r="AB17" s="393"/>
      <c r="AC17" s="133" t="s">
        <v>179</v>
      </c>
      <c r="AD17" s="171">
        <v>5695</v>
      </c>
      <c r="AE17" s="180">
        <v>2932</v>
      </c>
      <c r="AF17" s="180">
        <v>258567830</v>
      </c>
      <c r="AG17" s="181">
        <f t="shared" si="10"/>
        <v>2.8443099250118835E-2</v>
      </c>
      <c r="AH17" s="181">
        <f t="shared" si="11"/>
        <v>0.51483757682177345</v>
      </c>
      <c r="AI17" s="175">
        <f t="shared" si="12"/>
        <v>88188.20941336971</v>
      </c>
      <c r="AJ17" s="392"/>
      <c r="AK17" s="133" t="s">
        <v>179</v>
      </c>
      <c r="AL17" s="171">
        <v>3085</v>
      </c>
      <c r="AM17" s="180">
        <v>1455</v>
      </c>
      <c r="AN17" s="180">
        <v>165440370</v>
      </c>
      <c r="AO17" s="181">
        <f t="shared" si="13"/>
        <v>2.1470310471018769E-2</v>
      </c>
      <c r="AP17" s="181">
        <f t="shared" si="14"/>
        <v>0.47163695299837927</v>
      </c>
      <c r="AQ17" s="175">
        <f t="shared" si="15"/>
        <v>113704.72164948453</v>
      </c>
      <c r="AR17" s="392"/>
      <c r="AS17" s="133" t="s">
        <v>179</v>
      </c>
      <c r="AT17" s="171">
        <v>1668</v>
      </c>
      <c r="AU17" s="180">
        <v>751</v>
      </c>
      <c r="AV17" s="180">
        <v>106593220</v>
      </c>
      <c r="AW17" s="181">
        <f t="shared" si="16"/>
        <v>2.356300200803213E-2</v>
      </c>
      <c r="AX17" s="181">
        <f t="shared" si="17"/>
        <v>0.45023980815347719</v>
      </c>
      <c r="AY17" s="180">
        <f t="shared" si="18"/>
        <v>141935.04660452731</v>
      </c>
      <c r="AZ17" s="392"/>
      <c r="BA17" s="133" t="s">
        <v>179</v>
      </c>
      <c r="BB17" s="171">
        <v>842</v>
      </c>
      <c r="BC17" s="180">
        <v>359</v>
      </c>
      <c r="BD17" s="180">
        <v>50366170</v>
      </c>
      <c r="BE17" s="181">
        <f t="shared" si="19"/>
        <v>3.1803685329553508E-2</v>
      </c>
      <c r="BF17" s="181">
        <f t="shared" si="20"/>
        <v>0.42636579572446553</v>
      </c>
      <c r="BG17" s="225">
        <f t="shared" si="21"/>
        <v>140295.73816155989</v>
      </c>
      <c r="BH17" s="392"/>
      <c r="BI17" s="133" t="s">
        <v>179</v>
      </c>
      <c r="BJ17" s="171">
        <f t="shared" si="22"/>
        <v>22262</v>
      </c>
      <c r="BK17" s="180">
        <f t="shared" si="0"/>
        <v>11363</v>
      </c>
      <c r="BL17" s="180">
        <f t="shared" si="1"/>
        <v>986088030</v>
      </c>
      <c r="BM17" s="181">
        <f t="shared" si="24"/>
        <v>3.2402760351317443E-2</v>
      </c>
      <c r="BN17" s="181">
        <f t="shared" si="25"/>
        <v>0.51042134579103404</v>
      </c>
      <c r="BO17" s="180">
        <f t="shared" si="26"/>
        <v>86780.606353955824</v>
      </c>
      <c r="BP17" s="285"/>
    </row>
    <row r="18" spans="2:68" s="95" customFormat="1">
      <c r="B18" s="402">
        <v>2</v>
      </c>
      <c r="C18" s="434" t="s">
        <v>78</v>
      </c>
      <c r="D18" s="432">
        <v>61</v>
      </c>
      <c r="E18" s="134" t="s">
        <v>153</v>
      </c>
      <c r="F18" s="170">
        <v>32</v>
      </c>
      <c r="G18" s="178">
        <v>18</v>
      </c>
      <c r="H18" s="178">
        <v>1253960</v>
      </c>
      <c r="I18" s="179">
        <f>IFERROR(G18/$D$18,"-")</f>
        <v>0.29508196721311475</v>
      </c>
      <c r="J18" s="179">
        <f t="shared" si="3"/>
        <v>0.5625</v>
      </c>
      <c r="K18" s="224">
        <f t="shared" si="4"/>
        <v>69664.444444444438</v>
      </c>
      <c r="L18" s="400">
        <v>111</v>
      </c>
      <c r="M18" s="134" t="s">
        <v>153</v>
      </c>
      <c r="N18" s="170">
        <v>54</v>
      </c>
      <c r="O18" s="178">
        <v>27</v>
      </c>
      <c r="P18" s="178">
        <v>2675390</v>
      </c>
      <c r="Q18" s="179">
        <f>IFERROR(O18/$L$18,"-")</f>
        <v>0.24324324324324326</v>
      </c>
      <c r="R18" s="179">
        <f t="shared" si="5"/>
        <v>0.5</v>
      </c>
      <c r="S18" s="174">
        <f t="shared" si="6"/>
        <v>99088.518518518526</v>
      </c>
      <c r="T18" s="400">
        <v>4788</v>
      </c>
      <c r="U18" s="134" t="s">
        <v>153</v>
      </c>
      <c r="V18" s="170">
        <v>2197</v>
      </c>
      <c r="W18" s="178">
        <v>1456</v>
      </c>
      <c r="X18" s="178">
        <v>116449860</v>
      </c>
      <c r="Y18" s="179">
        <f>IFERROR(W18/$T$18,"-")</f>
        <v>0.30409356725146197</v>
      </c>
      <c r="Z18" s="179">
        <f t="shared" si="8"/>
        <v>0.66272189349112431</v>
      </c>
      <c r="AA18" s="178">
        <f t="shared" si="9"/>
        <v>79979.299450549457</v>
      </c>
      <c r="AB18" s="400">
        <v>3813</v>
      </c>
      <c r="AC18" s="134" t="s">
        <v>153</v>
      </c>
      <c r="AD18" s="170">
        <v>1909</v>
      </c>
      <c r="AE18" s="178">
        <v>1179</v>
      </c>
      <c r="AF18" s="178">
        <v>94490570</v>
      </c>
      <c r="AG18" s="179">
        <f>IFERROR(AE18/$AB$18,"-")</f>
        <v>0.30920535011801731</v>
      </c>
      <c r="AH18" s="179">
        <f t="shared" si="11"/>
        <v>0.61760083813514932</v>
      </c>
      <c r="AI18" s="174">
        <f t="shared" si="12"/>
        <v>80144.67345207803</v>
      </c>
      <c r="AJ18" s="400">
        <v>2703</v>
      </c>
      <c r="AK18" s="134" t="s">
        <v>153</v>
      </c>
      <c r="AL18" s="170">
        <v>1222</v>
      </c>
      <c r="AM18" s="178">
        <v>647</v>
      </c>
      <c r="AN18" s="178">
        <v>56033570</v>
      </c>
      <c r="AO18" s="179">
        <f>IFERROR(AM18/$AJ$18,"-")</f>
        <v>0.2393636699963004</v>
      </c>
      <c r="AP18" s="179">
        <f t="shared" si="14"/>
        <v>0.52945990180032731</v>
      </c>
      <c r="AQ18" s="174">
        <f t="shared" si="15"/>
        <v>86605.208655332302</v>
      </c>
      <c r="AR18" s="400">
        <v>1256</v>
      </c>
      <c r="AS18" s="134" t="s">
        <v>153</v>
      </c>
      <c r="AT18" s="170">
        <v>528</v>
      </c>
      <c r="AU18" s="178">
        <v>295</v>
      </c>
      <c r="AV18" s="178">
        <v>26433890</v>
      </c>
      <c r="AW18" s="179">
        <f>IFERROR(AU18/$AR$18,"-")</f>
        <v>0.23487261146496816</v>
      </c>
      <c r="AX18" s="179">
        <f t="shared" si="17"/>
        <v>0.55871212121212122</v>
      </c>
      <c r="AY18" s="178">
        <f t="shared" si="18"/>
        <v>89606.406779661018</v>
      </c>
      <c r="AZ18" s="400">
        <v>406</v>
      </c>
      <c r="BA18" s="134" t="s">
        <v>153</v>
      </c>
      <c r="BB18" s="170">
        <v>117</v>
      </c>
      <c r="BC18" s="178">
        <v>53</v>
      </c>
      <c r="BD18" s="178">
        <v>4447830</v>
      </c>
      <c r="BE18" s="179">
        <f>IFERROR(BC18/$AZ$18,"-")</f>
        <v>0.13054187192118227</v>
      </c>
      <c r="BF18" s="179">
        <f t="shared" si="20"/>
        <v>0.45299145299145299</v>
      </c>
      <c r="BG18" s="224">
        <f t="shared" si="21"/>
        <v>83921.320754716988</v>
      </c>
      <c r="BH18" s="400">
        <v>13138</v>
      </c>
      <c r="BI18" s="134" t="s">
        <v>153</v>
      </c>
      <c r="BJ18" s="170">
        <f t="shared" si="22"/>
        <v>6059</v>
      </c>
      <c r="BK18" s="178">
        <f t="shared" si="0"/>
        <v>3675</v>
      </c>
      <c r="BL18" s="178">
        <f t="shared" si="1"/>
        <v>301785070</v>
      </c>
      <c r="BM18" s="179">
        <f>IFERROR(BK18/$BH$18,"-")</f>
        <v>0.27972294108692342</v>
      </c>
      <c r="BN18" s="179">
        <f t="shared" si="25"/>
        <v>0.60653573196897181</v>
      </c>
      <c r="BO18" s="178">
        <f t="shared" si="26"/>
        <v>82118.38639455782</v>
      </c>
      <c r="BP18" s="285"/>
    </row>
    <row r="19" spans="2:68" s="95" customFormat="1" ht="13.5" customHeight="1">
      <c r="B19" s="402"/>
      <c r="C19" s="435"/>
      <c r="D19" s="433"/>
      <c r="E19" s="135" t="s">
        <v>207</v>
      </c>
      <c r="F19" s="171">
        <v>19</v>
      </c>
      <c r="G19" s="180">
        <v>11</v>
      </c>
      <c r="H19" s="180">
        <v>887960</v>
      </c>
      <c r="I19" s="181">
        <f t="shared" ref="I19:I28" si="27">IFERROR(G19/$D$18,"-")</f>
        <v>0.18032786885245902</v>
      </c>
      <c r="J19" s="181">
        <f t="shared" si="3"/>
        <v>0.57894736842105265</v>
      </c>
      <c r="K19" s="225">
        <f t="shared" si="4"/>
        <v>80723.636363636368</v>
      </c>
      <c r="L19" s="392"/>
      <c r="M19" s="135" t="s">
        <v>207</v>
      </c>
      <c r="N19" s="171">
        <v>42</v>
      </c>
      <c r="O19" s="180">
        <v>23</v>
      </c>
      <c r="P19" s="180">
        <v>2296200</v>
      </c>
      <c r="Q19" s="181">
        <f t="shared" ref="Q19:Q28" si="28">IFERROR(O19/$L$18,"-")</f>
        <v>0.2072072072072072</v>
      </c>
      <c r="R19" s="181">
        <f t="shared" si="5"/>
        <v>0.54761904761904767</v>
      </c>
      <c r="S19" s="175">
        <f t="shared" si="6"/>
        <v>99834.782608695648</v>
      </c>
      <c r="T19" s="392"/>
      <c r="U19" s="135" t="s">
        <v>207</v>
      </c>
      <c r="V19" s="171">
        <v>2051</v>
      </c>
      <c r="W19" s="180">
        <v>1384</v>
      </c>
      <c r="X19" s="180">
        <v>104854460</v>
      </c>
      <c r="Y19" s="181">
        <f t="shared" ref="Y19:Y28" si="29">IFERROR(W19/$T$18,"-")</f>
        <v>0.28905597326649957</v>
      </c>
      <c r="Z19" s="181">
        <f t="shared" si="8"/>
        <v>0.67479278400780107</v>
      </c>
      <c r="AA19" s="180">
        <f t="shared" si="9"/>
        <v>75761.893063583819</v>
      </c>
      <c r="AB19" s="392"/>
      <c r="AC19" s="135" t="s">
        <v>207</v>
      </c>
      <c r="AD19" s="171">
        <v>1666</v>
      </c>
      <c r="AE19" s="180">
        <v>1073</v>
      </c>
      <c r="AF19" s="180">
        <v>89469870</v>
      </c>
      <c r="AG19" s="181">
        <f t="shared" ref="AG19:AG28" si="30">IFERROR(AE19/$AB$18,"-")</f>
        <v>0.28140571728297931</v>
      </c>
      <c r="AH19" s="181">
        <f t="shared" si="11"/>
        <v>0.64405762304921965</v>
      </c>
      <c r="AI19" s="175">
        <f t="shared" si="12"/>
        <v>83382.917054986014</v>
      </c>
      <c r="AJ19" s="392"/>
      <c r="AK19" s="135" t="s">
        <v>207</v>
      </c>
      <c r="AL19" s="171">
        <v>1025</v>
      </c>
      <c r="AM19" s="180">
        <v>543</v>
      </c>
      <c r="AN19" s="180">
        <v>44541130</v>
      </c>
      <c r="AO19" s="181">
        <f t="shared" ref="AO19:AO28" si="31">IFERROR(AM19/$AJ$18,"-")</f>
        <v>0.20088790233074361</v>
      </c>
      <c r="AP19" s="181">
        <f t="shared" si="14"/>
        <v>0.52975609756097564</v>
      </c>
      <c r="AQ19" s="175">
        <f t="shared" si="15"/>
        <v>82027.86372007367</v>
      </c>
      <c r="AR19" s="392"/>
      <c r="AS19" s="135" t="s">
        <v>207</v>
      </c>
      <c r="AT19" s="171">
        <v>356</v>
      </c>
      <c r="AU19" s="180">
        <v>183</v>
      </c>
      <c r="AV19" s="180">
        <v>16584740</v>
      </c>
      <c r="AW19" s="181">
        <f t="shared" ref="AW19:AW28" si="32">IFERROR(AU19/$AR$18,"-")</f>
        <v>0.14570063694267515</v>
      </c>
      <c r="AX19" s="181">
        <f t="shared" si="17"/>
        <v>0.5140449438202247</v>
      </c>
      <c r="AY19" s="180">
        <f t="shared" si="18"/>
        <v>90626.99453551913</v>
      </c>
      <c r="AZ19" s="392"/>
      <c r="BA19" s="135" t="s">
        <v>207</v>
      </c>
      <c r="BB19" s="171">
        <v>69</v>
      </c>
      <c r="BC19" s="180">
        <v>30</v>
      </c>
      <c r="BD19" s="180">
        <v>3266860</v>
      </c>
      <c r="BE19" s="181">
        <f t="shared" ref="BE19:BE28" si="33">IFERROR(BC19/$AZ$18,"-")</f>
        <v>7.3891625615763554E-2</v>
      </c>
      <c r="BF19" s="181">
        <f t="shared" si="20"/>
        <v>0.43478260869565216</v>
      </c>
      <c r="BG19" s="225">
        <f t="shared" si="21"/>
        <v>108895.33333333333</v>
      </c>
      <c r="BH19" s="392"/>
      <c r="BI19" s="135" t="s">
        <v>207</v>
      </c>
      <c r="BJ19" s="171">
        <f t="shared" si="22"/>
        <v>5228</v>
      </c>
      <c r="BK19" s="180">
        <f t="shared" si="0"/>
        <v>3247</v>
      </c>
      <c r="BL19" s="180">
        <f t="shared" si="1"/>
        <v>261901220</v>
      </c>
      <c r="BM19" s="181">
        <f t="shared" ref="BM19:BM28" si="34">IFERROR(BK19/$BH$18,"-")</f>
        <v>0.24714568427462322</v>
      </c>
      <c r="BN19" s="181">
        <f t="shared" si="25"/>
        <v>0.62107880642693192</v>
      </c>
      <c r="BO19" s="180">
        <f t="shared" si="26"/>
        <v>80659.445642131192</v>
      </c>
      <c r="BP19" s="285"/>
    </row>
    <row r="20" spans="2:68" s="95" customFormat="1" ht="13.5" customHeight="1">
      <c r="B20" s="402"/>
      <c r="C20" s="435"/>
      <c r="D20" s="433"/>
      <c r="E20" s="136" t="s">
        <v>152</v>
      </c>
      <c r="F20" s="171">
        <v>39</v>
      </c>
      <c r="G20" s="180">
        <v>23</v>
      </c>
      <c r="H20" s="180">
        <v>1948520</v>
      </c>
      <c r="I20" s="181">
        <f t="shared" si="27"/>
        <v>0.37704918032786883</v>
      </c>
      <c r="J20" s="181">
        <f t="shared" si="3"/>
        <v>0.58974358974358976</v>
      </c>
      <c r="K20" s="225">
        <f t="shared" si="4"/>
        <v>84718.260869565216</v>
      </c>
      <c r="L20" s="392"/>
      <c r="M20" s="136" t="s">
        <v>152</v>
      </c>
      <c r="N20" s="171">
        <v>69</v>
      </c>
      <c r="O20" s="180">
        <v>36</v>
      </c>
      <c r="P20" s="180">
        <v>3746500</v>
      </c>
      <c r="Q20" s="181">
        <f t="shared" si="28"/>
        <v>0.32432432432432434</v>
      </c>
      <c r="R20" s="181">
        <f t="shared" si="5"/>
        <v>0.52173913043478259</v>
      </c>
      <c r="S20" s="175">
        <f t="shared" si="6"/>
        <v>104069.44444444444</v>
      </c>
      <c r="T20" s="392"/>
      <c r="U20" s="136" t="s">
        <v>152</v>
      </c>
      <c r="V20" s="171">
        <v>2741</v>
      </c>
      <c r="W20" s="180">
        <v>1780</v>
      </c>
      <c r="X20" s="180">
        <v>138688830</v>
      </c>
      <c r="Y20" s="181">
        <f t="shared" si="29"/>
        <v>0.37176274018379279</v>
      </c>
      <c r="Z20" s="181">
        <f t="shared" si="8"/>
        <v>0.64939802991608897</v>
      </c>
      <c r="AA20" s="180">
        <f t="shared" si="9"/>
        <v>77915.073033707871</v>
      </c>
      <c r="AB20" s="392"/>
      <c r="AC20" s="136" t="s">
        <v>152</v>
      </c>
      <c r="AD20" s="171">
        <v>2438</v>
      </c>
      <c r="AE20" s="180">
        <v>1531</v>
      </c>
      <c r="AF20" s="180">
        <v>131694680</v>
      </c>
      <c r="AG20" s="181">
        <f t="shared" si="30"/>
        <v>0.40152111198531343</v>
      </c>
      <c r="AH20" s="181">
        <f t="shared" si="11"/>
        <v>0.62797374897456937</v>
      </c>
      <c r="AI20" s="175">
        <f t="shared" si="12"/>
        <v>86018.732854343572</v>
      </c>
      <c r="AJ20" s="392"/>
      <c r="AK20" s="136" t="s">
        <v>152</v>
      </c>
      <c r="AL20" s="171">
        <v>1766</v>
      </c>
      <c r="AM20" s="180">
        <v>965</v>
      </c>
      <c r="AN20" s="180">
        <v>86256480</v>
      </c>
      <c r="AO20" s="181">
        <f t="shared" si="31"/>
        <v>0.35701072881982981</v>
      </c>
      <c r="AP20" s="181">
        <f t="shared" si="14"/>
        <v>0.54643261608154026</v>
      </c>
      <c r="AQ20" s="175">
        <f t="shared" si="15"/>
        <v>89384.953367875642</v>
      </c>
      <c r="AR20" s="392"/>
      <c r="AS20" s="136" t="s">
        <v>152</v>
      </c>
      <c r="AT20" s="171">
        <v>773</v>
      </c>
      <c r="AU20" s="180">
        <v>428</v>
      </c>
      <c r="AV20" s="180">
        <v>39917830</v>
      </c>
      <c r="AW20" s="181">
        <f t="shared" si="32"/>
        <v>0.34076433121019106</v>
      </c>
      <c r="AX20" s="181">
        <f t="shared" si="17"/>
        <v>0.55368693402328595</v>
      </c>
      <c r="AY20" s="180">
        <f t="shared" si="18"/>
        <v>93265.957943925227</v>
      </c>
      <c r="AZ20" s="392"/>
      <c r="BA20" s="136" t="s">
        <v>152</v>
      </c>
      <c r="BB20" s="171">
        <v>237</v>
      </c>
      <c r="BC20" s="180">
        <v>122</v>
      </c>
      <c r="BD20" s="180">
        <v>12453840</v>
      </c>
      <c r="BE20" s="181">
        <f t="shared" si="33"/>
        <v>0.30049261083743845</v>
      </c>
      <c r="BF20" s="181">
        <f t="shared" si="20"/>
        <v>0.51476793248945152</v>
      </c>
      <c r="BG20" s="225">
        <f t="shared" si="21"/>
        <v>102080.65573770492</v>
      </c>
      <c r="BH20" s="392"/>
      <c r="BI20" s="136" t="s">
        <v>152</v>
      </c>
      <c r="BJ20" s="171">
        <f t="shared" si="22"/>
        <v>8063</v>
      </c>
      <c r="BK20" s="180">
        <f t="shared" si="0"/>
        <v>4885</v>
      </c>
      <c r="BL20" s="180">
        <f t="shared" si="1"/>
        <v>414706680</v>
      </c>
      <c r="BM20" s="181">
        <f t="shared" si="34"/>
        <v>0.37182219515908055</v>
      </c>
      <c r="BN20" s="181">
        <f t="shared" si="25"/>
        <v>0.60585390053330024</v>
      </c>
      <c r="BO20" s="180">
        <f t="shared" si="26"/>
        <v>84893.895598771749</v>
      </c>
      <c r="BP20" s="285"/>
    </row>
    <row r="21" spans="2:68" s="95" customFormat="1" ht="13.5" customHeight="1">
      <c r="B21" s="402"/>
      <c r="C21" s="435"/>
      <c r="D21" s="433"/>
      <c r="E21" s="136" t="s">
        <v>161</v>
      </c>
      <c r="F21" s="171">
        <v>18</v>
      </c>
      <c r="G21" s="180">
        <v>11</v>
      </c>
      <c r="H21" s="180">
        <v>687200</v>
      </c>
      <c r="I21" s="181">
        <f t="shared" si="27"/>
        <v>0.18032786885245902</v>
      </c>
      <c r="J21" s="181">
        <f t="shared" si="3"/>
        <v>0.61111111111111116</v>
      </c>
      <c r="K21" s="225">
        <f t="shared" si="4"/>
        <v>62472.727272727272</v>
      </c>
      <c r="L21" s="392"/>
      <c r="M21" s="136" t="s">
        <v>161</v>
      </c>
      <c r="N21" s="171">
        <v>29</v>
      </c>
      <c r="O21" s="180">
        <v>14</v>
      </c>
      <c r="P21" s="180">
        <v>1840110</v>
      </c>
      <c r="Q21" s="181">
        <f t="shared" si="28"/>
        <v>0.12612612612612611</v>
      </c>
      <c r="R21" s="181">
        <f t="shared" si="5"/>
        <v>0.48275862068965519</v>
      </c>
      <c r="S21" s="175">
        <f t="shared" si="6"/>
        <v>131436.42857142858</v>
      </c>
      <c r="T21" s="392"/>
      <c r="U21" s="136" t="s">
        <v>161</v>
      </c>
      <c r="V21" s="171">
        <v>971</v>
      </c>
      <c r="W21" s="180">
        <v>639</v>
      </c>
      <c r="X21" s="180">
        <v>50129650</v>
      </c>
      <c r="Y21" s="181">
        <f t="shared" si="29"/>
        <v>0.13345864661654136</v>
      </c>
      <c r="Z21" s="181">
        <f t="shared" si="8"/>
        <v>0.65808444902162722</v>
      </c>
      <c r="AA21" s="180">
        <f t="shared" si="9"/>
        <v>78450.156494522686</v>
      </c>
      <c r="AB21" s="392"/>
      <c r="AC21" s="136" t="s">
        <v>161</v>
      </c>
      <c r="AD21" s="171">
        <v>987</v>
      </c>
      <c r="AE21" s="180">
        <v>637</v>
      </c>
      <c r="AF21" s="180">
        <v>55418370</v>
      </c>
      <c r="AG21" s="181">
        <f t="shared" si="30"/>
        <v>0.16706005769735116</v>
      </c>
      <c r="AH21" s="181">
        <f t="shared" si="11"/>
        <v>0.64539007092198586</v>
      </c>
      <c r="AI21" s="175">
        <f t="shared" si="12"/>
        <v>86999.010989010989</v>
      </c>
      <c r="AJ21" s="392"/>
      <c r="AK21" s="136" t="s">
        <v>161</v>
      </c>
      <c r="AL21" s="171">
        <v>735</v>
      </c>
      <c r="AM21" s="180">
        <v>386</v>
      </c>
      <c r="AN21" s="180">
        <v>33851360</v>
      </c>
      <c r="AO21" s="181">
        <f t="shared" si="31"/>
        <v>0.14280429152793192</v>
      </c>
      <c r="AP21" s="181">
        <f t="shared" si="14"/>
        <v>0.52517006802721089</v>
      </c>
      <c r="AQ21" s="175">
        <f t="shared" si="15"/>
        <v>87697.823834196897</v>
      </c>
      <c r="AR21" s="392"/>
      <c r="AS21" s="136" t="s">
        <v>161</v>
      </c>
      <c r="AT21" s="171">
        <v>340</v>
      </c>
      <c r="AU21" s="180">
        <v>205</v>
      </c>
      <c r="AV21" s="180">
        <v>19533010</v>
      </c>
      <c r="AW21" s="181">
        <f t="shared" si="32"/>
        <v>0.16321656050955413</v>
      </c>
      <c r="AX21" s="181">
        <f t="shared" si="17"/>
        <v>0.6029411764705882</v>
      </c>
      <c r="AY21" s="180">
        <f t="shared" si="18"/>
        <v>95282.975609756104</v>
      </c>
      <c r="AZ21" s="392"/>
      <c r="BA21" s="136" t="s">
        <v>161</v>
      </c>
      <c r="BB21" s="171">
        <v>105</v>
      </c>
      <c r="BC21" s="180">
        <v>49</v>
      </c>
      <c r="BD21" s="180">
        <v>5348180</v>
      </c>
      <c r="BE21" s="181">
        <f t="shared" si="33"/>
        <v>0.1206896551724138</v>
      </c>
      <c r="BF21" s="181">
        <f t="shared" si="20"/>
        <v>0.46666666666666667</v>
      </c>
      <c r="BG21" s="225">
        <f t="shared" si="21"/>
        <v>109146.5306122449</v>
      </c>
      <c r="BH21" s="392"/>
      <c r="BI21" s="136" t="s">
        <v>161</v>
      </c>
      <c r="BJ21" s="171">
        <f t="shared" si="22"/>
        <v>3185</v>
      </c>
      <c r="BK21" s="180">
        <f t="shared" si="0"/>
        <v>1941</v>
      </c>
      <c r="BL21" s="180">
        <f t="shared" si="1"/>
        <v>166807880</v>
      </c>
      <c r="BM21" s="181">
        <f t="shared" si="34"/>
        <v>0.1477393819455016</v>
      </c>
      <c r="BN21" s="181">
        <f t="shared" si="25"/>
        <v>0.60941915227629517</v>
      </c>
      <c r="BO21" s="180">
        <f t="shared" si="26"/>
        <v>85939.144770736733</v>
      </c>
      <c r="BP21" s="285"/>
    </row>
    <row r="22" spans="2:68" s="95" customFormat="1" ht="13.5" customHeight="1">
      <c r="B22" s="402"/>
      <c r="C22" s="435"/>
      <c r="D22" s="433"/>
      <c r="E22" s="136" t="s">
        <v>183</v>
      </c>
      <c r="F22" s="171">
        <v>16</v>
      </c>
      <c r="G22" s="180">
        <v>8</v>
      </c>
      <c r="H22" s="180">
        <v>582290</v>
      </c>
      <c r="I22" s="181">
        <f t="shared" si="27"/>
        <v>0.13114754098360656</v>
      </c>
      <c r="J22" s="181">
        <f t="shared" si="3"/>
        <v>0.5</v>
      </c>
      <c r="K22" s="225">
        <f t="shared" si="4"/>
        <v>72786.25</v>
      </c>
      <c r="L22" s="392"/>
      <c r="M22" s="136" t="s">
        <v>183</v>
      </c>
      <c r="N22" s="171">
        <v>39</v>
      </c>
      <c r="O22" s="180">
        <v>21</v>
      </c>
      <c r="P22" s="180">
        <v>2868710</v>
      </c>
      <c r="Q22" s="181">
        <f t="shared" si="28"/>
        <v>0.1891891891891892</v>
      </c>
      <c r="R22" s="181">
        <f t="shared" si="5"/>
        <v>0.53846153846153844</v>
      </c>
      <c r="S22" s="175">
        <f t="shared" si="6"/>
        <v>136605.23809523811</v>
      </c>
      <c r="T22" s="392"/>
      <c r="U22" s="136" t="s">
        <v>183</v>
      </c>
      <c r="V22" s="171">
        <v>1081</v>
      </c>
      <c r="W22" s="180">
        <v>707</v>
      </c>
      <c r="X22" s="180">
        <v>59116390</v>
      </c>
      <c r="Y22" s="181">
        <f t="shared" si="29"/>
        <v>0.1476608187134503</v>
      </c>
      <c r="Z22" s="181">
        <f t="shared" si="8"/>
        <v>0.65402405180388534</v>
      </c>
      <c r="AA22" s="180">
        <f t="shared" si="9"/>
        <v>83615.827439886853</v>
      </c>
      <c r="AB22" s="392"/>
      <c r="AC22" s="136" t="s">
        <v>183</v>
      </c>
      <c r="AD22" s="171">
        <v>1061</v>
      </c>
      <c r="AE22" s="180">
        <v>683</v>
      </c>
      <c r="AF22" s="180">
        <v>59841390</v>
      </c>
      <c r="AG22" s="181">
        <f t="shared" si="30"/>
        <v>0.17912404930500919</v>
      </c>
      <c r="AH22" s="181">
        <f t="shared" si="11"/>
        <v>0.64373232799245994</v>
      </c>
      <c r="AI22" s="175">
        <f t="shared" si="12"/>
        <v>87615.505124450952</v>
      </c>
      <c r="AJ22" s="392"/>
      <c r="AK22" s="136" t="s">
        <v>183</v>
      </c>
      <c r="AL22" s="171">
        <v>793</v>
      </c>
      <c r="AM22" s="180">
        <v>452</v>
      </c>
      <c r="AN22" s="180">
        <v>41141410</v>
      </c>
      <c r="AO22" s="181">
        <f t="shared" si="31"/>
        <v>0.16722160562338143</v>
      </c>
      <c r="AP22" s="181">
        <f t="shared" si="14"/>
        <v>0.56998738965952078</v>
      </c>
      <c r="AQ22" s="175">
        <f t="shared" si="15"/>
        <v>91020.818584070803</v>
      </c>
      <c r="AR22" s="392"/>
      <c r="AS22" s="136" t="s">
        <v>183</v>
      </c>
      <c r="AT22" s="171">
        <v>388</v>
      </c>
      <c r="AU22" s="180">
        <v>231</v>
      </c>
      <c r="AV22" s="180">
        <v>21657580</v>
      </c>
      <c r="AW22" s="181">
        <f t="shared" si="32"/>
        <v>0.18391719745222929</v>
      </c>
      <c r="AX22" s="181">
        <f t="shared" si="17"/>
        <v>0.59536082474226804</v>
      </c>
      <c r="AY22" s="180">
        <f t="shared" si="18"/>
        <v>93755.757575757569</v>
      </c>
      <c r="AZ22" s="392"/>
      <c r="BA22" s="136" t="s">
        <v>183</v>
      </c>
      <c r="BB22" s="171">
        <v>92</v>
      </c>
      <c r="BC22" s="180">
        <v>51</v>
      </c>
      <c r="BD22" s="180">
        <v>5883200</v>
      </c>
      <c r="BE22" s="181">
        <f t="shared" si="33"/>
        <v>0.12561576354679804</v>
      </c>
      <c r="BF22" s="181">
        <f t="shared" si="20"/>
        <v>0.55434782608695654</v>
      </c>
      <c r="BG22" s="225">
        <f t="shared" si="21"/>
        <v>115356.86274509804</v>
      </c>
      <c r="BH22" s="392"/>
      <c r="BI22" s="136" t="s">
        <v>183</v>
      </c>
      <c r="BJ22" s="171">
        <f t="shared" si="22"/>
        <v>3470</v>
      </c>
      <c r="BK22" s="180">
        <f t="shared" si="0"/>
        <v>2153</v>
      </c>
      <c r="BL22" s="180">
        <f t="shared" si="1"/>
        <v>191090970</v>
      </c>
      <c r="BM22" s="181">
        <f t="shared" si="34"/>
        <v>0.16387578017963161</v>
      </c>
      <c r="BN22" s="181">
        <f t="shared" si="25"/>
        <v>0.62046109510086456</v>
      </c>
      <c r="BO22" s="180">
        <f t="shared" si="26"/>
        <v>88755.675801207617</v>
      </c>
      <c r="BP22" s="285"/>
    </row>
    <row r="23" spans="2:68" s="95" customFormat="1">
      <c r="B23" s="402"/>
      <c r="C23" s="435"/>
      <c r="D23" s="433"/>
      <c r="E23" s="136" t="s">
        <v>184</v>
      </c>
      <c r="F23" s="171">
        <v>10</v>
      </c>
      <c r="G23" s="180">
        <v>8</v>
      </c>
      <c r="H23" s="180">
        <v>748370</v>
      </c>
      <c r="I23" s="181">
        <f t="shared" si="27"/>
        <v>0.13114754098360656</v>
      </c>
      <c r="J23" s="181">
        <f t="shared" si="3"/>
        <v>0.8</v>
      </c>
      <c r="K23" s="225">
        <f t="shared" si="4"/>
        <v>93546.25</v>
      </c>
      <c r="L23" s="392"/>
      <c r="M23" s="136" t="s">
        <v>184</v>
      </c>
      <c r="N23" s="171">
        <v>16</v>
      </c>
      <c r="O23" s="180">
        <v>10</v>
      </c>
      <c r="P23" s="180">
        <v>656970</v>
      </c>
      <c r="Q23" s="181">
        <f t="shared" si="28"/>
        <v>9.0090090090090086E-2</v>
      </c>
      <c r="R23" s="181">
        <f t="shared" si="5"/>
        <v>0.625</v>
      </c>
      <c r="S23" s="175">
        <f t="shared" si="6"/>
        <v>65697</v>
      </c>
      <c r="T23" s="392"/>
      <c r="U23" s="136" t="s">
        <v>184</v>
      </c>
      <c r="V23" s="171">
        <v>537</v>
      </c>
      <c r="W23" s="180">
        <v>377</v>
      </c>
      <c r="X23" s="180">
        <v>30067170</v>
      </c>
      <c r="Y23" s="181">
        <f t="shared" si="29"/>
        <v>7.873851294903926E-2</v>
      </c>
      <c r="Z23" s="181">
        <f t="shared" si="8"/>
        <v>0.702048417132216</v>
      </c>
      <c r="AA23" s="180">
        <f t="shared" si="9"/>
        <v>79753.766578249342</v>
      </c>
      <c r="AB23" s="392"/>
      <c r="AC23" s="136" t="s">
        <v>184</v>
      </c>
      <c r="AD23" s="171">
        <v>481</v>
      </c>
      <c r="AE23" s="180">
        <v>327</v>
      </c>
      <c r="AF23" s="180">
        <v>25959620</v>
      </c>
      <c r="AG23" s="181">
        <f t="shared" si="30"/>
        <v>8.5759244689221081E-2</v>
      </c>
      <c r="AH23" s="181">
        <f t="shared" si="11"/>
        <v>0.67983367983367982</v>
      </c>
      <c r="AI23" s="175">
        <f t="shared" si="12"/>
        <v>79387.21712538226</v>
      </c>
      <c r="AJ23" s="392"/>
      <c r="AK23" s="136" t="s">
        <v>184</v>
      </c>
      <c r="AL23" s="171">
        <v>317</v>
      </c>
      <c r="AM23" s="180">
        <v>173</v>
      </c>
      <c r="AN23" s="180">
        <v>15570820</v>
      </c>
      <c r="AO23" s="181">
        <f t="shared" si="31"/>
        <v>6.4002959674435811E-2</v>
      </c>
      <c r="AP23" s="181">
        <f t="shared" si="14"/>
        <v>0.5457413249211357</v>
      </c>
      <c r="AQ23" s="175">
        <f t="shared" si="15"/>
        <v>90004.739884393057</v>
      </c>
      <c r="AR23" s="392"/>
      <c r="AS23" s="136" t="s">
        <v>184</v>
      </c>
      <c r="AT23" s="171">
        <v>131</v>
      </c>
      <c r="AU23" s="180">
        <v>76</v>
      </c>
      <c r="AV23" s="180">
        <v>7018140</v>
      </c>
      <c r="AW23" s="181">
        <f t="shared" si="32"/>
        <v>6.0509554140127389E-2</v>
      </c>
      <c r="AX23" s="181">
        <f t="shared" si="17"/>
        <v>0.58015267175572516</v>
      </c>
      <c r="AY23" s="180">
        <f t="shared" si="18"/>
        <v>92343.947368421053</v>
      </c>
      <c r="AZ23" s="392"/>
      <c r="BA23" s="136" t="s">
        <v>184</v>
      </c>
      <c r="BB23" s="171">
        <v>30</v>
      </c>
      <c r="BC23" s="180">
        <v>17</v>
      </c>
      <c r="BD23" s="180">
        <v>2079860</v>
      </c>
      <c r="BE23" s="181">
        <f t="shared" si="33"/>
        <v>4.1871921182266007E-2</v>
      </c>
      <c r="BF23" s="181">
        <f t="shared" si="20"/>
        <v>0.56666666666666665</v>
      </c>
      <c r="BG23" s="225">
        <f t="shared" si="21"/>
        <v>122344.70588235294</v>
      </c>
      <c r="BH23" s="392"/>
      <c r="BI23" s="136" t="s">
        <v>184</v>
      </c>
      <c r="BJ23" s="171">
        <f t="shared" si="22"/>
        <v>1522</v>
      </c>
      <c r="BK23" s="180">
        <f t="shared" si="0"/>
        <v>988</v>
      </c>
      <c r="BL23" s="180">
        <f t="shared" si="1"/>
        <v>82100950</v>
      </c>
      <c r="BM23" s="181">
        <f t="shared" si="34"/>
        <v>7.5201704977926623E-2</v>
      </c>
      <c r="BN23" s="181">
        <f t="shared" si="25"/>
        <v>0.64914586070959268</v>
      </c>
      <c r="BO23" s="180">
        <f t="shared" si="26"/>
        <v>83098.127530364378</v>
      </c>
      <c r="BP23" s="285"/>
    </row>
    <row r="24" spans="2:68" s="95" customFormat="1">
      <c r="B24" s="402"/>
      <c r="C24" s="435"/>
      <c r="D24" s="433"/>
      <c r="E24" s="136" t="s">
        <v>185</v>
      </c>
      <c r="F24" s="171">
        <v>18</v>
      </c>
      <c r="G24" s="180">
        <v>10</v>
      </c>
      <c r="H24" s="180">
        <v>900890</v>
      </c>
      <c r="I24" s="181">
        <f t="shared" si="27"/>
        <v>0.16393442622950818</v>
      </c>
      <c r="J24" s="181">
        <f t="shared" si="3"/>
        <v>0.55555555555555558</v>
      </c>
      <c r="K24" s="225">
        <f t="shared" si="4"/>
        <v>90089</v>
      </c>
      <c r="L24" s="392"/>
      <c r="M24" s="136" t="s">
        <v>185</v>
      </c>
      <c r="N24" s="171">
        <v>24</v>
      </c>
      <c r="O24" s="180">
        <v>11</v>
      </c>
      <c r="P24" s="180">
        <v>773830</v>
      </c>
      <c r="Q24" s="181">
        <f t="shared" si="28"/>
        <v>9.90990990990991E-2</v>
      </c>
      <c r="R24" s="181">
        <f t="shared" si="5"/>
        <v>0.45833333333333331</v>
      </c>
      <c r="S24" s="175">
        <f t="shared" si="6"/>
        <v>70348.181818181823</v>
      </c>
      <c r="T24" s="392"/>
      <c r="U24" s="136" t="s">
        <v>185</v>
      </c>
      <c r="V24" s="171">
        <v>308</v>
      </c>
      <c r="W24" s="180">
        <v>207</v>
      </c>
      <c r="X24" s="180">
        <v>18670310</v>
      </c>
      <c r="Y24" s="181">
        <f t="shared" si="29"/>
        <v>4.3233082706766915E-2</v>
      </c>
      <c r="Z24" s="181">
        <f t="shared" si="8"/>
        <v>0.67207792207792205</v>
      </c>
      <c r="AA24" s="180">
        <f t="shared" si="9"/>
        <v>90194.734299516902</v>
      </c>
      <c r="AB24" s="392"/>
      <c r="AC24" s="136" t="s">
        <v>185</v>
      </c>
      <c r="AD24" s="171">
        <v>342</v>
      </c>
      <c r="AE24" s="180">
        <v>197</v>
      </c>
      <c r="AF24" s="180">
        <v>18022520</v>
      </c>
      <c r="AG24" s="181">
        <f t="shared" si="30"/>
        <v>5.1665355363231052E-2</v>
      </c>
      <c r="AH24" s="181">
        <f t="shared" si="11"/>
        <v>0.57602339181286555</v>
      </c>
      <c r="AI24" s="175">
        <f t="shared" si="12"/>
        <v>91484.873096446696</v>
      </c>
      <c r="AJ24" s="392"/>
      <c r="AK24" s="136" t="s">
        <v>185</v>
      </c>
      <c r="AL24" s="171">
        <v>265</v>
      </c>
      <c r="AM24" s="180">
        <v>129</v>
      </c>
      <c r="AN24" s="180">
        <v>10688440</v>
      </c>
      <c r="AO24" s="181">
        <f t="shared" si="31"/>
        <v>4.7724750277469481E-2</v>
      </c>
      <c r="AP24" s="181">
        <f t="shared" si="14"/>
        <v>0.48679245283018868</v>
      </c>
      <c r="AQ24" s="175">
        <f t="shared" si="15"/>
        <v>82856.124031007756</v>
      </c>
      <c r="AR24" s="392"/>
      <c r="AS24" s="136" t="s">
        <v>185</v>
      </c>
      <c r="AT24" s="171">
        <v>148</v>
      </c>
      <c r="AU24" s="180">
        <v>80</v>
      </c>
      <c r="AV24" s="180">
        <v>7620000</v>
      </c>
      <c r="AW24" s="181">
        <f t="shared" si="32"/>
        <v>6.3694267515923567E-2</v>
      </c>
      <c r="AX24" s="181">
        <f t="shared" si="17"/>
        <v>0.54054054054054057</v>
      </c>
      <c r="AY24" s="180">
        <f t="shared" si="18"/>
        <v>95250</v>
      </c>
      <c r="AZ24" s="392"/>
      <c r="BA24" s="136" t="s">
        <v>185</v>
      </c>
      <c r="BB24" s="171">
        <v>45</v>
      </c>
      <c r="BC24" s="180">
        <v>22</v>
      </c>
      <c r="BD24" s="180">
        <v>2011860</v>
      </c>
      <c r="BE24" s="181">
        <f t="shared" si="33"/>
        <v>5.4187192118226604E-2</v>
      </c>
      <c r="BF24" s="181">
        <f t="shared" si="20"/>
        <v>0.48888888888888887</v>
      </c>
      <c r="BG24" s="225">
        <f t="shared" si="21"/>
        <v>91448.181818181823</v>
      </c>
      <c r="BH24" s="392"/>
      <c r="BI24" s="136" t="s">
        <v>185</v>
      </c>
      <c r="BJ24" s="171">
        <f t="shared" si="22"/>
        <v>1150</v>
      </c>
      <c r="BK24" s="180">
        <f t="shared" si="0"/>
        <v>656</v>
      </c>
      <c r="BL24" s="180">
        <f t="shared" si="1"/>
        <v>58687850</v>
      </c>
      <c r="BM24" s="181">
        <f t="shared" si="34"/>
        <v>4.9931496422590954E-2</v>
      </c>
      <c r="BN24" s="181">
        <f t="shared" si="25"/>
        <v>0.57043478260869562</v>
      </c>
      <c r="BO24" s="180">
        <f t="shared" si="26"/>
        <v>89463.185975609755</v>
      </c>
      <c r="BP24" s="285"/>
    </row>
    <row r="25" spans="2:68" s="95" customFormat="1" ht="13.5" customHeight="1">
      <c r="B25" s="402"/>
      <c r="C25" s="435"/>
      <c r="D25" s="433"/>
      <c r="E25" s="136" t="s">
        <v>186</v>
      </c>
      <c r="F25" s="171">
        <v>3</v>
      </c>
      <c r="G25" s="180">
        <v>2</v>
      </c>
      <c r="H25" s="180">
        <v>50660</v>
      </c>
      <c r="I25" s="181">
        <f t="shared" si="27"/>
        <v>3.2786885245901641E-2</v>
      </c>
      <c r="J25" s="181">
        <f t="shared" si="3"/>
        <v>0.66666666666666663</v>
      </c>
      <c r="K25" s="225">
        <f t="shared" si="4"/>
        <v>25330</v>
      </c>
      <c r="L25" s="392"/>
      <c r="M25" s="136" t="s">
        <v>186</v>
      </c>
      <c r="N25" s="171">
        <v>6</v>
      </c>
      <c r="O25" s="180">
        <v>3</v>
      </c>
      <c r="P25" s="180">
        <v>40020</v>
      </c>
      <c r="Q25" s="181">
        <f t="shared" si="28"/>
        <v>2.7027027027027029E-2</v>
      </c>
      <c r="R25" s="181">
        <f t="shared" si="5"/>
        <v>0.5</v>
      </c>
      <c r="S25" s="175">
        <f t="shared" si="6"/>
        <v>13340</v>
      </c>
      <c r="T25" s="392"/>
      <c r="U25" s="136" t="s">
        <v>186</v>
      </c>
      <c r="V25" s="171">
        <v>254</v>
      </c>
      <c r="W25" s="180">
        <v>180</v>
      </c>
      <c r="X25" s="180">
        <v>15594560</v>
      </c>
      <c r="Y25" s="181">
        <f t="shared" si="29"/>
        <v>3.7593984962406013E-2</v>
      </c>
      <c r="Z25" s="181">
        <f t="shared" si="8"/>
        <v>0.70866141732283461</v>
      </c>
      <c r="AA25" s="180">
        <f t="shared" si="9"/>
        <v>86636.444444444438</v>
      </c>
      <c r="AB25" s="392"/>
      <c r="AC25" s="136" t="s">
        <v>186</v>
      </c>
      <c r="AD25" s="171">
        <v>245</v>
      </c>
      <c r="AE25" s="180">
        <v>164</v>
      </c>
      <c r="AF25" s="180">
        <v>14507780</v>
      </c>
      <c r="AG25" s="181">
        <f t="shared" si="30"/>
        <v>4.3010752688172046E-2</v>
      </c>
      <c r="AH25" s="181">
        <f t="shared" si="11"/>
        <v>0.66938775510204085</v>
      </c>
      <c r="AI25" s="175">
        <f t="shared" si="12"/>
        <v>88462.073170731703</v>
      </c>
      <c r="AJ25" s="392"/>
      <c r="AK25" s="136" t="s">
        <v>186</v>
      </c>
      <c r="AL25" s="171">
        <v>187</v>
      </c>
      <c r="AM25" s="180">
        <v>117</v>
      </c>
      <c r="AN25" s="180">
        <v>8785280</v>
      </c>
      <c r="AO25" s="181">
        <f t="shared" si="31"/>
        <v>4.3285238623751388E-2</v>
      </c>
      <c r="AP25" s="181">
        <f t="shared" si="14"/>
        <v>0.62566844919786091</v>
      </c>
      <c r="AQ25" s="175">
        <f t="shared" si="15"/>
        <v>75087.86324786325</v>
      </c>
      <c r="AR25" s="392"/>
      <c r="AS25" s="136" t="s">
        <v>186</v>
      </c>
      <c r="AT25" s="171">
        <v>71</v>
      </c>
      <c r="AU25" s="180">
        <v>44</v>
      </c>
      <c r="AV25" s="180">
        <v>4336200</v>
      </c>
      <c r="AW25" s="181">
        <f t="shared" si="32"/>
        <v>3.5031847133757961E-2</v>
      </c>
      <c r="AX25" s="181">
        <f t="shared" si="17"/>
        <v>0.61971830985915488</v>
      </c>
      <c r="AY25" s="180">
        <f t="shared" si="18"/>
        <v>98550</v>
      </c>
      <c r="AZ25" s="392"/>
      <c r="BA25" s="136" t="s">
        <v>186</v>
      </c>
      <c r="BB25" s="171">
        <v>22</v>
      </c>
      <c r="BC25" s="180">
        <v>13</v>
      </c>
      <c r="BD25" s="180">
        <v>1701620</v>
      </c>
      <c r="BE25" s="181">
        <f t="shared" si="33"/>
        <v>3.2019704433497539E-2</v>
      </c>
      <c r="BF25" s="181">
        <f t="shared" si="20"/>
        <v>0.59090909090909094</v>
      </c>
      <c r="BG25" s="225">
        <f t="shared" si="21"/>
        <v>130893.84615384616</v>
      </c>
      <c r="BH25" s="392"/>
      <c r="BI25" s="136" t="s">
        <v>186</v>
      </c>
      <c r="BJ25" s="171">
        <f t="shared" si="22"/>
        <v>788</v>
      </c>
      <c r="BK25" s="180">
        <f t="shared" si="0"/>
        <v>523</v>
      </c>
      <c r="BL25" s="180">
        <f t="shared" si="1"/>
        <v>45016120</v>
      </c>
      <c r="BM25" s="181">
        <f t="shared" si="34"/>
        <v>3.980818998325468E-2</v>
      </c>
      <c r="BN25" s="181">
        <f t="shared" si="25"/>
        <v>0.66370558375634514</v>
      </c>
      <c r="BO25" s="180">
        <f t="shared" si="26"/>
        <v>86072.887189292538</v>
      </c>
      <c r="BP25" s="285"/>
    </row>
    <row r="26" spans="2:68" s="95" customFormat="1">
      <c r="B26" s="402"/>
      <c r="C26" s="435"/>
      <c r="D26" s="433"/>
      <c r="E26" s="136" t="s">
        <v>187</v>
      </c>
      <c r="F26" s="171">
        <v>18</v>
      </c>
      <c r="G26" s="180">
        <v>11</v>
      </c>
      <c r="H26" s="180">
        <v>867280</v>
      </c>
      <c r="I26" s="181">
        <f t="shared" si="27"/>
        <v>0.18032786885245902</v>
      </c>
      <c r="J26" s="181">
        <f t="shared" si="3"/>
        <v>0.61111111111111116</v>
      </c>
      <c r="K26" s="225">
        <f t="shared" si="4"/>
        <v>78843.636363636368</v>
      </c>
      <c r="L26" s="392"/>
      <c r="M26" s="136" t="s">
        <v>187</v>
      </c>
      <c r="N26" s="171">
        <v>44</v>
      </c>
      <c r="O26" s="180">
        <v>24</v>
      </c>
      <c r="P26" s="180">
        <v>1971990</v>
      </c>
      <c r="Q26" s="181">
        <f t="shared" si="28"/>
        <v>0.21621621621621623</v>
      </c>
      <c r="R26" s="181">
        <f t="shared" si="5"/>
        <v>0.54545454545454541</v>
      </c>
      <c r="S26" s="175">
        <f t="shared" si="6"/>
        <v>82166.25</v>
      </c>
      <c r="T26" s="392"/>
      <c r="U26" s="136" t="s">
        <v>187</v>
      </c>
      <c r="V26" s="171">
        <v>1843</v>
      </c>
      <c r="W26" s="180">
        <v>1284</v>
      </c>
      <c r="X26" s="180">
        <v>100292640</v>
      </c>
      <c r="Y26" s="181">
        <f t="shared" si="29"/>
        <v>0.26817042606516289</v>
      </c>
      <c r="Z26" s="181">
        <f t="shared" si="8"/>
        <v>0.69669017905588715</v>
      </c>
      <c r="AA26" s="180">
        <f t="shared" si="9"/>
        <v>78109.532710280371</v>
      </c>
      <c r="AB26" s="392"/>
      <c r="AC26" s="136" t="s">
        <v>187</v>
      </c>
      <c r="AD26" s="171">
        <v>1583</v>
      </c>
      <c r="AE26" s="180">
        <v>1031</v>
      </c>
      <c r="AF26" s="180">
        <v>87873310</v>
      </c>
      <c r="AG26" s="181">
        <f t="shared" si="30"/>
        <v>0.27039076842381327</v>
      </c>
      <c r="AH26" s="181">
        <f t="shared" si="11"/>
        <v>0.65129500947567909</v>
      </c>
      <c r="AI26" s="175">
        <f t="shared" si="12"/>
        <v>85231.144519883601</v>
      </c>
      <c r="AJ26" s="392"/>
      <c r="AK26" s="136" t="s">
        <v>187</v>
      </c>
      <c r="AL26" s="171">
        <v>1003</v>
      </c>
      <c r="AM26" s="180">
        <v>582</v>
      </c>
      <c r="AN26" s="180">
        <v>50214170</v>
      </c>
      <c r="AO26" s="181">
        <f t="shared" si="31"/>
        <v>0.2153163152053274</v>
      </c>
      <c r="AP26" s="181">
        <f t="shared" si="14"/>
        <v>0.58025922233300098</v>
      </c>
      <c r="AQ26" s="175">
        <f t="shared" si="15"/>
        <v>86278.642611683856</v>
      </c>
      <c r="AR26" s="392"/>
      <c r="AS26" s="136" t="s">
        <v>187</v>
      </c>
      <c r="AT26" s="171">
        <v>376</v>
      </c>
      <c r="AU26" s="180">
        <v>212</v>
      </c>
      <c r="AV26" s="180">
        <v>21757740</v>
      </c>
      <c r="AW26" s="181">
        <f t="shared" si="32"/>
        <v>0.16878980891719744</v>
      </c>
      <c r="AX26" s="181">
        <f t="shared" si="17"/>
        <v>0.56382978723404253</v>
      </c>
      <c r="AY26" s="180">
        <f t="shared" si="18"/>
        <v>102630.84905660378</v>
      </c>
      <c r="AZ26" s="392"/>
      <c r="BA26" s="136" t="s">
        <v>187</v>
      </c>
      <c r="BB26" s="171">
        <v>82</v>
      </c>
      <c r="BC26" s="180">
        <v>46</v>
      </c>
      <c r="BD26" s="180">
        <v>4429810</v>
      </c>
      <c r="BE26" s="181">
        <f t="shared" si="33"/>
        <v>0.11330049261083744</v>
      </c>
      <c r="BF26" s="181">
        <f t="shared" si="20"/>
        <v>0.56097560975609762</v>
      </c>
      <c r="BG26" s="225">
        <f t="shared" si="21"/>
        <v>96300.217391304352</v>
      </c>
      <c r="BH26" s="392"/>
      <c r="BI26" s="136" t="s">
        <v>187</v>
      </c>
      <c r="BJ26" s="171">
        <f t="shared" si="22"/>
        <v>4949</v>
      </c>
      <c r="BK26" s="180">
        <f t="shared" si="0"/>
        <v>3190</v>
      </c>
      <c r="BL26" s="180">
        <f t="shared" si="1"/>
        <v>267406940</v>
      </c>
      <c r="BM26" s="181">
        <f t="shared" si="34"/>
        <v>0.24280712437205054</v>
      </c>
      <c r="BN26" s="181">
        <f t="shared" si="25"/>
        <v>0.64457466154778742</v>
      </c>
      <c r="BO26" s="180">
        <f t="shared" si="26"/>
        <v>83826.626959247646</v>
      </c>
      <c r="BP26" s="285"/>
    </row>
    <row r="27" spans="2:68" s="95" customFormat="1">
      <c r="B27" s="402"/>
      <c r="C27" s="435"/>
      <c r="D27" s="433"/>
      <c r="E27" s="136" t="s">
        <v>188</v>
      </c>
      <c r="F27" s="171">
        <v>6</v>
      </c>
      <c r="G27" s="180">
        <v>2</v>
      </c>
      <c r="H27" s="180">
        <v>173830</v>
      </c>
      <c r="I27" s="181">
        <f t="shared" si="27"/>
        <v>3.2786885245901641E-2</v>
      </c>
      <c r="J27" s="181">
        <f t="shared" si="3"/>
        <v>0.33333333333333331</v>
      </c>
      <c r="K27" s="225">
        <f t="shared" si="4"/>
        <v>86915</v>
      </c>
      <c r="L27" s="392"/>
      <c r="M27" s="136" t="s">
        <v>188</v>
      </c>
      <c r="N27" s="171">
        <v>17</v>
      </c>
      <c r="O27" s="180">
        <v>10</v>
      </c>
      <c r="P27" s="180">
        <v>1929340</v>
      </c>
      <c r="Q27" s="181">
        <f t="shared" si="28"/>
        <v>9.0090090090090086E-2</v>
      </c>
      <c r="R27" s="181">
        <f t="shared" si="5"/>
        <v>0.58823529411764708</v>
      </c>
      <c r="S27" s="175">
        <f t="shared" si="6"/>
        <v>192934</v>
      </c>
      <c r="T27" s="392"/>
      <c r="U27" s="136" t="s">
        <v>188</v>
      </c>
      <c r="V27" s="171">
        <v>333</v>
      </c>
      <c r="W27" s="180">
        <v>208</v>
      </c>
      <c r="X27" s="180">
        <v>17223440</v>
      </c>
      <c r="Y27" s="181">
        <f t="shared" si="29"/>
        <v>4.3441938178780282E-2</v>
      </c>
      <c r="Z27" s="181">
        <f t="shared" si="8"/>
        <v>0.62462462462462465</v>
      </c>
      <c r="AA27" s="180">
        <f t="shared" si="9"/>
        <v>82805</v>
      </c>
      <c r="AB27" s="392"/>
      <c r="AC27" s="136" t="s">
        <v>188</v>
      </c>
      <c r="AD27" s="171">
        <v>368</v>
      </c>
      <c r="AE27" s="180">
        <v>232</v>
      </c>
      <c r="AF27" s="180">
        <v>21210560</v>
      </c>
      <c r="AG27" s="181">
        <f t="shared" si="30"/>
        <v>6.0844479412536061E-2</v>
      </c>
      <c r="AH27" s="181">
        <f t="shared" si="11"/>
        <v>0.63043478260869568</v>
      </c>
      <c r="AI27" s="175">
        <f t="shared" si="12"/>
        <v>91424.827586206899</v>
      </c>
      <c r="AJ27" s="392"/>
      <c r="AK27" s="136" t="s">
        <v>188</v>
      </c>
      <c r="AL27" s="171">
        <v>379</v>
      </c>
      <c r="AM27" s="180">
        <v>213</v>
      </c>
      <c r="AN27" s="180">
        <v>22469520</v>
      </c>
      <c r="AO27" s="181">
        <f t="shared" si="31"/>
        <v>7.8801331853496109E-2</v>
      </c>
      <c r="AP27" s="181">
        <f t="shared" si="14"/>
        <v>0.56200527704485492</v>
      </c>
      <c r="AQ27" s="175">
        <f t="shared" si="15"/>
        <v>105490.70422535211</v>
      </c>
      <c r="AR27" s="392"/>
      <c r="AS27" s="136" t="s">
        <v>188</v>
      </c>
      <c r="AT27" s="171">
        <v>237</v>
      </c>
      <c r="AU27" s="180">
        <v>133</v>
      </c>
      <c r="AV27" s="180">
        <v>13928200</v>
      </c>
      <c r="AW27" s="181">
        <f t="shared" si="32"/>
        <v>0.10589171974522293</v>
      </c>
      <c r="AX27" s="181">
        <f t="shared" si="17"/>
        <v>0.56118143459915615</v>
      </c>
      <c r="AY27" s="180">
        <f t="shared" si="18"/>
        <v>104723.30827067669</v>
      </c>
      <c r="AZ27" s="392"/>
      <c r="BA27" s="136" t="s">
        <v>188</v>
      </c>
      <c r="BB27" s="171">
        <v>69</v>
      </c>
      <c r="BC27" s="180">
        <v>40</v>
      </c>
      <c r="BD27" s="180">
        <v>4599420</v>
      </c>
      <c r="BE27" s="181">
        <f t="shared" si="33"/>
        <v>9.8522167487684734E-2</v>
      </c>
      <c r="BF27" s="181">
        <f t="shared" si="20"/>
        <v>0.57971014492753625</v>
      </c>
      <c r="BG27" s="225">
        <f t="shared" si="21"/>
        <v>114985.5</v>
      </c>
      <c r="BH27" s="392"/>
      <c r="BI27" s="136" t="s">
        <v>188</v>
      </c>
      <c r="BJ27" s="171">
        <f t="shared" si="22"/>
        <v>1409</v>
      </c>
      <c r="BK27" s="180">
        <f t="shared" si="0"/>
        <v>838</v>
      </c>
      <c r="BL27" s="180">
        <f t="shared" si="1"/>
        <v>81534310</v>
      </c>
      <c r="BM27" s="181">
        <f t="shared" si="34"/>
        <v>6.3784442076419548E-2</v>
      </c>
      <c r="BN27" s="181">
        <f t="shared" si="25"/>
        <v>0.59474804826117811</v>
      </c>
      <c r="BO27" s="180">
        <f t="shared" si="26"/>
        <v>97296.312649164684</v>
      </c>
      <c r="BP27" s="285"/>
    </row>
    <row r="28" spans="2:68" s="95" customFormat="1">
      <c r="B28" s="402"/>
      <c r="C28" s="435"/>
      <c r="D28" s="433"/>
      <c r="E28" s="137" t="s">
        <v>179</v>
      </c>
      <c r="F28" s="171">
        <v>5</v>
      </c>
      <c r="G28" s="180">
        <v>3</v>
      </c>
      <c r="H28" s="180">
        <v>195410</v>
      </c>
      <c r="I28" s="181">
        <f t="shared" si="27"/>
        <v>4.9180327868852458E-2</v>
      </c>
      <c r="J28" s="181">
        <f t="shared" si="3"/>
        <v>0.6</v>
      </c>
      <c r="K28" s="225">
        <f t="shared" si="4"/>
        <v>65136.666666666664</v>
      </c>
      <c r="L28" s="392"/>
      <c r="M28" s="137" t="s">
        <v>179</v>
      </c>
      <c r="N28" s="171">
        <v>10</v>
      </c>
      <c r="O28" s="180">
        <v>5</v>
      </c>
      <c r="P28" s="180">
        <v>745510</v>
      </c>
      <c r="Q28" s="181">
        <f t="shared" si="28"/>
        <v>4.5045045045045043E-2</v>
      </c>
      <c r="R28" s="181">
        <f t="shared" si="5"/>
        <v>0.5</v>
      </c>
      <c r="S28" s="175">
        <f t="shared" si="6"/>
        <v>149102</v>
      </c>
      <c r="T28" s="392"/>
      <c r="U28" s="137" t="s">
        <v>179</v>
      </c>
      <c r="V28" s="171">
        <v>427</v>
      </c>
      <c r="W28" s="180">
        <v>243</v>
      </c>
      <c r="X28" s="180">
        <v>18300880</v>
      </c>
      <c r="Y28" s="181">
        <f t="shared" si="29"/>
        <v>5.0751879699248117E-2</v>
      </c>
      <c r="Z28" s="181">
        <f t="shared" si="8"/>
        <v>0.56908665105386413</v>
      </c>
      <c r="AA28" s="180">
        <f t="shared" si="9"/>
        <v>75312.263374485599</v>
      </c>
      <c r="AB28" s="392"/>
      <c r="AC28" s="137" t="s">
        <v>179</v>
      </c>
      <c r="AD28" s="171">
        <v>248</v>
      </c>
      <c r="AE28" s="180">
        <v>135</v>
      </c>
      <c r="AF28" s="180">
        <v>12144280</v>
      </c>
      <c r="AG28" s="181">
        <f t="shared" si="30"/>
        <v>3.5405192761605038E-2</v>
      </c>
      <c r="AH28" s="181">
        <f t="shared" si="11"/>
        <v>0.54435483870967738</v>
      </c>
      <c r="AI28" s="175">
        <f t="shared" si="12"/>
        <v>89957.629629629635</v>
      </c>
      <c r="AJ28" s="392"/>
      <c r="AK28" s="137" t="s">
        <v>179</v>
      </c>
      <c r="AL28" s="171">
        <v>122</v>
      </c>
      <c r="AM28" s="180">
        <v>62</v>
      </c>
      <c r="AN28" s="180">
        <v>6007690</v>
      </c>
      <c r="AO28" s="181">
        <f t="shared" si="31"/>
        <v>2.293747687754347E-2</v>
      </c>
      <c r="AP28" s="181">
        <f t="shared" si="14"/>
        <v>0.50819672131147542</v>
      </c>
      <c r="AQ28" s="175">
        <f t="shared" si="15"/>
        <v>96898.225806451606</v>
      </c>
      <c r="AR28" s="392"/>
      <c r="AS28" s="137" t="s">
        <v>179</v>
      </c>
      <c r="AT28" s="171">
        <v>82</v>
      </c>
      <c r="AU28" s="180">
        <v>52</v>
      </c>
      <c r="AV28" s="180">
        <v>5236440</v>
      </c>
      <c r="AW28" s="181">
        <f t="shared" si="32"/>
        <v>4.1401273885350316E-2</v>
      </c>
      <c r="AX28" s="181">
        <f t="shared" si="17"/>
        <v>0.63414634146341464</v>
      </c>
      <c r="AY28" s="180">
        <f t="shared" si="18"/>
        <v>100700.76923076923</v>
      </c>
      <c r="AZ28" s="392"/>
      <c r="BA28" s="137" t="s">
        <v>179</v>
      </c>
      <c r="BB28" s="171">
        <v>30</v>
      </c>
      <c r="BC28" s="180">
        <v>10</v>
      </c>
      <c r="BD28" s="180">
        <v>1926810</v>
      </c>
      <c r="BE28" s="181">
        <f t="shared" si="33"/>
        <v>2.4630541871921183E-2</v>
      </c>
      <c r="BF28" s="181">
        <f t="shared" si="20"/>
        <v>0.33333333333333331</v>
      </c>
      <c r="BG28" s="225">
        <f t="shared" si="21"/>
        <v>192681</v>
      </c>
      <c r="BH28" s="392"/>
      <c r="BI28" s="137" t="s">
        <v>179</v>
      </c>
      <c r="BJ28" s="171">
        <f t="shared" si="22"/>
        <v>924</v>
      </c>
      <c r="BK28" s="180">
        <f t="shared" si="0"/>
        <v>510</v>
      </c>
      <c r="BL28" s="180">
        <f t="shared" si="1"/>
        <v>44557020</v>
      </c>
      <c r="BM28" s="181">
        <f t="shared" si="34"/>
        <v>3.8818693865124071E-2</v>
      </c>
      <c r="BN28" s="181">
        <f t="shared" si="25"/>
        <v>0.55194805194805197</v>
      </c>
      <c r="BO28" s="180">
        <f t="shared" si="26"/>
        <v>87366.705882352937</v>
      </c>
      <c r="BP28" s="285"/>
    </row>
    <row r="29" spans="2:68" s="95" customFormat="1">
      <c r="B29" s="402">
        <v>3</v>
      </c>
      <c r="C29" s="434" t="s">
        <v>79</v>
      </c>
      <c r="D29" s="432">
        <v>46</v>
      </c>
      <c r="E29" s="134" t="s">
        <v>153</v>
      </c>
      <c r="F29" s="170">
        <v>24</v>
      </c>
      <c r="G29" s="178">
        <v>11</v>
      </c>
      <c r="H29" s="178">
        <v>1197360</v>
      </c>
      <c r="I29" s="179">
        <f>IFERROR(G29/$D$29,"-")</f>
        <v>0.2391304347826087</v>
      </c>
      <c r="J29" s="179">
        <f t="shared" si="3"/>
        <v>0.45833333333333331</v>
      </c>
      <c r="K29" s="224">
        <f t="shared" si="4"/>
        <v>108850.90909090909</v>
      </c>
      <c r="L29" s="400">
        <v>89</v>
      </c>
      <c r="M29" s="134" t="s">
        <v>153</v>
      </c>
      <c r="N29" s="170">
        <v>51</v>
      </c>
      <c r="O29" s="178">
        <v>24</v>
      </c>
      <c r="P29" s="178">
        <v>2107840</v>
      </c>
      <c r="Q29" s="179">
        <f>IFERROR(O29/$L$29,"-")</f>
        <v>0.2696629213483146</v>
      </c>
      <c r="R29" s="179">
        <f t="shared" si="5"/>
        <v>0.47058823529411764</v>
      </c>
      <c r="S29" s="174">
        <f t="shared" si="6"/>
        <v>87826.666666666672</v>
      </c>
      <c r="T29" s="400">
        <v>2972</v>
      </c>
      <c r="U29" s="134" t="s">
        <v>153</v>
      </c>
      <c r="V29" s="170">
        <v>1429</v>
      </c>
      <c r="W29" s="178">
        <v>956</v>
      </c>
      <c r="X29" s="178">
        <v>68389360</v>
      </c>
      <c r="Y29" s="179">
        <f>IFERROR(W29/$T$29,"-")</f>
        <v>0.32166890982503366</v>
      </c>
      <c r="Z29" s="179">
        <f t="shared" si="8"/>
        <v>0.66899930020993703</v>
      </c>
      <c r="AA29" s="178">
        <f t="shared" si="9"/>
        <v>71536.987447698746</v>
      </c>
      <c r="AB29" s="400">
        <v>2354</v>
      </c>
      <c r="AC29" s="134" t="s">
        <v>153</v>
      </c>
      <c r="AD29" s="170">
        <v>1248</v>
      </c>
      <c r="AE29" s="178">
        <v>815</v>
      </c>
      <c r="AF29" s="178">
        <v>66251860</v>
      </c>
      <c r="AG29" s="179">
        <f>IFERROR(AE29/$AB$29,"-")</f>
        <v>0.34621920135938827</v>
      </c>
      <c r="AH29" s="179">
        <f t="shared" si="11"/>
        <v>0.65304487179487181</v>
      </c>
      <c r="AI29" s="174">
        <f t="shared" si="12"/>
        <v>81290.625766871162</v>
      </c>
      <c r="AJ29" s="400">
        <v>1715</v>
      </c>
      <c r="AK29" s="134" t="s">
        <v>153</v>
      </c>
      <c r="AL29" s="170">
        <v>873</v>
      </c>
      <c r="AM29" s="178">
        <v>509</v>
      </c>
      <c r="AN29" s="178">
        <v>47605280</v>
      </c>
      <c r="AO29" s="179">
        <f>IFERROR(AM29/$AJ$29,"-")</f>
        <v>0.29679300291545191</v>
      </c>
      <c r="AP29" s="179">
        <f t="shared" si="14"/>
        <v>0.5830469644902635</v>
      </c>
      <c r="AQ29" s="174">
        <f t="shared" si="15"/>
        <v>93527.072691552064</v>
      </c>
      <c r="AR29" s="400">
        <v>794</v>
      </c>
      <c r="AS29" s="134" t="s">
        <v>153</v>
      </c>
      <c r="AT29" s="170">
        <v>327</v>
      </c>
      <c r="AU29" s="178">
        <v>173</v>
      </c>
      <c r="AV29" s="178">
        <v>12835830</v>
      </c>
      <c r="AW29" s="179">
        <f>IFERROR(AU29/$AR$29,"-")</f>
        <v>0.21788413098236775</v>
      </c>
      <c r="AX29" s="179">
        <f t="shared" si="17"/>
        <v>0.52905198776758411</v>
      </c>
      <c r="AY29" s="178">
        <f t="shared" si="18"/>
        <v>74195.54913294797</v>
      </c>
      <c r="AZ29" s="400">
        <v>290</v>
      </c>
      <c r="BA29" s="134" t="s">
        <v>153</v>
      </c>
      <c r="BB29" s="170">
        <v>100</v>
      </c>
      <c r="BC29" s="178">
        <v>48</v>
      </c>
      <c r="BD29" s="178">
        <v>4527160</v>
      </c>
      <c r="BE29" s="179">
        <f>IFERROR(BC29/$AZ$29,"-")</f>
        <v>0.16551724137931034</v>
      </c>
      <c r="BF29" s="179">
        <f t="shared" si="20"/>
        <v>0.48</v>
      </c>
      <c r="BG29" s="224">
        <f t="shared" si="21"/>
        <v>94315.833333333328</v>
      </c>
      <c r="BH29" s="400">
        <v>8260</v>
      </c>
      <c r="BI29" s="134" t="s">
        <v>153</v>
      </c>
      <c r="BJ29" s="170">
        <f t="shared" si="22"/>
        <v>4052</v>
      </c>
      <c r="BK29" s="178">
        <f t="shared" si="0"/>
        <v>2536</v>
      </c>
      <c r="BL29" s="178">
        <f t="shared" si="1"/>
        <v>202914690</v>
      </c>
      <c r="BM29" s="179">
        <f>IFERROR(BK29/$BH$29,"-")</f>
        <v>0.30702179176755445</v>
      </c>
      <c r="BN29" s="179">
        <f t="shared" si="25"/>
        <v>0.62586377097729518</v>
      </c>
      <c r="BO29" s="178">
        <f t="shared" si="26"/>
        <v>80013.679022082026</v>
      </c>
      <c r="BP29" s="285"/>
    </row>
    <row r="30" spans="2:68" s="95" customFormat="1" ht="13.5" customHeight="1">
      <c r="B30" s="402"/>
      <c r="C30" s="435"/>
      <c r="D30" s="433"/>
      <c r="E30" s="135" t="s">
        <v>207</v>
      </c>
      <c r="F30" s="171">
        <v>18</v>
      </c>
      <c r="G30" s="180">
        <v>10</v>
      </c>
      <c r="H30" s="180">
        <v>676420</v>
      </c>
      <c r="I30" s="181">
        <f t="shared" ref="I30:I39" si="35">IFERROR(G30/$D$29,"-")</f>
        <v>0.21739130434782608</v>
      </c>
      <c r="J30" s="181">
        <f t="shared" si="3"/>
        <v>0.55555555555555558</v>
      </c>
      <c r="K30" s="225">
        <f t="shared" si="4"/>
        <v>67642</v>
      </c>
      <c r="L30" s="392"/>
      <c r="M30" s="135" t="s">
        <v>207</v>
      </c>
      <c r="N30" s="171">
        <v>34</v>
      </c>
      <c r="O30" s="180">
        <v>18</v>
      </c>
      <c r="P30" s="180">
        <v>1979090</v>
      </c>
      <c r="Q30" s="181">
        <f t="shared" ref="Q30:Q39" si="36">IFERROR(O30/$L$29,"-")</f>
        <v>0.20224719101123595</v>
      </c>
      <c r="R30" s="181">
        <f t="shared" si="5"/>
        <v>0.52941176470588236</v>
      </c>
      <c r="S30" s="175">
        <f t="shared" si="6"/>
        <v>109949.44444444444</v>
      </c>
      <c r="T30" s="392"/>
      <c r="U30" s="135" t="s">
        <v>207</v>
      </c>
      <c r="V30" s="171">
        <v>1343</v>
      </c>
      <c r="W30" s="180">
        <v>916</v>
      </c>
      <c r="X30" s="180">
        <v>61561410</v>
      </c>
      <c r="Y30" s="181">
        <f t="shared" ref="Y30:Y39" si="37">IFERROR(W30/$T$29,"-")</f>
        <v>0.3082099596231494</v>
      </c>
      <c r="Z30" s="181">
        <f t="shared" si="8"/>
        <v>0.68205510052122109</v>
      </c>
      <c r="AA30" s="180">
        <f t="shared" si="9"/>
        <v>67206.779475982534</v>
      </c>
      <c r="AB30" s="392"/>
      <c r="AC30" s="135" t="s">
        <v>207</v>
      </c>
      <c r="AD30" s="171">
        <v>1064</v>
      </c>
      <c r="AE30" s="180">
        <v>719</v>
      </c>
      <c r="AF30" s="180">
        <v>57115850</v>
      </c>
      <c r="AG30" s="181">
        <f t="shared" ref="AG30:AG39" si="38">IFERROR(AE30/$AB$29,"-")</f>
        <v>0.30543755310110449</v>
      </c>
      <c r="AH30" s="181">
        <f t="shared" si="11"/>
        <v>0.6757518796992481</v>
      </c>
      <c r="AI30" s="175">
        <f t="shared" si="12"/>
        <v>79437.89986091794</v>
      </c>
      <c r="AJ30" s="392"/>
      <c r="AK30" s="135" t="s">
        <v>207</v>
      </c>
      <c r="AL30" s="171">
        <v>714</v>
      </c>
      <c r="AM30" s="180">
        <v>423</v>
      </c>
      <c r="AN30" s="180">
        <v>34100280</v>
      </c>
      <c r="AO30" s="181">
        <f t="shared" ref="AO30:AO39" si="39">IFERROR(AM30/$AJ$29,"-")</f>
        <v>0.24664723032069971</v>
      </c>
      <c r="AP30" s="181">
        <f t="shared" si="14"/>
        <v>0.59243697478991597</v>
      </c>
      <c r="AQ30" s="175">
        <f t="shared" si="15"/>
        <v>80615.319148936163</v>
      </c>
      <c r="AR30" s="392"/>
      <c r="AS30" s="135" t="s">
        <v>207</v>
      </c>
      <c r="AT30" s="171">
        <v>240</v>
      </c>
      <c r="AU30" s="180">
        <v>126</v>
      </c>
      <c r="AV30" s="180">
        <v>10634700</v>
      </c>
      <c r="AW30" s="181">
        <f t="shared" ref="AW30:AW39" si="40">IFERROR(AU30/$AR$29,"-")</f>
        <v>0.15869017632241814</v>
      </c>
      <c r="AX30" s="181">
        <f t="shared" si="17"/>
        <v>0.52500000000000002</v>
      </c>
      <c r="AY30" s="180">
        <f t="shared" si="18"/>
        <v>84402.380952380947</v>
      </c>
      <c r="AZ30" s="392"/>
      <c r="BA30" s="135" t="s">
        <v>207</v>
      </c>
      <c r="BB30" s="171">
        <v>68</v>
      </c>
      <c r="BC30" s="180">
        <v>31</v>
      </c>
      <c r="BD30" s="180">
        <v>3183920</v>
      </c>
      <c r="BE30" s="181">
        <f t="shared" ref="BE30:BE39" si="41">IFERROR(BC30/$AZ$29,"-")</f>
        <v>0.10689655172413794</v>
      </c>
      <c r="BF30" s="181">
        <f t="shared" si="20"/>
        <v>0.45588235294117646</v>
      </c>
      <c r="BG30" s="225">
        <f t="shared" si="21"/>
        <v>102707.09677419355</v>
      </c>
      <c r="BH30" s="392"/>
      <c r="BI30" s="135" t="s">
        <v>207</v>
      </c>
      <c r="BJ30" s="171">
        <f t="shared" si="22"/>
        <v>3481</v>
      </c>
      <c r="BK30" s="180">
        <f t="shared" si="0"/>
        <v>2243</v>
      </c>
      <c r="BL30" s="180">
        <f t="shared" si="1"/>
        <v>169251670</v>
      </c>
      <c r="BM30" s="181">
        <f t="shared" ref="BM30:BM39" si="42">IFERROR(BK30/$BH$29,"-")</f>
        <v>0.27154963680387412</v>
      </c>
      <c r="BN30" s="181">
        <f t="shared" si="25"/>
        <v>0.64435507038207407</v>
      </c>
      <c r="BO30" s="180">
        <f t="shared" si="26"/>
        <v>75457.721801159161</v>
      </c>
      <c r="BP30" s="285"/>
    </row>
    <row r="31" spans="2:68" s="95" customFormat="1" ht="13.5" customHeight="1">
      <c r="B31" s="402"/>
      <c r="C31" s="435"/>
      <c r="D31" s="433"/>
      <c r="E31" s="136" t="s">
        <v>152</v>
      </c>
      <c r="F31" s="171">
        <v>33</v>
      </c>
      <c r="G31" s="180">
        <v>14</v>
      </c>
      <c r="H31" s="180">
        <v>1235530</v>
      </c>
      <c r="I31" s="181">
        <f t="shared" si="35"/>
        <v>0.30434782608695654</v>
      </c>
      <c r="J31" s="181">
        <f t="shared" si="3"/>
        <v>0.42424242424242425</v>
      </c>
      <c r="K31" s="225">
        <f t="shared" si="4"/>
        <v>88252.142857142855</v>
      </c>
      <c r="L31" s="392"/>
      <c r="M31" s="136" t="s">
        <v>152</v>
      </c>
      <c r="N31" s="171">
        <v>58</v>
      </c>
      <c r="O31" s="180">
        <v>29</v>
      </c>
      <c r="P31" s="180">
        <v>3323500</v>
      </c>
      <c r="Q31" s="181">
        <f t="shared" si="36"/>
        <v>0.3258426966292135</v>
      </c>
      <c r="R31" s="181">
        <f t="shared" si="5"/>
        <v>0.5</v>
      </c>
      <c r="S31" s="175">
        <f t="shared" si="6"/>
        <v>114603.44827586207</v>
      </c>
      <c r="T31" s="392"/>
      <c r="U31" s="136" t="s">
        <v>152</v>
      </c>
      <c r="V31" s="171">
        <v>1675</v>
      </c>
      <c r="W31" s="180">
        <v>1078</v>
      </c>
      <c r="X31" s="180">
        <v>74344780</v>
      </c>
      <c r="Y31" s="181">
        <f t="shared" si="37"/>
        <v>0.36271870794078059</v>
      </c>
      <c r="Z31" s="181">
        <f t="shared" si="8"/>
        <v>0.64358208955223883</v>
      </c>
      <c r="AA31" s="180">
        <f t="shared" si="9"/>
        <v>68965.473098330243</v>
      </c>
      <c r="AB31" s="392"/>
      <c r="AC31" s="136" t="s">
        <v>152</v>
      </c>
      <c r="AD31" s="171">
        <v>1485</v>
      </c>
      <c r="AE31" s="180">
        <v>969</v>
      </c>
      <c r="AF31" s="180">
        <v>77841230</v>
      </c>
      <c r="AG31" s="181">
        <f t="shared" si="38"/>
        <v>0.41163976210705183</v>
      </c>
      <c r="AH31" s="181">
        <f t="shared" si="11"/>
        <v>0.65252525252525251</v>
      </c>
      <c r="AI31" s="175">
        <f t="shared" si="12"/>
        <v>80331.506707946333</v>
      </c>
      <c r="AJ31" s="392"/>
      <c r="AK31" s="136" t="s">
        <v>152</v>
      </c>
      <c r="AL31" s="171">
        <v>1150</v>
      </c>
      <c r="AM31" s="180">
        <v>661</v>
      </c>
      <c r="AN31" s="180">
        <v>65973880</v>
      </c>
      <c r="AO31" s="181">
        <f t="shared" si="39"/>
        <v>0.38542274052478132</v>
      </c>
      <c r="AP31" s="181">
        <f t="shared" si="14"/>
        <v>0.57478260869565212</v>
      </c>
      <c r="AQ31" s="175">
        <f t="shared" si="15"/>
        <v>99809.198184568828</v>
      </c>
      <c r="AR31" s="392"/>
      <c r="AS31" s="136" t="s">
        <v>152</v>
      </c>
      <c r="AT31" s="171">
        <v>495</v>
      </c>
      <c r="AU31" s="180">
        <v>258</v>
      </c>
      <c r="AV31" s="180">
        <v>24803890</v>
      </c>
      <c r="AW31" s="181">
        <f t="shared" si="40"/>
        <v>0.32493702770780858</v>
      </c>
      <c r="AX31" s="181">
        <f t="shared" si="17"/>
        <v>0.52121212121212124</v>
      </c>
      <c r="AY31" s="180">
        <f t="shared" si="18"/>
        <v>96139.108527131786</v>
      </c>
      <c r="AZ31" s="392"/>
      <c r="BA31" s="136" t="s">
        <v>152</v>
      </c>
      <c r="BB31" s="171">
        <v>177</v>
      </c>
      <c r="BC31" s="180">
        <v>88</v>
      </c>
      <c r="BD31" s="180">
        <v>9861690</v>
      </c>
      <c r="BE31" s="181">
        <f t="shared" si="41"/>
        <v>0.30344827586206896</v>
      </c>
      <c r="BF31" s="181">
        <f t="shared" si="20"/>
        <v>0.49717514124293788</v>
      </c>
      <c r="BG31" s="225">
        <f t="shared" si="21"/>
        <v>112064.65909090909</v>
      </c>
      <c r="BH31" s="392"/>
      <c r="BI31" s="136" t="s">
        <v>152</v>
      </c>
      <c r="BJ31" s="171">
        <f t="shared" si="22"/>
        <v>5073</v>
      </c>
      <c r="BK31" s="180">
        <f t="shared" si="0"/>
        <v>3097</v>
      </c>
      <c r="BL31" s="180">
        <f t="shared" si="1"/>
        <v>257384500</v>
      </c>
      <c r="BM31" s="181">
        <f t="shared" si="42"/>
        <v>0.37493946731234867</v>
      </c>
      <c r="BN31" s="181">
        <f t="shared" si="25"/>
        <v>0.61048689138576784</v>
      </c>
      <c r="BO31" s="180">
        <f t="shared" si="26"/>
        <v>83107.684856312568</v>
      </c>
      <c r="BP31" s="285"/>
    </row>
    <row r="32" spans="2:68" s="95" customFormat="1" ht="13.5" customHeight="1">
      <c r="B32" s="402"/>
      <c r="C32" s="435"/>
      <c r="D32" s="433"/>
      <c r="E32" s="136" t="s">
        <v>161</v>
      </c>
      <c r="F32" s="171">
        <v>10</v>
      </c>
      <c r="G32" s="180">
        <v>5</v>
      </c>
      <c r="H32" s="180">
        <v>392480</v>
      </c>
      <c r="I32" s="181">
        <f t="shared" si="35"/>
        <v>0.10869565217391304</v>
      </c>
      <c r="J32" s="181">
        <f t="shared" si="3"/>
        <v>0.5</v>
      </c>
      <c r="K32" s="225">
        <f t="shared" si="4"/>
        <v>78496</v>
      </c>
      <c r="L32" s="392"/>
      <c r="M32" s="136" t="s">
        <v>161</v>
      </c>
      <c r="N32" s="171">
        <v>30</v>
      </c>
      <c r="O32" s="180">
        <v>16</v>
      </c>
      <c r="P32" s="180">
        <v>1415400</v>
      </c>
      <c r="Q32" s="181">
        <f t="shared" si="36"/>
        <v>0.1797752808988764</v>
      </c>
      <c r="R32" s="181">
        <f t="shared" si="5"/>
        <v>0.53333333333333333</v>
      </c>
      <c r="S32" s="175">
        <f t="shared" si="6"/>
        <v>88462.5</v>
      </c>
      <c r="T32" s="392"/>
      <c r="U32" s="136" t="s">
        <v>161</v>
      </c>
      <c r="V32" s="171">
        <v>756</v>
      </c>
      <c r="W32" s="180">
        <v>509</v>
      </c>
      <c r="X32" s="180">
        <v>35808430</v>
      </c>
      <c r="Y32" s="181">
        <f t="shared" si="37"/>
        <v>0.17126514131897713</v>
      </c>
      <c r="Z32" s="181">
        <f t="shared" si="8"/>
        <v>0.67328042328042326</v>
      </c>
      <c r="AA32" s="180">
        <f t="shared" si="9"/>
        <v>70350.550098231834</v>
      </c>
      <c r="AB32" s="392"/>
      <c r="AC32" s="136" t="s">
        <v>161</v>
      </c>
      <c r="AD32" s="171">
        <v>675</v>
      </c>
      <c r="AE32" s="180">
        <v>447</v>
      </c>
      <c r="AF32" s="180">
        <v>36264740</v>
      </c>
      <c r="AG32" s="181">
        <f t="shared" si="38"/>
        <v>0.1898895497026338</v>
      </c>
      <c r="AH32" s="181">
        <f t="shared" si="11"/>
        <v>0.66222222222222227</v>
      </c>
      <c r="AI32" s="175">
        <f t="shared" si="12"/>
        <v>81129.172259507832</v>
      </c>
      <c r="AJ32" s="392"/>
      <c r="AK32" s="136" t="s">
        <v>161</v>
      </c>
      <c r="AL32" s="171">
        <v>551</v>
      </c>
      <c r="AM32" s="180">
        <v>330</v>
      </c>
      <c r="AN32" s="180">
        <v>28636340</v>
      </c>
      <c r="AO32" s="181">
        <f t="shared" si="39"/>
        <v>0.1924198250728863</v>
      </c>
      <c r="AP32" s="181">
        <f t="shared" si="14"/>
        <v>0.59891107078039929</v>
      </c>
      <c r="AQ32" s="175">
        <f t="shared" si="15"/>
        <v>86776.787878787873</v>
      </c>
      <c r="AR32" s="392"/>
      <c r="AS32" s="136" t="s">
        <v>161</v>
      </c>
      <c r="AT32" s="171">
        <v>219</v>
      </c>
      <c r="AU32" s="180">
        <v>127</v>
      </c>
      <c r="AV32" s="180">
        <v>13208820</v>
      </c>
      <c r="AW32" s="181">
        <f t="shared" si="40"/>
        <v>0.15994962216624686</v>
      </c>
      <c r="AX32" s="181">
        <f t="shared" si="17"/>
        <v>0.57990867579908678</v>
      </c>
      <c r="AY32" s="180">
        <f t="shared" si="18"/>
        <v>104006.45669291339</v>
      </c>
      <c r="AZ32" s="392"/>
      <c r="BA32" s="136" t="s">
        <v>161</v>
      </c>
      <c r="BB32" s="171">
        <v>81</v>
      </c>
      <c r="BC32" s="180">
        <v>42</v>
      </c>
      <c r="BD32" s="180">
        <v>4390040</v>
      </c>
      <c r="BE32" s="181">
        <f t="shared" si="41"/>
        <v>0.14482758620689656</v>
      </c>
      <c r="BF32" s="181">
        <f t="shared" si="20"/>
        <v>0.51851851851851849</v>
      </c>
      <c r="BG32" s="225">
        <f t="shared" si="21"/>
        <v>104524.76190476191</v>
      </c>
      <c r="BH32" s="392"/>
      <c r="BI32" s="136" t="s">
        <v>161</v>
      </c>
      <c r="BJ32" s="171">
        <f t="shared" si="22"/>
        <v>2322</v>
      </c>
      <c r="BK32" s="180">
        <f t="shared" si="0"/>
        <v>1476</v>
      </c>
      <c r="BL32" s="180">
        <f t="shared" si="1"/>
        <v>120116250</v>
      </c>
      <c r="BM32" s="181">
        <f t="shared" si="42"/>
        <v>0.17869249394673123</v>
      </c>
      <c r="BN32" s="181">
        <f t="shared" si="25"/>
        <v>0.63565891472868219</v>
      </c>
      <c r="BO32" s="180">
        <f t="shared" si="26"/>
        <v>81379.573170731703</v>
      </c>
      <c r="BP32" s="285"/>
    </row>
    <row r="33" spans="2:68" s="95" customFormat="1" ht="13.5" customHeight="1">
      <c r="B33" s="402"/>
      <c r="C33" s="435"/>
      <c r="D33" s="433"/>
      <c r="E33" s="136" t="s">
        <v>183</v>
      </c>
      <c r="F33" s="171">
        <v>15</v>
      </c>
      <c r="G33" s="180">
        <v>7</v>
      </c>
      <c r="H33" s="180">
        <v>827260</v>
      </c>
      <c r="I33" s="181">
        <f t="shared" si="35"/>
        <v>0.15217391304347827</v>
      </c>
      <c r="J33" s="181">
        <f t="shared" si="3"/>
        <v>0.46666666666666667</v>
      </c>
      <c r="K33" s="225">
        <f t="shared" si="4"/>
        <v>118180</v>
      </c>
      <c r="L33" s="392"/>
      <c r="M33" s="136" t="s">
        <v>183</v>
      </c>
      <c r="N33" s="171">
        <v>32</v>
      </c>
      <c r="O33" s="180">
        <v>18</v>
      </c>
      <c r="P33" s="180">
        <v>1119270</v>
      </c>
      <c r="Q33" s="181">
        <f t="shared" si="36"/>
        <v>0.20224719101123595</v>
      </c>
      <c r="R33" s="181">
        <f t="shared" si="5"/>
        <v>0.5625</v>
      </c>
      <c r="S33" s="175">
        <f t="shared" si="6"/>
        <v>62181.666666666664</v>
      </c>
      <c r="T33" s="392"/>
      <c r="U33" s="136" t="s">
        <v>183</v>
      </c>
      <c r="V33" s="171">
        <v>650</v>
      </c>
      <c r="W33" s="180">
        <v>425</v>
      </c>
      <c r="X33" s="180">
        <v>30748650</v>
      </c>
      <c r="Y33" s="181">
        <f t="shared" si="37"/>
        <v>0.1430013458950202</v>
      </c>
      <c r="Z33" s="181">
        <f t="shared" si="8"/>
        <v>0.65384615384615385</v>
      </c>
      <c r="AA33" s="180">
        <f t="shared" si="9"/>
        <v>72349.76470588235</v>
      </c>
      <c r="AB33" s="392"/>
      <c r="AC33" s="136" t="s">
        <v>183</v>
      </c>
      <c r="AD33" s="171">
        <v>687</v>
      </c>
      <c r="AE33" s="180">
        <v>448</v>
      </c>
      <c r="AF33" s="180">
        <v>38799710</v>
      </c>
      <c r="AG33" s="181">
        <f t="shared" si="38"/>
        <v>0.19031435853865761</v>
      </c>
      <c r="AH33" s="181">
        <f t="shared" si="11"/>
        <v>0.65211062590975255</v>
      </c>
      <c r="AI33" s="175">
        <f t="shared" si="12"/>
        <v>86606.49553571429</v>
      </c>
      <c r="AJ33" s="392"/>
      <c r="AK33" s="136" t="s">
        <v>183</v>
      </c>
      <c r="AL33" s="171">
        <v>543</v>
      </c>
      <c r="AM33" s="180">
        <v>330</v>
      </c>
      <c r="AN33" s="180">
        <v>37406620</v>
      </c>
      <c r="AO33" s="181">
        <f t="shared" si="39"/>
        <v>0.1924198250728863</v>
      </c>
      <c r="AP33" s="181">
        <f t="shared" si="14"/>
        <v>0.60773480662983426</v>
      </c>
      <c r="AQ33" s="175">
        <f t="shared" si="15"/>
        <v>113353.39393939394</v>
      </c>
      <c r="AR33" s="392"/>
      <c r="AS33" s="136" t="s">
        <v>183</v>
      </c>
      <c r="AT33" s="171">
        <v>235</v>
      </c>
      <c r="AU33" s="180">
        <v>134</v>
      </c>
      <c r="AV33" s="180">
        <v>14836360</v>
      </c>
      <c r="AW33" s="181">
        <f t="shared" si="40"/>
        <v>0.16876574307304787</v>
      </c>
      <c r="AX33" s="181">
        <f t="shared" si="17"/>
        <v>0.57021276595744685</v>
      </c>
      <c r="AY33" s="180">
        <f t="shared" si="18"/>
        <v>110719.10447761194</v>
      </c>
      <c r="AZ33" s="392"/>
      <c r="BA33" s="136" t="s">
        <v>183</v>
      </c>
      <c r="BB33" s="171">
        <v>83</v>
      </c>
      <c r="BC33" s="180">
        <v>50</v>
      </c>
      <c r="BD33" s="180">
        <v>4575240</v>
      </c>
      <c r="BE33" s="181">
        <f t="shared" si="41"/>
        <v>0.17241379310344829</v>
      </c>
      <c r="BF33" s="181">
        <f t="shared" si="20"/>
        <v>0.60240963855421692</v>
      </c>
      <c r="BG33" s="225">
        <f t="shared" si="21"/>
        <v>91504.8</v>
      </c>
      <c r="BH33" s="392"/>
      <c r="BI33" s="136" t="s">
        <v>183</v>
      </c>
      <c r="BJ33" s="171">
        <f t="shared" si="22"/>
        <v>2245</v>
      </c>
      <c r="BK33" s="180">
        <f t="shared" si="0"/>
        <v>1412</v>
      </c>
      <c r="BL33" s="180">
        <f t="shared" si="1"/>
        <v>128313110</v>
      </c>
      <c r="BM33" s="181">
        <f t="shared" si="42"/>
        <v>0.17094430992736079</v>
      </c>
      <c r="BN33" s="181">
        <f t="shared" si="25"/>
        <v>0.62895322939866372</v>
      </c>
      <c r="BO33" s="180">
        <f t="shared" si="26"/>
        <v>90873.30736543909</v>
      </c>
      <c r="BP33" s="285"/>
    </row>
    <row r="34" spans="2:68" s="95" customFormat="1">
      <c r="B34" s="402"/>
      <c r="C34" s="435"/>
      <c r="D34" s="433"/>
      <c r="E34" s="136" t="s">
        <v>184</v>
      </c>
      <c r="F34" s="171">
        <v>9</v>
      </c>
      <c r="G34" s="180">
        <v>3</v>
      </c>
      <c r="H34" s="180">
        <v>250070</v>
      </c>
      <c r="I34" s="181">
        <f t="shared" si="35"/>
        <v>6.5217391304347824E-2</v>
      </c>
      <c r="J34" s="181">
        <f t="shared" si="3"/>
        <v>0.33333333333333331</v>
      </c>
      <c r="K34" s="225">
        <f t="shared" si="4"/>
        <v>83356.666666666672</v>
      </c>
      <c r="L34" s="392"/>
      <c r="M34" s="136" t="s">
        <v>184</v>
      </c>
      <c r="N34" s="171">
        <v>22</v>
      </c>
      <c r="O34" s="180">
        <v>14</v>
      </c>
      <c r="P34" s="180">
        <v>1453710</v>
      </c>
      <c r="Q34" s="181">
        <f t="shared" si="36"/>
        <v>0.15730337078651685</v>
      </c>
      <c r="R34" s="181">
        <f t="shared" si="5"/>
        <v>0.63636363636363635</v>
      </c>
      <c r="S34" s="175">
        <f t="shared" si="6"/>
        <v>103836.42857142857</v>
      </c>
      <c r="T34" s="392"/>
      <c r="U34" s="136" t="s">
        <v>184</v>
      </c>
      <c r="V34" s="171">
        <v>376</v>
      </c>
      <c r="W34" s="180">
        <v>253</v>
      </c>
      <c r="X34" s="180">
        <v>18000230</v>
      </c>
      <c r="Y34" s="181">
        <f t="shared" si="37"/>
        <v>8.5127860026917898E-2</v>
      </c>
      <c r="Z34" s="181">
        <f t="shared" si="8"/>
        <v>0.6728723404255319</v>
      </c>
      <c r="AA34" s="180">
        <f t="shared" si="9"/>
        <v>71147.154150197632</v>
      </c>
      <c r="AB34" s="392"/>
      <c r="AC34" s="136" t="s">
        <v>184</v>
      </c>
      <c r="AD34" s="171">
        <v>347</v>
      </c>
      <c r="AE34" s="180">
        <v>239</v>
      </c>
      <c r="AF34" s="180">
        <v>19033070</v>
      </c>
      <c r="AG34" s="181">
        <f t="shared" si="38"/>
        <v>0.10152931180968564</v>
      </c>
      <c r="AH34" s="181">
        <f t="shared" si="11"/>
        <v>0.68876080691642649</v>
      </c>
      <c r="AI34" s="175">
        <f t="shared" si="12"/>
        <v>79636.276150627615</v>
      </c>
      <c r="AJ34" s="392"/>
      <c r="AK34" s="136" t="s">
        <v>184</v>
      </c>
      <c r="AL34" s="171">
        <v>259</v>
      </c>
      <c r="AM34" s="180">
        <v>164</v>
      </c>
      <c r="AN34" s="180">
        <v>16644990</v>
      </c>
      <c r="AO34" s="181">
        <f t="shared" si="39"/>
        <v>9.5626822157434399E-2</v>
      </c>
      <c r="AP34" s="181">
        <f t="shared" si="14"/>
        <v>0.63320463320463316</v>
      </c>
      <c r="AQ34" s="175">
        <f t="shared" si="15"/>
        <v>101493.84146341463</v>
      </c>
      <c r="AR34" s="392"/>
      <c r="AS34" s="136" t="s">
        <v>184</v>
      </c>
      <c r="AT34" s="171">
        <v>92</v>
      </c>
      <c r="AU34" s="180">
        <v>54</v>
      </c>
      <c r="AV34" s="180">
        <v>4215370</v>
      </c>
      <c r="AW34" s="181">
        <f t="shared" si="40"/>
        <v>6.8010075566750636E-2</v>
      </c>
      <c r="AX34" s="181">
        <f t="shared" si="17"/>
        <v>0.58695652173913049</v>
      </c>
      <c r="AY34" s="180">
        <f t="shared" si="18"/>
        <v>78062.407407407401</v>
      </c>
      <c r="AZ34" s="392"/>
      <c r="BA34" s="136" t="s">
        <v>184</v>
      </c>
      <c r="BB34" s="171">
        <v>20</v>
      </c>
      <c r="BC34" s="180">
        <v>12</v>
      </c>
      <c r="BD34" s="180">
        <v>493750</v>
      </c>
      <c r="BE34" s="181">
        <f t="shared" si="41"/>
        <v>4.1379310344827586E-2</v>
      </c>
      <c r="BF34" s="181">
        <f t="shared" si="20"/>
        <v>0.6</v>
      </c>
      <c r="BG34" s="225">
        <f t="shared" si="21"/>
        <v>41145.833333333336</v>
      </c>
      <c r="BH34" s="392"/>
      <c r="BI34" s="136" t="s">
        <v>184</v>
      </c>
      <c r="BJ34" s="171">
        <f t="shared" si="22"/>
        <v>1125</v>
      </c>
      <c r="BK34" s="180">
        <f t="shared" si="0"/>
        <v>739</v>
      </c>
      <c r="BL34" s="180">
        <f t="shared" si="1"/>
        <v>60091190</v>
      </c>
      <c r="BM34" s="181">
        <f t="shared" si="42"/>
        <v>8.9467312348668282E-2</v>
      </c>
      <c r="BN34" s="181">
        <f t="shared" si="25"/>
        <v>0.65688888888888886</v>
      </c>
      <c r="BO34" s="180">
        <f t="shared" si="26"/>
        <v>81314.194857916096</v>
      </c>
      <c r="BP34" s="285"/>
    </row>
    <row r="35" spans="2:68" s="95" customFormat="1">
      <c r="B35" s="402"/>
      <c r="C35" s="435"/>
      <c r="D35" s="433"/>
      <c r="E35" s="136" t="s">
        <v>185</v>
      </c>
      <c r="F35" s="171">
        <v>10</v>
      </c>
      <c r="G35" s="180">
        <v>2</v>
      </c>
      <c r="H35" s="180">
        <v>58880</v>
      </c>
      <c r="I35" s="181">
        <f t="shared" si="35"/>
        <v>4.3478260869565216E-2</v>
      </c>
      <c r="J35" s="181">
        <f t="shared" si="3"/>
        <v>0.2</v>
      </c>
      <c r="K35" s="225">
        <f t="shared" si="4"/>
        <v>29440</v>
      </c>
      <c r="L35" s="392"/>
      <c r="M35" s="136" t="s">
        <v>185</v>
      </c>
      <c r="N35" s="171">
        <v>21</v>
      </c>
      <c r="O35" s="180">
        <v>12</v>
      </c>
      <c r="P35" s="180">
        <v>1348410</v>
      </c>
      <c r="Q35" s="181">
        <f t="shared" si="36"/>
        <v>0.1348314606741573</v>
      </c>
      <c r="R35" s="181">
        <f t="shared" si="5"/>
        <v>0.5714285714285714</v>
      </c>
      <c r="S35" s="175">
        <f t="shared" si="6"/>
        <v>112367.5</v>
      </c>
      <c r="T35" s="392"/>
      <c r="U35" s="136" t="s">
        <v>185</v>
      </c>
      <c r="V35" s="171">
        <v>157</v>
      </c>
      <c r="W35" s="180">
        <v>94</v>
      </c>
      <c r="X35" s="180">
        <v>6428410</v>
      </c>
      <c r="Y35" s="181">
        <f t="shared" si="37"/>
        <v>3.1628532974427997E-2</v>
      </c>
      <c r="Z35" s="181">
        <f t="shared" si="8"/>
        <v>0.59872611464968151</v>
      </c>
      <c r="AA35" s="180">
        <f t="shared" si="9"/>
        <v>68387.340425531918</v>
      </c>
      <c r="AB35" s="392"/>
      <c r="AC35" s="136" t="s">
        <v>185</v>
      </c>
      <c r="AD35" s="171">
        <v>197</v>
      </c>
      <c r="AE35" s="180">
        <v>111</v>
      </c>
      <c r="AF35" s="180">
        <v>8593110</v>
      </c>
      <c r="AG35" s="181">
        <f t="shared" si="38"/>
        <v>4.7153780798640611E-2</v>
      </c>
      <c r="AH35" s="181">
        <f t="shared" si="11"/>
        <v>0.56345177664974622</v>
      </c>
      <c r="AI35" s="175">
        <f t="shared" si="12"/>
        <v>77415.4054054054</v>
      </c>
      <c r="AJ35" s="392"/>
      <c r="AK35" s="136" t="s">
        <v>185</v>
      </c>
      <c r="AL35" s="171">
        <v>179</v>
      </c>
      <c r="AM35" s="180">
        <v>97</v>
      </c>
      <c r="AN35" s="180">
        <v>8093910</v>
      </c>
      <c r="AO35" s="181">
        <f t="shared" si="39"/>
        <v>5.6559766763848399E-2</v>
      </c>
      <c r="AP35" s="181">
        <f t="shared" si="14"/>
        <v>0.54189944134078216</v>
      </c>
      <c r="AQ35" s="175">
        <f t="shared" si="15"/>
        <v>83442.371134020621</v>
      </c>
      <c r="AR35" s="392"/>
      <c r="AS35" s="136" t="s">
        <v>185</v>
      </c>
      <c r="AT35" s="171">
        <v>94</v>
      </c>
      <c r="AU35" s="180">
        <v>57</v>
      </c>
      <c r="AV35" s="180">
        <v>6510200</v>
      </c>
      <c r="AW35" s="181">
        <f t="shared" si="40"/>
        <v>7.1788413098236775E-2</v>
      </c>
      <c r="AX35" s="181">
        <f t="shared" si="17"/>
        <v>0.6063829787234043</v>
      </c>
      <c r="AY35" s="180">
        <f t="shared" si="18"/>
        <v>114214.0350877193</v>
      </c>
      <c r="AZ35" s="392"/>
      <c r="BA35" s="136" t="s">
        <v>185</v>
      </c>
      <c r="BB35" s="171">
        <v>43</v>
      </c>
      <c r="BC35" s="180">
        <v>20</v>
      </c>
      <c r="BD35" s="180">
        <v>1660210</v>
      </c>
      <c r="BE35" s="181">
        <f t="shared" si="41"/>
        <v>6.8965517241379309E-2</v>
      </c>
      <c r="BF35" s="181">
        <f t="shared" si="20"/>
        <v>0.46511627906976744</v>
      </c>
      <c r="BG35" s="225">
        <f t="shared" si="21"/>
        <v>83010.5</v>
      </c>
      <c r="BH35" s="392"/>
      <c r="BI35" s="136" t="s">
        <v>185</v>
      </c>
      <c r="BJ35" s="171">
        <f t="shared" si="22"/>
        <v>701</v>
      </c>
      <c r="BK35" s="180">
        <f t="shared" si="0"/>
        <v>393</v>
      </c>
      <c r="BL35" s="180">
        <f t="shared" si="1"/>
        <v>32693130</v>
      </c>
      <c r="BM35" s="181">
        <f t="shared" si="42"/>
        <v>4.757869249394673E-2</v>
      </c>
      <c r="BN35" s="181">
        <f t="shared" si="25"/>
        <v>0.56062767475035669</v>
      </c>
      <c r="BO35" s="180">
        <f t="shared" si="26"/>
        <v>83188.625954198476</v>
      </c>
      <c r="BP35" s="285"/>
    </row>
    <row r="36" spans="2:68" s="95" customFormat="1" ht="13.5" customHeight="1">
      <c r="B36" s="402"/>
      <c r="C36" s="435"/>
      <c r="D36" s="433"/>
      <c r="E36" s="136" t="s">
        <v>186</v>
      </c>
      <c r="F36" s="171">
        <v>5</v>
      </c>
      <c r="G36" s="180">
        <v>4</v>
      </c>
      <c r="H36" s="180">
        <v>504080</v>
      </c>
      <c r="I36" s="181">
        <f t="shared" si="35"/>
        <v>8.6956521739130432E-2</v>
      </c>
      <c r="J36" s="181">
        <f t="shared" si="3"/>
        <v>0.8</v>
      </c>
      <c r="K36" s="225">
        <f t="shared" si="4"/>
        <v>126020</v>
      </c>
      <c r="L36" s="392"/>
      <c r="M36" s="136" t="s">
        <v>186</v>
      </c>
      <c r="N36" s="171">
        <v>7</v>
      </c>
      <c r="O36" s="180">
        <v>3</v>
      </c>
      <c r="P36" s="180">
        <v>986560</v>
      </c>
      <c r="Q36" s="181">
        <f t="shared" si="36"/>
        <v>3.3707865168539325E-2</v>
      </c>
      <c r="R36" s="181">
        <f t="shared" si="5"/>
        <v>0.42857142857142855</v>
      </c>
      <c r="S36" s="175">
        <f t="shared" si="6"/>
        <v>328853.33333333331</v>
      </c>
      <c r="T36" s="392"/>
      <c r="U36" s="136" t="s">
        <v>186</v>
      </c>
      <c r="V36" s="171">
        <v>159</v>
      </c>
      <c r="W36" s="180">
        <v>101</v>
      </c>
      <c r="X36" s="180">
        <v>8769360</v>
      </c>
      <c r="Y36" s="181">
        <f t="shared" si="37"/>
        <v>3.398384925975774E-2</v>
      </c>
      <c r="Z36" s="181">
        <f t="shared" si="8"/>
        <v>0.63522012578616349</v>
      </c>
      <c r="AA36" s="180">
        <f t="shared" si="9"/>
        <v>86825.346534653465</v>
      </c>
      <c r="AB36" s="392"/>
      <c r="AC36" s="136" t="s">
        <v>186</v>
      </c>
      <c r="AD36" s="171">
        <v>178</v>
      </c>
      <c r="AE36" s="180">
        <v>122</v>
      </c>
      <c r="AF36" s="180">
        <v>11315980</v>
      </c>
      <c r="AG36" s="181">
        <f t="shared" si="38"/>
        <v>5.1826677994902294E-2</v>
      </c>
      <c r="AH36" s="181">
        <f t="shared" si="11"/>
        <v>0.6853932584269663</v>
      </c>
      <c r="AI36" s="175">
        <f t="shared" si="12"/>
        <v>92753.934426229505</v>
      </c>
      <c r="AJ36" s="392"/>
      <c r="AK36" s="136" t="s">
        <v>186</v>
      </c>
      <c r="AL36" s="171">
        <v>156</v>
      </c>
      <c r="AM36" s="180">
        <v>93</v>
      </c>
      <c r="AN36" s="180">
        <v>8844060</v>
      </c>
      <c r="AO36" s="181">
        <f t="shared" si="39"/>
        <v>5.4227405247813408E-2</v>
      </c>
      <c r="AP36" s="181">
        <f t="shared" si="14"/>
        <v>0.59615384615384615</v>
      </c>
      <c r="AQ36" s="175">
        <f t="shared" si="15"/>
        <v>95097.419354838712</v>
      </c>
      <c r="AR36" s="392"/>
      <c r="AS36" s="136" t="s">
        <v>186</v>
      </c>
      <c r="AT36" s="171">
        <v>63</v>
      </c>
      <c r="AU36" s="180">
        <v>36</v>
      </c>
      <c r="AV36" s="180">
        <v>3766260</v>
      </c>
      <c r="AW36" s="181">
        <f t="shared" si="40"/>
        <v>4.534005037783375E-2</v>
      </c>
      <c r="AX36" s="181">
        <f t="shared" si="17"/>
        <v>0.5714285714285714</v>
      </c>
      <c r="AY36" s="180">
        <f t="shared" si="18"/>
        <v>104618.33333333333</v>
      </c>
      <c r="AZ36" s="392"/>
      <c r="BA36" s="136" t="s">
        <v>186</v>
      </c>
      <c r="BB36" s="171">
        <v>16</v>
      </c>
      <c r="BC36" s="180">
        <v>10</v>
      </c>
      <c r="BD36" s="180">
        <v>596210</v>
      </c>
      <c r="BE36" s="181">
        <f t="shared" si="41"/>
        <v>3.4482758620689655E-2</v>
      </c>
      <c r="BF36" s="181">
        <f t="shared" si="20"/>
        <v>0.625</v>
      </c>
      <c r="BG36" s="225">
        <f t="shared" si="21"/>
        <v>59621</v>
      </c>
      <c r="BH36" s="392"/>
      <c r="BI36" s="136" t="s">
        <v>186</v>
      </c>
      <c r="BJ36" s="171">
        <f t="shared" si="22"/>
        <v>584</v>
      </c>
      <c r="BK36" s="180">
        <f t="shared" si="0"/>
        <v>369</v>
      </c>
      <c r="BL36" s="180">
        <f t="shared" si="1"/>
        <v>34782510</v>
      </c>
      <c r="BM36" s="181">
        <f t="shared" si="42"/>
        <v>4.4673123486682807E-2</v>
      </c>
      <c r="BN36" s="181">
        <f t="shared" si="25"/>
        <v>0.63184931506849318</v>
      </c>
      <c r="BO36" s="180">
        <f t="shared" si="26"/>
        <v>94261.544715447148</v>
      </c>
      <c r="BP36" s="285"/>
    </row>
    <row r="37" spans="2:68" s="95" customFormat="1">
      <c r="B37" s="402"/>
      <c r="C37" s="435"/>
      <c r="D37" s="433"/>
      <c r="E37" s="136" t="s">
        <v>187</v>
      </c>
      <c r="F37" s="171">
        <v>15</v>
      </c>
      <c r="G37" s="180">
        <v>7</v>
      </c>
      <c r="H37" s="180">
        <v>489950</v>
      </c>
      <c r="I37" s="181">
        <f t="shared" si="35"/>
        <v>0.15217391304347827</v>
      </c>
      <c r="J37" s="181">
        <f t="shared" si="3"/>
        <v>0.46666666666666667</v>
      </c>
      <c r="K37" s="225">
        <f t="shared" si="4"/>
        <v>69992.857142857145</v>
      </c>
      <c r="L37" s="392"/>
      <c r="M37" s="136" t="s">
        <v>187</v>
      </c>
      <c r="N37" s="171">
        <v>48</v>
      </c>
      <c r="O37" s="180">
        <v>27</v>
      </c>
      <c r="P37" s="180">
        <v>2836210</v>
      </c>
      <c r="Q37" s="181">
        <f t="shared" si="36"/>
        <v>0.30337078651685395</v>
      </c>
      <c r="R37" s="181">
        <f t="shared" si="5"/>
        <v>0.5625</v>
      </c>
      <c r="S37" s="175">
        <f t="shared" si="6"/>
        <v>105044.81481481482</v>
      </c>
      <c r="T37" s="392"/>
      <c r="U37" s="136" t="s">
        <v>187</v>
      </c>
      <c r="V37" s="171">
        <v>1221</v>
      </c>
      <c r="W37" s="180">
        <v>842</v>
      </c>
      <c r="X37" s="180">
        <v>61143480</v>
      </c>
      <c r="Y37" s="181">
        <f t="shared" si="37"/>
        <v>0.2833109017496635</v>
      </c>
      <c r="Z37" s="181">
        <f t="shared" si="8"/>
        <v>0.68959868959868964</v>
      </c>
      <c r="AA37" s="180">
        <f t="shared" si="9"/>
        <v>72616.959619952497</v>
      </c>
      <c r="AB37" s="392"/>
      <c r="AC37" s="136" t="s">
        <v>187</v>
      </c>
      <c r="AD37" s="171">
        <v>1047</v>
      </c>
      <c r="AE37" s="180">
        <v>703</v>
      </c>
      <c r="AF37" s="180">
        <v>57068490</v>
      </c>
      <c r="AG37" s="181">
        <f t="shared" si="38"/>
        <v>0.29864061172472389</v>
      </c>
      <c r="AH37" s="181">
        <f t="shared" si="11"/>
        <v>0.67144221585482333</v>
      </c>
      <c r="AI37" s="175">
        <f t="shared" si="12"/>
        <v>81178.506401137987</v>
      </c>
      <c r="AJ37" s="392"/>
      <c r="AK37" s="136" t="s">
        <v>187</v>
      </c>
      <c r="AL37" s="171">
        <v>711</v>
      </c>
      <c r="AM37" s="180">
        <v>440</v>
      </c>
      <c r="AN37" s="180">
        <v>43830580</v>
      </c>
      <c r="AO37" s="181">
        <f t="shared" si="39"/>
        <v>0.2565597667638484</v>
      </c>
      <c r="AP37" s="181">
        <f t="shared" si="14"/>
        <v>0.61884669479606191</v>
      </c>
      <c r="AQ37" s="175">
        <f t="shared" si="15"/>
        <v>99614.954545454544</v>
      </c>
      <c r="AR37" s="392"/>
      <c r="AS37" s="136" t="s">
        <v>187</v>
      </c>
      <c r="AT37" s="171">
        <v>253</v>
      </c>
      <c r="AU37" s="180">
        <v>150</v>
      </c>
      <c r="AV37" s="180">
        <v>12760110</v>
      </c>
      <c r="AW37" s="181">
        <f t="shared" si="40"/>
        <v>0.18891687657430731</v>
      </c>
      <c r="AX37" s="181">
        <f t="shared" si="17"/>
        <v>0.59288537549407117</v>
      </c>
      <c r="AY37" s="180">
        <f t="shared" si="18"/>
        <v>85067.4</v>
      </c>
      <c r="AZ37" s="392"/>
      <c r="BA37" s="136" t="s">
        <v>187</v>
      </c>
      <c r="BB37" s="171">
        <v>72</v>
      </c>
      <c r="BC37" s="180">
        <v>39</v>
      </c>
      <c r="BD37" s="180">
        <v>5145250</v>
      </c>
      <c r="BE37" s="181">
        <f t="shared" si="41"/>
        <v>0.13448275862068965</v>
      </c>
      <c r="BF37" s="181">
        <f t="shared" si="20"/>
        <v>0.54166666666666663</v>
      </c>
      <c r="BG37" s="225">
        <f t="shared" si="21"/>
        <v>131929.48717948719</v>
      </c>
      <c r="BH37" s="392"/>
      <c r="BI37" s="136" t="s">
        <v>187</v>
      </c>
      <c r="BJ37" s="171">
        <f t="shared" si="22"/>
        <v>3367</v>
      </c>
      <c r="BK37" s="180">
        <f t="shared" si="0"/>
        <v>2208</v>
      </c>
      <c r="BL37" s="180">
        <f t="shared" si="1"/>
        <v>183274070</v>
      </c>
      <c r="BM37" s="181">
        <f t="shared" si="42"/>
        <v>0.26731234866828085</v>
      </c>
      <c r="BN37" s="181">
        <f t="shared" si="25"/>
        <v>0.65577665577665578</v>
      </c>
      <c r="BO37" s="180">
        <f t="shared" si="26"/>
        <v>83004.560688405792</v>
      </c>
      <c r="BP37" s="285"/>
    </row>
    <row r="38" spans="2:68" s="95" customFormat="1">
      <c r="B38" s="402"/>
      <c r="C38" s="435"/>
      <c r="D38" s="433"/>
      <c r="E38" s="136" t="s">
        <v>188</v>
      </c>
      <c r="F38" s="171">
        <v>4</v>
      </c>
      <c r="G38" s="180">
        <v>1</v>
      </c>
      <c r="H38" s="180">
        <v>33020</v>
      </c>
      <c r="I38" s="181">
        <f t="shared" si="35"/>
        <v>2.1739130434782608E-2</v>
      </c>
      <c r="J38" s="181">
        <f t="shared" si="3"/>
        <v>0.25</v>
      </c>
      <c r="K38" s="225">
        <f t="shared" si="4"/>
        <v>33020</v>
      </c>
      <c r="L38" s="392"/>
      <c r="M38" s="136" t="s">
        <v>188</v>
      </c>
      <c r="N38" s="171">
        <v>15</v>
      </c>
      <c r="O38" s="180">
        <v>8</v>
      </c>
      <c r="P38" s="180">
        <v>819800</v>
      </c>
      <c r="Q38" s="181">
        <f t="shared" si="36"/>
        <v>8.98876404494382E-2</v>
      </c>
      <c r="R38" s="181">
        <f t="shared" si="5"/>
        <v>0.53333333333333333</v>
      </c>
      <c r="S38" s="175">
        <f t="shared" si="6"/>
        <v>102475</v>
      </c>
      <c r="T38" s="392"/>
      <c r="U38" s="136" t="s">
        <v>188</v>
      </c>
      <c r="V38" s="171">
        <v>283</v>
      </c>
      <c r="W38" s="180">
        <v>193</v>
      </c>
      <c r="X38" s="180">
        <v>14035190</v>
      </c>
      <c r="Y38" s="181">
        <f t="shared" si="37"/>
        <v>6.4939434724091527E-2</v>
      </c>
      <c r="Z38" s="181">
        <f t="shared" si="8"/>
        <v>0.6819787985865724</v>
      </c>
      <c r="AA38" s="180">
        <f t="shared" si="9"/>
        <v>72721.191709844556</v>
      </c>
      <c r="AB38" s="392"/>
      <c r="AC38" s="136" t="s">
        <v>188</v>
      </c>
      <c r="AD38" s="171">
        <v>285</v>
      </c>
      <c r="AE38" s="180">
        <v>176</v>
      </c>
      <c r="AF38" s="180">
        <v>14175220</v>
      </c>
      <c r="AG38" s="181">
        <f t="shared" si="38"/>
        <v>7.476635514018691E-2</v>
      </c>
      <c r="AH38" s="181">
        <f t="shared" si="11"/>
        <v>0.61754385964912284</v>
      </c>
      <c r="AI38" s="175">
        <f t="shared" si="12"/>
        <v>80541.022727272721</v>
      </c>
      <c r="AJ38" s="392"/>
      <c r="AK38" s="136" t="s">
        <v>188</v>
      </c>
      <c r="AL38" s="171">
        <v>266</v>
      </c>
      <c r="AM38" s="180">
        <v>164</v>
      </c>
      <c r="AN38" s="180">
        <v>18861110</v>
      </c>
      <c r="AO38" s="181">
        <f t="shared" si="39"/>
        <v>9.5626822157434399E-2</v>
      </c>
      <c r="AP38" s="181">
        <f t="shared" si="14"/>
        <v>0.61654135338345861</v>
      </c>
      <c r="AQ38" s="175">
        <f t="shared" si="15"/>
        <v>115006.76829268293</v>
      </c>
      <c r="AR38" s="392"/>
      <c r="AS38" s="136" t="s">
        <v>188</v>
      </c>
      <c r="AT38" s="171">
        <v>144</v>
      </c>
      <c r="AU38" s="180">
        <v>96</v>
      </c>
      <c r="AV38" s="180">
        <v>11917550</v>
      </c>
      <c r="AW38" s="181">
        <f t="shared" si="40"/>
        <v>0.12090680100755667</v>
      </c>
      <c r="AX38" s="181">
        <f t="shared" si="17"/>
        <v>0.66666666666666663</v>
      </c>
      <c r="AY38" s="180">
        <f t="shared" si="18"/>
        <v>124141.14583333333</v>
      </c>
      <c r="AZ38" s="392"/>
      <c r="BA38" s="136" t="s">
        <v>188</v>
      </c>
      <c r="BB38" s="171">
        <v>80</v>
      </c>
      <c r="BC38" s="180">
        <v>46</v>
      </c>
      <c r="BD38" s="180">
        <v>5573460</v>
      </c>
      <c r="BE38" s="181">
        <f t="shared" si="41"/>
        <v>0.15862068965517243</v>
      </c>
      <c r="BF38" s="181">
        <f t="shared" si="20"/>
        <v>0.57499999999999996</v>
      </c>
      <c r="BG38" s="225">
        <f t="shared" si="21"/>
        <v>121162.17391304347</v>
      </c>
      <c r="BH38" s="392"/>
      <c r="BI38" s="136" t="s">
        <v>188</v>
      </c>
      <c r="BJ38" s="171">
        <f t="shared" si="22"/>
        <v>1077</v>
      </c>
      <c r="BK38" s="180">
        <f t="shared" si="0"/>
        <v>684</v>
      </c>
      <c r="BL38" s="180">
        <f t="shared" si="1"/>
        <v>65415350</v>
      </c>
      <c r="BM38" s="181">
        <f t="shared" si="42"/>
        <v>8.2808716707021793E-2</v>
      </c>
      <c r="BN38" s="181">
        <f t="shared" si="25"/>
        <v>0.63509749303621166</v>
      </c>
      <c r="BO38" s="180">
        <f t="shared" si="26"/>
        <v>95636.476608187135</v>
      </c>
      <c r="BP38" s="285"/>
    </row>
    <row r="39" spans="2:68" s="95" customFormat="1">
      <c r="B39" s="402"/>
      <c r="C39" s="435"/>
      <c r="D39" s="433"/>
      <c r="E39" s="137" t="s">
        <v>179</v>
      </c>
      <c r="F39" s="171">
        <v>4</v>
      </c>
      <c r="G39" s="180">
        <v>1</v>
      </c>
      <c r="H39" s="180">
        <v>150130</v>
      </c>
      <c r="I39" s="181">
        <f t="shared" si="35"/>
        <v>2.1739130434782608E-2</v>
      </c>
      <c r="J39" s="181">
        <f t="shared" si="3"/>
        <v>0.25</v>
      </c>
      <c r="K39" s="225">
        <f t="shared" si="4"/>
        <v>150130</v>
      </c>
      <c r="L39" s="392"/>
      <c r="M39" s="137" t="s">
        <v>179</v>
      </c>
      <c r="N39" s="171">
        <v>6</v>
      </c>
      <c r="O39" s="180">
        <v>5</v>
      </c>
      <c r="P39" s="180">
        <v>340060</v>
      </c>
      <c r="Q39" s="181">
        <f t="shared" si="36"/>
        <v>5.6179775280898875E-2</v>
      </c>
      <c r="R39" s="181">
        <f t="shared" si="5"/>
        <v>0.83333333333333337</v>
      </c>
      <c r="S39" s="175">
        <f t="shared" si="6"/>
        <v>68012</v>
      </c>
      <c r="T39" s="392"/>
      <c r="U39" s="137" t="s">
        <v>179</v>
      </c>
      <c r="V39" s="171">
        <v>261</v>
      </c>
      <c r="W39" s="180">
        <v>156</v>
      </c>
      <c r="X39" s="180">
        <v>11246670</v>
      </c>
      <c r="Y39" s="181">
        <f t="shared" si="37"/>
        <v>5.2489905787348586E-2</v>
      </c>
      <c r="Z39" s="181">
        <f t="shared" si="8"/>
        <v>0.5977011494252874</v>
      </c>
      <c r="AA39" s="180">
        <f t="shared" si="9"/>
        <v>72094.038461538468</v>
      </c>
      <c r="AB39" s="392"/>
      <c r="AC39" s="137" t="s">
        <v>179</v>
      </c>
      <c r="AD39" s="171">
        <v>167</v>
      </c>
      <c r="AE39" s="180">
        <v>95</v>
      </c>
      <c r="AF39" s="180">
        <v>10077210</v>
      </c>
      <c r="AG39" s="181">
        <f t="shared" si="38"/>
        <v>4.0356839422259982E-2</v>
      </c>
      <c r="AH39" s="181">
        <f t="shared" si="11"/>
        <v>0.56886227544910184</v>
      </c>
      <c r="AI39" s="175">
        <f t="shared" si="12"/>
        <v>106075.89473684211</v>
      </c>
      <c r="AJ39" s="392"/>
      <c r="AK39" s="137" t="s">
        <v>179</v>
      </c>
      <c r="AL39" s="171">
        <v>75</v>
      </c>
      <c r="AM39" s="180">
        <v>40</v>
      </c>
      <c r="AN39" s="180">
        <v>6542250</v>
      </c>
      <c r="AO39" s="181">
        <f t="shared" si="39"/>
        <v>2.3323615160349854E-2</v>
      </c>
      <c r="AP39" s="181">
        <f t="shared" si="14"/>
        <v>0.53333333333333333</v>
      </c>
      <c r="AQ39" s="175">
        <f t="shared" si="15"/>
        <v>163556.25</v>
      </c>
      <c r="AR39" s="392"/>
      <c r="AS39" s="137" t="s">
        <v>179</v>
      </c>
      <c r="AT39" s="171">
        <v>55</v>
      </c>
      <c r="AU39" s="180">
        <v>30</v>
      </c>
      <c r="AV39" s="180">
        <v>4188190</v>
      </c>
      <c r="AW39" s="181">
        <f t="shared" si="40"/>
        <v>3.7783375314861464E-2</v>
      </c>
      <c r="AX39" s="181">
        <f t="shared" si="17"/>
        <v>0.54545454545454541</v>
      </c>
      <c r="AY39" s="180">
        <f t="shared" si="18"/>
        <v>139606.33333333334</v>
      </c>
      <c r="AZ39" s="392"/>
      <c r="BA39" s="137" t="s">
        <v>179</v>
      </c>
      <c r="BB39" s="171">
        <v>15</v>
      </c>
      <c r="BC39" s="180">
        <v>7</v>
      </c>
      <c r="BD39" s="180">
        <v>1321300</v>
      </c>
      <c r="BE39" s="181">
        <f t="shared" si="41"/>
        <v>2.4137931034482758E-2</v>
      </c>
      <c r="BF39" s="181">
        <f t="shared" si="20"/>
        <v>0.46666666666666667</v>
      </c>
      <c r="BG39" s="225">
        <f t="shared" si="21"/>
        <v>188757.14285714287</v>
      </c>
      <c r="BH39" s="392"/>
      <c r="BI39" s="137" t="s">
        <v>179</v>
      </c>
      <c r="BJ39" s="171">
        <f t="shared" si="22"/>
        <v>583</v>
      </c>
      <c r="BK39" s="180">
        <f t="shared" si="0"/>
        <v>334</v>
      </c>
      <c r="BL39" s="180">
        <f t="shared" si="1"/>
        <v>33865810</v>
      </c>
      <c r="BM39" s="181">
        <f t="shared" si="42"/>
        <v>4.0435835351089591E-2</v>
      </c>
      <c r="BN39" s="181">
        <f t="shared" si="25"/>
        <v>0.57289879931389365</v>
      </c>
      <c r="BO39" s="180">
        <f t="shared" si="26"/>
        <v>101394.64071856288</v>
      </c>
      <c r="BP39" s="285"/>
    </row>
    <row r="40" spans="2:68" s="95" customFormat="1">
      <c r="B40" s="402">
        <v>4</v>
      </c>
      <c r="C40" s="434" t="s">
        <v>80</v>
      </c>
      <c r="D40" s="432">
        <v>51</v>
      </c>
      <c r="E40" s="134" t="s">
        <v>153</v>
      </c>
      <c r="F40" s="170">
        <v>18</v>
      </c>
      <c r="G40" s="178">
        <v>9</v>
      </c>
      <c r="H40" s="178">
        <v>646470</v>
      </c>
      <c r="I40" s="179">
        <f>IFERROR(G40/$D$40,"-")</f>
        <v>0.17647058823529413</v>
      </c>
      <c r="J40" s="179">
        <f t="shared" si="3"/>
        <v>0.5</v>
      </c>
      <c r="K40" s="224">
        <f t="shared" si="4"/>
        <v>71830</v>
      </c>
      <c r="L40" s="400">
        <v>80</v>
      </c>
      <c r="M40" s="134" t="s">
        <v>153</v>
      </c>
      <c r="N40" s="170">
        <v>45</v>
      </c>
      <c r="O40" s="178">
        <v>31</v>
      </c>
      <c r="P40" s="178">
        <v>3609040</v>
      </c>
      <c r="Q40" s="179">
        <f>IFERROR(O40/$L$40,"-")</f>
        <v>0.38750000000000001</v>
      </c>
      <c r="R40" s="179">
        <f t="shared" si="5"/>
        <v>0.68888888888888888</v>
      </c>
      <c r="S40" s="174">
        <f t="shared" si="6"/>
        <v>116420.64516129032</v>
      </c>
      <c r="T40" s="400">
        <v>3619</v>
      </c>
      <c r="U40" s="134" t="s">
        <v>153</v>
      </c>
      <c r="V40" s="170">
        <v>1688</v>
      </c>
      <c r="W40" s="178">
        <v>931</v>
      </c>
      <c r="X40" s="178">
        <v>70960080</v>
      </c>
      <c r="Y40" s="179">
        <f>IFERROR(W40/$T$40,"-")</f>
        <v>0.2572533849129594</v>
      </c>
      <c r="Z40" s="179">
        <f t="shared" si="8"/>
        <v>0.55154028436018954</v>
      </c>
      <c r="AA40" s="178">
        <f t="shared" si="9"/>
        <v>76219.205155746502</v>
      </c>
      <c r="AB40" s="400">
        <v>2944</v>
      </c>
      <c r="AC40" s="134" t="s">
        <v>153</v>
      </c>
      <c r="AD40" s="170">
        <v>1459</v>
      </c>
      <c r="AE40" s="178">
        <v>752</v>
      </c>
      <c r="AF40" s="178">
        <v>65322030</v>
      </c>
      <c r="AG40" s="179">
        <f>IFERROR(AE40/$AB$40,"-")</f>
        <v>0.25543478260869568</v>
      </c>
      <c r="AH40" s="179">
        <f t="shared" si="11"/>
        <v>0.51542152159013022</v>
      </c>
      <c r="AI40" s="174">
        <f t="shared" si="12"/>
        <v>86864.401595744683</v>
      </c>
      <c r="AJ40" s="400">
        <v>1793</v>
      </c>
      <c r="AK40" s="134" t="s">
        <v>153</v>
      </c>
      <c r="AL40" s="170">
        <v>850</v>
      </c>
      <c r="AM40" s="178">
        <v>414</v>
      </c>
      <c r="AN40" s="178">
        <v>38662890</v>
      </c>
      <c r="AO40" s="179">
        <f>IFERROR(AM40/$AJ$40,"-")</f>
        <v>0.23089793641940881</v>
      </c>
      <c r="AP40" s="179">
        <f t="shared" si="14"/>
        <v>0.48705882352941177</v>
      </c>
      <c r="AQ40" s="174">
        <f t="shared" si="15"/>
        <v>93388.623188405792</v>
      </c>
      <c r="AR40" s="400">
        <v>837</v>
      </c>
      <c r="AS40" s="134" t="s">
        <v>153</v>
      </c>
      <c r="AT40" s="170">
        <v>347</v>
      </c>
      <c r="AU40" s="178">
        <v>153</v>
      </c>
      <c r="AV40" s="178">
        <v>18257940</v>
      </c>
      <c r="AW40" s="179">
        <f>IFERROR(AU40/$AR$40,"-")</f>
        <v>0.18279569892473119</v>
      </c>
      <c r="AX40" s="179">
        <f t="shared" si="17"/>
        <v>0.44092219020172913</v>
      </c>
      <c r="AY40" s="178">
        <f t="shared" si="18"/>
        <v>119332.94117647059</v>
      </c>
      <c r="AZ40" s="400">
        <v>294</v>
      </c>
      <c r="BA40" s="134" t="s">
        <v>153</v>
      </c>
      <c r="BB40" s="170">
        <v>96</v>
      </c>
      <c r="BC40" s="178">
        <v>31</v>
      </c>
      <c r="BD40" s="178">
        <v>2519720</v>
      </c>
      <c r="BE40" s="179">
        <f>IFERROR(BC40/$AZ$40,"-")</f>
        <v>0.10544217687074831</v>
      </c>
      <c r="BF40" s="179">
        <f t="shared" si="20"/>
        <v>0.32291666666666669</v>
      </c>
      <c r="BG40" s="224">
        <f t="shared" si="21"/>
        <v>81281.290322580651</v>
      </c>
      <c r="BH40" s="400">
        <v>9618</v>
      </c>
      <c r="BI40" s="134" t="s">
        <v>153</v>
      </c>
      <c r="BJ40" s="170">
        <f t="shared" si="22"/>
        <v>4503</v>
      </c>
      <c r="BK40" s="178">
        <f t="shared" si="0"/>
        <v>2321</v>
      </c>
      <c r="BL40" s="178">
        <f t="shared" si="1"/>
        <v>199978170</v>
      </c>
      <c r="BM40" s="179">
        <f>IFERROR(BK40/$BH$40,"-")</f>
        <v>0.24131836140569765</v>
      </c>
      <c r="BN40" s="179">
        <f t="shared" si="25"/>
        <v>0.51543415500777257</v>
      </c>
      <c r="BO40" s="178">
        <f t="shared" si="26"/>
        <v>86160.348987505393</v>
      </c>
      <c r="BP40" s="285"/>
    </row>
    <row r="41" spans="2:68" s="95" customFormat="1">
      <c r="B41" s="402"/>
      <c r="C41" s="435"/>
      <c r="D41" s="433"/>
      <c r="E41" s="135" t="s">
        <v>207</v>
      </c>
      <c r="F41" s="171">
        <v>17</v>
      </c>
      <c r="G41" s="180">
        <v>8</v>
      </c>
      <c r="H41" s="180">
        <v>701150</v>
      </c>
      <c r="I41" s="181">
        <f t="shared" ref="I41:I50" si="43">IFERROR(G41/$D$40,"-")</f>
        <v>0.15686274509803921</v>
      </c>
      <c r="J41" s="181">
        <f t="shared" si="3"/>
        <v>0.47058823529411764</v>
      </c>
      <c r="K41" s="225">
        <f t="shared" si="4"/>
        <v>87643.75</v>
      </c>
      <c r="L41" s="392"/>
      <c r="M41" s="135" t="s">
        <v>207</v>
      </c>
      <c r="N41" s="171">
        <v>37</v>
      </c>
      <c r="O41" s="180">
        <v>27</v>
      </c>
      <c r="P41" s="180">
        <v>3054540</v>
      </c>
      <c r="Q41" s="181">
        <f t="shared" ref="Q41:Q50" si="44">IFERROR(O41/$L$40,"-")</f>
        <v>0.33750000000000002</v>
      </c>
      <c r="R41" s="181">
        <f t="shared" si="5"/>
        <v>0.72972972972972971</v>
      </c>
      <c r="S41" s="175">
        <f t="shared" si="6"/>
        <v>113131.11111111111</v>
      </c>
      <c r="T41" s="392"/>
      <c r="U41" s="135" t="s">
        <v>207</v>
      </c>
      <c r="V41" s="171">
        <v>1605</v>
      </c>
      <c r="W41" s="180">
        <v>916</v>
      </c>
      <c r="X41" s="180">
        <v>65473970</v>
      </c>
      <c r="Y41" s="181">
        <f t="shared" ref="Y41:Y50" si="45">IFERROR(W41/$T$40,"-")</f>
        <v>0.25310859353412546</v>
      </c>
      <c r="Z41" s="181">
        <f t="shared" si="8"/>
        <v>0.57071651090342679</v>
      </c>
      <c r="AA41" s="180">
        <f t="shared" si="9"/>
        <v>71478.133187772924</v>
      </c>
      <c r="AB41" s="392"/>
      <c r="AC41" s="135" t="s">
        <v>207</v>
      </c>
      <c r="AD41" s="171">
        <v>1335</v>
      </c>
      <c r="AE41" s="180">
        <v>726</v>
      </c>
      <c r="AF41" s="180">
        <v>58896390</v>
      </c>
      <c r="AG41" s="181">
        <f t="shared" ref="AG41:AG50" si="46">IFERROR(AE41/$AB$40,"-")</f>
        <v>0.24660326086956522</v>
      </c>
      <c r="AH41" s="181">
        <f t="shared" si="11"/>
        <v>0.54382022471910108</v>
      </c>
      <c r="AI41" s="175">
        <f t="shared" si="12"/>
        <v>81124.504132231406</v>
      </c>
      <c r="AJ41" s="392"/>
      <c r="AK41" s="135" t="s">
        <v>207</v>
      </c>
      <c r="AL41" s="171">
        <v>736</v>
      </c>
      <c r="AM41" s="180">
        <v>372</v>
      </c>
      <c r="AN41" s="180">
        <v>34217830</v>
      </c>
      <c r="AO41" s="181">
        <f t="shared" ref="AO41:AO50" si="47">IFERROR(AM41/$AJ$40,"-")</f>
        <v>0.20747350808700502</v>
      </c>
      <c r="AP41" s="181">
        <f t="shared" si="14"/>
        <v>0.50543478260869568</v>
      </c>
      <c r="AQ41" s="175">
        <f t="shared" si="15"/>
        <v>91983.413978494616</v>
      </c>
      <c r="AR41" s="392"/>
      <c r="AS41" s="135" t="s">
        <v>207</v>
      </c>
      <c r="AT41" s="171">
        <v>273</v>
      </c>
      <c r="AU41" s="180">
        <v>110</v>
      </c>
      <c r="AV41" s="180">
        <v>10679110</v>
      </c>
      <c r="AW41" s="181">
        <f t="shared" ref="AW41:AW50" si="48">IFERROR(AU41/$AR$40,"-")</f>
        <v>0.13142174432497014</v>
      </c>
      <c r="AX41" s="181">
        <f t="shared" si="17"/>
        <v>0.40293040293040294</v>
      </c>
      <c r="AY41" s="180">
        <f t="shared" si="18"/>
        <v>97082.818181818177</v>
      </c>
      <c r="AZ41" s="392"/>
      <c r="BA41" s="135" t="s">
        <v>207</v>
      </c>
      <c r="BB41" s="171">
        <v>56</v>
      </c>
      <c r="BC41" s="180">
        <v>24</v>
      </c>
      <c r="BD41" s="180">
        <v>2068400</v>
      </c>
      <c r="BE41" s="181">
        <f t="shared" ref="BE41:BE50" si="49">IFERROR(BC41/$AZ$40,"-")</f>
        <v>8.1632653061224483E-2</v>
      </c>
      <c r="BF41" s="181">
        <f t="shared" si="20"/>
        <v>0.42857142857142855</v>
      </c>
      <c r="BG41" s="225">
        <f t="shared" si="21"/>
        <v>86183.333333333328</v>
      </c>
      <c r="BH41" s="392"/>
      <c r="BI41" s="135" t="s">
        <v>207</v>
      </c>
      <c r="BJ41" s="171">
        <f t="shared" si="22"/>
        <v>4059</v>
      </c>
      <c r="BK41" s="180">
        <f t="shared" si="0"/>
        <v>2183</v>
      </c>
      <c r="BL41" s="180">
        <f t="shared" si="1"/>
        <v>175091390</v>
      </c>
      <c r="BM41" s="181">
        <f t="shared" ref="BM41:BM50" si="50">IFERROR(BK41/$BH$40,"-")</f>
        <v>0.22697026408816801</v>
      </c>
      <c r="BN41" s="181">
        <f t="shared" si="25"/>
        <v>0.53781719635378167</v>
      </c>
      <c r="BO41" s="180">
        <f t="shared" si="26"/>
        <v>80206.775080164909</v>
      </c>
      <c r="BP41" s="285"/>
    </row>
    <row r="42" spans="2:68" s="95" customFormat="1">
      <c r="B42" s="402"/>
      <c r="C42" s="435"/>
      <c r="D42" s="433"/>
      <c r="E42" s="136" t="s">
        <v>152</v>
      </c>
      <c r="F42" s="171">
        <v>26</v>
      </c>
      <c r="G42" s="180">
        <v>14</v>
      </c>
      <c r="H42" s="180">
        <v>1373650</v>
      </c>
      <c r="I42" s="181">
        <f t="shared" si="43"/>
        <v>0.27450980392156865</v>
      </c>
      <c r="J42" s="181">
        <f t="shared" si="3"/>
        <v>0.53846153846153844</v>
      </c>
      <c r="K42" s="225">
        <f t="shared" si="4"/>
        <v>98117.857142857145</v>
      </c>
      <c r="L42" s="392"/>
      <c r="M42" s="136" t="s">
        <v>152</v>
      </c>
      <c r="N42" s="171">
        <v>55</v>
      </c>
      <c r="O42" s="180">
        <v>34</v>
      </c>
      <c r="P42" s="180">
        <v>3825260</v>
      </c>
      <c r="Q42" s="181">
        <f t="shared" si="44"/>
        <v>0.42499999999999999</v>
      </c>
      <c r="R42" s="181">
        <f t="shared" si="5"/>
        <v>0.61818181818181817</v>
      </c>
      <c r="S42" s="175">
        <f t="shared" si="6"/>
        <v>112507.64705882352</v>
      </c>
      <c r="T42" s="392"/>
      <c r="U42" s="136" t="s">
        <v>152</v>
      </c>
      <c r="V42" s="171">
        <v>2262</v>
      </c>
      <c r="W42" s="180">
        <v>1233</v>
      </c>
      <c r="X42" s="180">
        <v>93295500</v>
      </c>
      <c r="Y42" s="181">
        <f t="shared" si="45"/>
        <v>0.34070185134014919</v>
      </c>
      <c r="Z42" s="181">
        <f t="shared" si="8"/>
        <v>0.54509283819628651</v>
      </c>
      <c r="AA42" s="180">
        <f t="shared" si="9"/>
        <v>75665.450121654503</v>
      </c>
      <c r="AB42" s="392"/>
      <c r="AC42" s="136" t="s">
        <v>152</v>
      </c>
      <c r="AD42" s="171">
        <v>2021</v>
      </c>
      <c r="AE42" s="180">
        <v>1047</v>
      </c>
      <c r="AF42" s="180">
        <v>90209330</v>
      </c>
      <c r="AG42" s="181">
        <f t="shared" si="46"/>
        <v>0.35563858695652173</v>
      </c>
      <c r="AH42" s="181">
        <f t="shared" si="11"/>
        <v>0.51806036615536866</v>
      </c>
      <c r="AI42" s="175">
        <f t="shared" si="12"/>
        <v>86159.818529130847</v>
      </c>
      <c r="AJ42" s="392"/>
      <c r="AK42" s="136" t="s">
        <v>152</v>
      </c>
      <c r="AL42" s="171">
        <v>1242</v>
      </c>
      <c r="AM42" s="180">
        <v>614</v>
      </c>
      <c r="AN42" s="180">
        <v>59770300</v>
      </c>
      <c r="AO42" s="181">
        <f t="shared" si="47"/>
        <v>0.34244283324037927</v>
      </c>
      <c r="AP42" s="181">
        <f t="shared" si="14"/>
        <v>0.49436392914653782</v>
      </c>
      <c r="AQ42" s="175">
        <f t="shared" si="15"/>
        <v>97345.765472312705</v>
      </c>
      <c r="AR42" s="392"/>
      <c r="AS42" s="136" t="s">
        <v>152</v>
      </c>
      <c r="AT42" s="171">
        <v>566</v>
      </c>
      <c r="AU42" s="180">
        <v>242</v>
      </c>
      <c r="AV42" s="180">
        <v>26415820</v>
      </c>
      <c r="AW42" s="181">
        <f t="shared" si="48"/>
        <v>0.28912783751493432</v>
      </c>
      <c r="AX42" s="181">
        <f t="shared" si="17"/>
        <v>0.42756183745583037</v>
      </c>
      <c r="AY42" s="180">
        <f t="shared" si="18"/>
        <v>109156.28099173553</v>
      </c>
      <c r="AZ42" s="392"/>
      <c r="BA42" s="136" t="s">
        <v>152</v>
      </c>
      <c r="BB42" s="171">
        <v>171</v>
      </c>
      <c r="BC42" s="180">
        <v>58</v>
      </c>
      <c r="BD42" s="180">
        <v>5073310</v>
      </c>
      <c r="BE42" s="181">
        <f t="shared" si="49"/>
        <v>0.19727891156462585</v>
      </c>
      <c r="BF42" s="181">
        <f t="shared" si="20"/>
        <v>0.33918128654970758</v>
      </c>
      <c r="BG42" s="225">
        <f t="shared" si="21"/>
        <v>87470.862068965522</v>
      </c>
      <c r="BH42" s="392"/>
      <c r="BI42" s="136" t="s">
        <v>152</v>
      </c>
      <c r="BJ42" s="171">
        <f t="shared" si="22"/>
        <v>6343</v>
      </c>
      <c r="BK42" s="180">
        <f t="shared" si="0"/>
        <v>3242</v>
      </c>
      <c r="BL42" s="180">
        <f t="shared" si="1"/>
        <v>279963170</v>
      </c>
      <c r="BM42" s="181">
        <f t="shared" si="50"/>
        <v>0.33707631524225412</v>
      </c>
      <c r="BN42" s="181">
        <f t="shared" si="25"/>
        <v>0.51111461453570861</v>
      </c>
      <c r="BO42" s="180">
        <f t="shared" si="26"/>
        <v>86355.080197409014</v>
      </c>
      <c r="BP42" s="285"/>
    </row>
    <row r="43" spans="2:68" s="95" customFormat="1">
      <c r="B43" s="402"/>
      <c r="C43" s="435"/>
      <c r="D43" s="433"/>
      <c r="E43" s="136" t="s">
        <v>161</v>
      </c>
      <c r="F43" s="171">
        <v>20</v>
      </c>
      <c r="G43" s="180">
        <v>10</v>
      </c>
      <c r="H43" s="180">
        <v>1195390</v>
      </c>
      <c r="I43" s="181">
        <f t="shared" si="43"/>
        <v>0.19607843137254902</v>
      </c>
      <c r="J43" s="181">
        <f t="shared" si="3"/>
        <v>0.5</v>
      </c>
      <c r="K43" s="225">
        <f t="shared" si="4"/>
        <v>119539</v>
      </c>
      <c r="L43" s="392"/>
      <c r="M43" s="136" t="s">
        <v>161</v>
      </c>
      <c r="N43" s="171">
        <v>38</v>
      </c>
      <c r="O43" s="180">
        <v>23</v>
      </c>
      <c r="P43" s="180">
        <v>3040860</v>
      </c>
      <c r="Q43" s="181">
        <f t="shared" si="44"/>
        <v>0.28749999999999998</v>
      </c>
      <c r="R43" s="181">
        <f t="shared" si="5"/>
        <v>0.60526315789473684</v>
      </c>
      <c r="S43" s="175">
        <f t="shared" si="6"/>
        <v>132211.30434782608</v>
      </c>
      <c r="T43" s="392"/>
      <c r="U43" s="136" t="s">
        <v>161</v>
      </c>
      <c r="V43" s="171">
        <v>884</v>
      </c>
      <c r="W43" s="180">
        <v>504</v>
      </c>
      <c r="X43" s="180">
        <v>39666630</v>
      </c>
      <c r="Y43" s="181">
        <f t="shared" si="45"/>
        <v>0.13926499032882012</v>
      </c>
      <c r="Z43" s="181">
        <f t="shared" si="8"/>
        <v>0.57013574660633481</v>
      </c>
      <c r="AA43" s="180">
        <f t="shared" si="9"/>
        <v>78703.630952380947</v>
      </c>
      <c r="AB43" s="392"/>
      <c r="AC43" s="136" t="s">
        <v>161</v>
      </c>
      <c r="AD43" s="171">
        <v>897</v>
      </c>
      <c r="AE43" s="180">
        <v>474</v>
      </c>
      <c r="AF43" s="180">
        <v>38598290</v>
      </c>
      <c r="AG43" s="181">
        <f t="shared" si="46"/>
        <v>0.1610054347826087</v>
      </c>
      <c r="AH43" s="181">
        <f t="shared" si="11"/>
        <v>0.52842809364548493</v>
      </c>
      <c r="AI43" s="175">
        <f t="shared" si="12"/>
        <v>81430.991561181436</v>
      </c>
      <c r="AJ43" s="392"/>
      <c r="AK43" s="136" t="s">
        <v>161</v>
      </c>
      <c r="AL43" s="171">
        <v>614</v>
      </c>
      <c r="AM43" s="180">
        <v>304</v>
      </c>
      <c r="AN43" s="180">
        <v>28864260</v>
      </c>
      <c r="AO43" s="181">
        <f t="shared" si="47"/>
        <v>0.16954824316787506</v>
      </c>
      <c r="AP43" s="181">
        <f t="shared" si="14"/>
        <v>0.49511400651465798</v>
      </c>
      <c r="AQ43" s="175">
        <f t="shared" si="15"/>
        <v>94948.223684210519</v>
      </c>
      <c r="AR43" s="392"/>
      <c r="AS43" s="136" t="s">
        <v>161</v>
      </c>
      <c r="AT43" s="171">
        <v>277</v>
      </c>
      <c r="AU43" s="180">
        <v>116</v>
      </c>
      <c r="AV43" s="180">
        <v>11755480</v>
      </c>
      <c r="AW43" s="181">
        <f t="shared" si="48"/>
        <v>0.13859020310633213</v>
      </c>
      <c r="AX43" s="181">
        <f t="shared" si="17"/>
        <v>0.41877256317689532</v>
      </c>
      <c r="AY43" s="180">
        <f t="shared" si="18"/>
        <v>101340.3448275862</v>
      </c>
      <c r="AZ43" s="392"/>
      <c r="BA43" s="136" t="s">
        <v>161</v>
      </c>
      <c r="BB43" s="171">
        <v>82</v>
      </c>
      <c r="BC43" s="180">
        <v>25</v>
      </c>
      <c r="BD43" s="180">
        <v>2537010</v>
      </c>
      <c r="BE43" s="181">
        <f t="shared" si="49"/>
        <v>8.5034013605442174E-2</v>
      </c>
      <c r="BF43" s="181">
        <f t="shared" si="20"/>
        <v>0.3048780487804878</v>
      </c>
      <c r="BG43" s="225">
        <f t="shared" si="21"/>
        <v>101480.4</v>
      </c>
      <c r="BH43" s="392"/>
      <c r="BI43" s="136" t="s">
        <v>161</v>
      </c>
      <c r="BJ43" s="171">
        <f t="shared" si="22"/>
        <v>2812</v>
      </c>
      <c r="BK43" s="180">
        <f t="shared" si="0"/>
        <v>1456</v>
      </c>
      <c r="BL43" s="180">
        <f t="shared" si="1"/>
        <v>125657920</v>
      </c>
      <c r="BM43" s="181">
        <f t="shared" si="50"/>
        <v>0.15138282387190685</v>
      </c>
      <c r="BN43" s="181">
        <f t="shared" si="25"/>
        <v>0.51778093883357046</v>
      </c>
      <c r="BO43" s="180">
        <f t="shared" si="26"/>
        <v>86303.516483516491</v>
      </c>
      <c r="BP43" s="285"/>
    </row>
    <row r="44" spans="2:68" s="95" customFormat="1">
      <c r="B44" s="402"/>
      <c r="C44" s="435"/>
      <c r="D44" s="433"/>
      <c r="E44" s="136" t="s">
        <v>183</v>
      </c>
      <c r="F44" s="171">
        <v>17</v>
      </c>
      <c r="G44" s="180">
        <v>8</v>
      </c>
      <c r="H44" s="180">
        <v>1026070</v>
      </c>
      <c r="I44" s="181">
        <f t="shared" si="43"/>
        <v>0.15686274509803921</v>
      </c>
      <c r="J44" s="181">
        <f t="shared" si="3"/>
        <v>0.47058823529411764</v>
      </c>
      <c r="K44" s="225">
        <f t="shared" si="4"/>
        <v>128258.75</v>
      </c>
      <c r="L44" s="392"/>
      <c r="M44" s="136" t="s">
        <v>183</v>
      </c>
      <c r="N44" s="171">
        <v>39</v>
      </c>
      <c r="O44" s="180">
        <v>20</v>
      </c>
      <c r="P44" s="180">
        <v>3494070</v>
      </c>
      <c r="Q44" s="181">
        <f t="shared" si="44"/>
        <v>0.25</v>
      </c>
      <c r="R44" s="181">
        <f t="shared" si="5"/>
        <v>0.51282051282051277</v>
      </c>
      <c r="S44" s="175">
        <f t="shared" si="6"/>
        <v>174703.5</v>
      </c>
      <c r="T44" s="392"/>
      <c r="U44" s="136" t="s">
        <v>183</v>
      </c>
      <c r="V44" s="171">
        <v>964</v>
      </c>
      <c r="W44" s="180">
        <v>540</v>
      </c>
      <c r="X44" s="180">
        <v>44225610</v>
      </c>
      <c r="Y44" s="181">
        <f t="shared" si="45"/>
        <v>0.14921248963802156</v>
      </c>
      <c r="Z44" s="181">
        <f t="shared" si="8"/>
        <v>0.56016597510373445</v>
      </c>
      <c r="AA44" s="180">
        <f t="shared" si="9"/>
        <v>81899.277777777781</v>
      </c>
      <c r="AB44" s="392"/>
      <c r="AC44" s="136" t="s">
        <v>183</v>
      </c>
      <c r="AD44" s="171">
        <v>1004</v>
      </c>
      <c r="AE44" s="180">
        <v>528</v>
      </c>
      <c r="AF44" s="180">
        <v>46435050</v>
      </c>
      <c r="AG44" s="181">
        <f t="shared" si="46"/>
        <v>0.17934782608695651</v>
      </c>
      <c r="AH44" s="181">
        <f t="shared" si="11"/>
        <v>0.52589641434262946</v>
      </c>
      <c r="AI44" s="175">
        <f t="shared" si="12"/>
        <v>87945.170454545456</v>
      </c>
      <c r="AJ44" s="392"/>
      <c r="AK44" s="136" t="s">
        <v>183</v>
      </c>
      <c r="AL44" s="171">
        <v>699</v>
      </c>
      <c r="AM44" s="180">
        <v>356</v>
      </c>
      <c r="AN44" s="180">
        <v>38532650</v>
      </c>
      <c r="AO44" s="181">
        <f t="shared" si="47"/>
        <v>0.19854991634132738</v>
      </c>
      <c r="AP44" s="181">
        <f t="shared" si="14"/>
        <v>0.50929899856938488</v>
      </c>
      <c r="AQ44" s="175">
        <f t="shared" si="15"/>
        <v>108237.7808988764</v>
      </c>
      <c r="AR44" s="392"/>
      <c r="AS44" s="136" t="s">
        <v>183</v>
      </c>
      <c r="AT44" s="171">
        <v>289</v>
      </c>
      <c r="AU44" s="180">
        <v>121</v>
      </c>
      <c r="AV44" s="180">
        <v>15742630</v>
      </c>
      <c r="AW44" s="181">
        <f t="shared" si="48"/>
        <v>0.14456391875746716</v>
      </c>
      <c r="AX44" s="181">
        <f t="shared" si="17"/>
        <v>0.41868512110726641</v>
      </c>
      <c r="AY44" s="180">
        <f t="shared" si="18"/>
        <v>130104.38016528926</v>
      </c>
      <c r="AZ44" s="392"/>
      <c r="BA44" s="136" t="s">
        <v>183</v>
      </c>
      <c r="BB44" s="171">
        <v>88</v>
      </c>
      <c r="BC44" s="180">
        <v>37</v>
      </c>
      <c r="BD44" s="180">
        <v>3762780</v>
      </c>
      <c r="BE44" s="181">
        <f t="shared" si="49"/>
        <v>0.12585034013605442</v>
      </c>
      <c r="BF44" s="181">
        <f t="shared" si="20"/>
        <v>0.42045454545454547</v>
      </c>
      <c r="BG44" s="225">
        <f t="shared" si="21"/>
        <v>101696.75675675676</v>
      </c>
      <c r="BH44" s="392"/>
      <c r="BI44" s="136" t="s">
        <v>183</v>
      </c>
      <c r="BJ44" s="171">
        <f t="shared" si="22"/>
        <v>3100</v>
      </c>
      <c r="BK44" s="180">
        <f t="shared" si="0"/>
        <v>1610</v>
      </c>
      <c r="BL44" s="180">
        <f t="shared" si="1"/>
        <v>153218860</v>
      </c>
      <c r="BM44" s="181">
        <f t="shared" si="50"/>
        <v>0.16739446870451238</v>
      </c>
      <c r="BN44" s="181">
        <f t="shared" si="25"/>
        <v>0.51935483870967747</v>
      </c>
      <c r="BO44" s="180">
        <f t="shared" si="26"/>
        <v>95166.993788819876</v>
      </c>
      <c r="BP44" s="285"/>
    </row>
    <row r="45" spans="2:68" s="95" customFormat="1">
      <c r="B45" s="402"/>
      <c r="C45" s="435"/>
      <c r="D45" s="433"/>
      <c r="E45" s="136" t="s">
        <v>184</v>
      </c>
      <c r="F45" s="171">
        <v>9</v>
      </c>
      <c r="G45" s="180">
        <v>7</v>
      </c>
      <c r="H45" s="180">
        <v>652250</v>
      </c>
      <c r="I45" s="181">
        <f t="shared" si="43"/>
        <v>0.13725490196078433</v>
      </c>
      <c r="J45" s="181">
        <f t="shared" si="3"/>
        <v>0.77777777777777779</v>
      </c>
      <c r="K45" s="225">
        <f t="shared" si="4"/>
        <v>93178.571428571435</v>
      </c>
      <c r="L45" s="392"/>
      <c r="M45" s="136" t="s">
        <v>184</v>
      </c>
      <c r="N45" s="171">
        <v>25</v>
      </c>
      <c r="O45" s="180">
        <v>14</v>
      </c>
      <c r="P45" s="180">
        <v>1467580</v>
      </c>
      <c r="Q45" s="181">
        <f t="shared" si="44"/>
        <v>0.17499999999999999</v>
      </c>
      <c r="R45" s="181">
        <f t="shared" si="5"/>
        <v>0.56000000000000005</v>
      </c>
      <c r="S45" s="175">
        <f t="shared" si="6"/>
        <v>104827.14285714286</v>
      </c>
      <c r="T45" s="392"/>
      <c r="U45" s="136" t="s">
        <v>184</v>
      </c>
      <c r="V45" s="171">
        <v>530</v>
      </c>
      <c r="W45" s="180">
        <v>313</v>
      </c>
      <c r="X45" s="180">
        <v>26416330</v>
      </c>
      <c r="Y45" s="181">
        <f t="shared" si="45"/>
        <v>8.6487980105001375E-2</v>
      </c>
      <c r="Z45" s="181">
        <f t="shared" si="8"/>
        <v>0.59056603773584904</v>
      </c>
      <c r="AA45" s="180">
        <f t="shared" si="9"/>
        <v>84397.220447284344</v>
      </c>
      <c r="AB45" s="392"/>
      <c r="AC45" s="136" t="s">
        <v>184</v>
      </c>
      <c r="AD45" s="171">
        <v>510</v>
      </c>
      <c r="AE45" s="180">
        <v>273</v>
      </c>
      <c r="AF45" s="180">
        <v>23248980</v>
      </c>
      <c r="AG45" s="181">
        <f t="shared" si="46"/>
        <v>9.2730978260869568E-2</v>
      </c>
      <c r="AH45" s="181">
        <f t="shared" si="11"/>
        <v>0.53529411764705881</v>
      </c>
      <c r="AI45" s="175">
        <f t="shared" si="12"/>
        <v>85161.0989010989</v>
      </c>
      <c r="AJ45" s="392"/>
      <c r="AK45" s="136" t="s">
        <v>184</v>
      </c>
      <c r="AL45" s="171">
        <v>322</v>
      </c>
      <c r="AM45" s="180">
        <v>156</v>
      </c>
      <c r="AN45" s="180">
        <v>11681160</v>
      </c>
      <c r="AO45" s="181">
        <f t="shared" si="47"/>
        <v>8.7005019520356941E-2</v>
      </c>
      <c r="AP45" s="181">
        <f t="shared" si="14"/>
        <v>0.48447204968944102</v>
      </c>
      <c r="AQ45" s="175">
        <f t="shared" si="15"/>
        <v>74879.230769230766</v>
      </c>
      <c r="AR45" s="392"/>
      <c r="AS45" s="136" t="s">
        <v>184</v>
      </c>
      <c r="AT45" s="171">
        <v>110</v>
      </c>
      <c r="AU45" s="180">
        <v>45</v>
      </c>
      <c r="AV45" s="180">
        <v>3709210</v>
      </c>
      <c r="AW45" s="181">
        <f t="shared" si="48"/>
        <v>5.3763440860215055E-2</v>
      </c>
      <c r="AX45" s="181">
        <f t="shared" si="17"/>
        <v>0.40909090909090912</v>
      </c>
      <c r="AY45" s="180">
        <f t="shared" si="18"/>
        <v>82426.888888888891</v>
      </c>
      <c r="AZ45" s="392"/>
      <c r="BA45" s="136" t="s">
        <v>184</v>
      </c>
      <c r="BB45" s="171">
        <v>26</v>
      </c>
      <c r="BC45" s="180">
        <v>9</v>
      </c>
      <c r="BD45" s="180">
        <v>990580</v>
      </c>
      <c r="BE45" s="181">
        <f t="shared" si="49"/>
        <v>3.0612244897959183E-2</v>
      </c>
      <c r="BF45" s="181">
        <f t="shared" si="20"/>
        <v>0.34615384615384615</v>
      </c>
      <c r="BG45" s="225">
        <f t="shared" si="21"/>
        <v>110064.44444444444</v>
      </c>
      <c r="BH45" s="392"/>
      <c r="BI45" s="136" t="s">
        <v>184</v>
      </c>
      <c r="BJ45" s="171">
        <f t="shared" si="22"/>
        <v>1532</v>
      </c>
      <c r="BK45" s="180">
        <f t="shared" si="0"/>
        <v>817</v>
      </c>
      <c r="BL45" s="180">
        <f t="shared" si="1"/>
        <v>68166090</v>
      </c>
      <c r="BM45" s="181">
        <f t="shared" si="50"/>
        <v>8.4944894988563113E-2</v>
      </c>
      <c r="BN45" s="181">
        <f t="shared" si="25"/>
        <v>0.53328981723237601</v>
      </c>
      <c r="BO45" s="180">
        <f t="shared" si="26"/>
        <v>83434.626682986534</v>
      </c>
      <c r="BP45" s="285"/>
    </row>
    <row r="46" spans="2:68" s="95" customFormat="1">
      <c r="B46" s="402"/>
      <c r="C46" s="435"/>
      <c r="D46" s="433"/>
      <c r="E46" s="136" t="s">
        <v>185</v>
      </c>
      <c r="F46" s="171">
        <v>7</v>
      </c>
      <c r="G46" s="180">
        <v>4</v>
      </c>
      <c r="H46" s="180">
        <v>296370</v>
      </c>
      <c r="I46" s="181">
        <f t="shared" si="43"/>
        <v>7.8431372549019607E-2</v>
      </c>
      <c r="J46" s="181">
        <f t="shared" si="3"/>
        <v>0.5714285714285714</v>
      </c>
      <c r="K46" s="225">
        <f t="shared" si="4"/>
        <v>74092.5</v>
      </c>
      <c r="L46" s="392"/>
      <c r="M46" s="136" t="s">
        <v>185</v>
      </c>
      <c r="N46" s="171">
        <v>18</v>
      </c>
      <c r="O46" s="180">
        <v>9</v>
      </c>
      <c r="P46" s="180">
        <v>950840</v>
      </c>
      <c r="Q46" s="181">
        <f t="shared" si="44"/>
        <v>0.1125</v>
      </c>
      <c r="R46" s="181">
        <f t="shared" si="5"/>
        <v>0.5</v>
      </c>
      <c r="S46" s="175">
        <f t="shared" si="6"/>
        <v>105648.88888888889</v>
      </c>
      <c r="T46" s="392"/>
      <c r="U46" s="136" t="s">
        <v>185</v>
      </c>
      <c r="V46" s="171">
        <v>239</v>
      </c>
      <c r="W46" s="180">
        <v>130</v>
      </c>
      <c r="X46" s="180">
        <v>13150790</v>
      </c>
      <c r="Y46" s="181">
        <f t="shared" si="45"/>
        <v>3.592152528322741E-2</v>
      </c>
      <c r="Z46" s="181">
        <f t="shared" si="8"/>
        <v>0.54393305439330542</v>
      </c>
      <c r="AA46" s="180">
        <f t="shared" si="9"/>
        <v>101159.92307692308</v>
      </c>
      <c r="AB46" s="392"/>
      <c r="AC46" s="136" t="s">
        <v>185</v>
      </c>
      <c r="AD46" s="171">
        <v>298</v>
      </c>
      <c r="AE46" s="180">
        <v>142</v>
      </c>
      <c r="AF46" s="180">
        <v>12029950</v>
      </c>
      <c r="AG46" s="181">
        <f t="shared" si="46"/>
        <v>4.8233695652173912E-2</v>
      </c>
      <c r="AH46" s="181">
        <f t="shared" si="11"/>
        <v>0.47651006711409394</v>
      </c>
      <c r="AI46" s="175">
        <f t="shared" si="12"/>
        <v>84717.957746478874</v>
      </c>
      <c r="AJ46" s="392"/>
      <c r="AK46" s="136" t="s">
        <v>185</v>
      </c>
      <c r="AL46" s="171">
        <v>229</v>
      </c>
      <c r="AM46" s="180">
        <v>97</v>
      </c>
      <c r="AN46" s="180">
        <v>8938860</v>
      </c>
      <c r="AO46" s="181">
        <f t="shared" si="47"/>
        <v>5.4099274958170664E-2</v>
      </c>
      <c r="AP46" s="181">
        <f t="shared" si="14"/>
        <v>0.42358078602620086</v>
      </c>
      <c r="AQ46" s="175">
        <f t="shared" si="15"/>
        <v>92153.195876288664</v>
      </c>
      <c r="AR46" s="392"/>
      <c r="AS46" s="136" t="s">
        <v>185</v>
      </c>
      <c r="AT46" s="171">
        <v>109</v>
      </c>
      <c r="AU46" s="180">
        <v>35</v>
      </c>
      <c r="AV46" s="180">
        <v>2558480</v>
      </c>
      <c r="AW46" s="181">
        <f t="shared" si="48"/>
        <v>4.1816009557945039E-2</v>
      </c>
      <c r="AX46" s="181">
        <f t="shared" si="17"/>
        <v>0.32110091743119268</v>
      </c>
      <c r="AY46" s="180">
        <f t="shared" si="18"/>
        <v>73099.428571428565</v>
      </c>
      <c r="AZ46" s="392"/>
      <c r="BA46" s="136" t="s">
        <v>185</v>
      </c>
      <c r="BB46" s="171">
        <v>35</v>
      </c>
      <c r="BC46" s="180">
        <v>12</v>
      </c>
      <c r="BD46" s="180">
        <v>1066330</v>
      </c>
      <c r="BE46" s="181">
        <f t="shared" si="49"/>
        <v>4.0816326530612242E-2</v>
      </c>
      <c r="BF46" s="181">
        <f t="shared" si="20"/>
        <v>0.34285714285714286</v>
      </c>
      <c r="BG46" s="225">
        <f t="shared" si="21"/>
        <v>88860.833333333328</v>
      </c>
      <c r="BH46" s="392"/>
      <c r="BI46" s="136" t="s">
        <v>185</v>
      </c>
      <c r="BJ46" s="171">
        <f t="shared" si="22"/>
        <v>935</v>
      </c>
      <c r="BK46" s="180">
        <f t="shared" si="0"/>
        <v>429</v>
      </c>
      <c r="BL46" s="180">
        <f t="shared" si="1"/>
        <v>38991620</v>
      </c>
      <c r="BM46" s="181">
        <f t="shared" si="50"/>
        <v>4.460386774797255E-2</v>
      </c>
      <c r="BN46" s="181">
        <f t="shared" si="25"/>
        <v>0.45882352941176469</v>
      </c>
      <c r="BO46" s="180">
        <f t="shared" si="26"/>
        <v>90889.557109557107</v>
      </c>
      <c r="BP46" s="285"/>
    </row>
    <row r="47" spans="2:68" s="95" customFormat="1">
      <c r="B47" s="402"/>
      <c r="C47" s="435"/>
      <c r="D47" s="433"/>
      <c r="E47" s="136" t="s">
        <v>186</v>
      </c>
      <c r="F47" s="171">
        <v>5</v>
      </c>
      <c r="G47" s="180">
        <v>2</v>
      </c>
      <c r="H47" s="180">
        <v>120720</v>
      </c>
      <c r="I47" s="181">
        <f t="shared" si="43"/>
        <v>3.9215686274509803E-2</v>
      </c>
      <c r="J47" s="181">
        <f t="shared" si="3"/>
        <v>0.4</v>
      </c>
      <c r="K47" s="225">
        <f t="shared" si="4"/>
        <v>60360</v>
      </c>
      <c r="L47" s="392"/>
      <c r="M47" s="136" t="s">
        <v>186</v>
      </c>
      <c r="N47" s="171">
        <v>7</v>
      </c>
      <c r="O47" s="180">
        <v>4</v>
      </c>
      <c r="P47" s="180">
        <v>393060</v>
      </c>
      <c r="Q47" s="181">
        <f t="shared" si="44"/>
        <v>0.05</v>
      </c>
      <c r="R47" s="181">
        <f t="shared" si="5"/>
        <v>0.5714285714285714</v>
      </c>
      <c r="S47" s="175">
        <f t="shared" si="6"/>
        <v>98265</v>
      </c>
      <c r="T47" s="392"/>
      <c r="U47" s="136" t="s">
        <v>186</v>
      </c>
      <c r="V47" s="171">
        <v>221</v>
      </c>
      <c r="W47" s="180">
        <v>136</v>
      </c>
      <c r="X47" s="180">
        <v>11592580</v>
      </c>
      <c r="Y47" s="181">
        <f t="shared" si="45"/>
        <v>3.7579441834760981E-2</v>
      </c>
      <c r="Z47" s="181">
        <f t="shared" si="8"/>
        <v>0.61538461538461542</v>
      </c>
      <c r="AA47" s="180">
        <f t="shared" si="9"/>
        <v>85239.558823529413</v>
      </c>
      <c r="AB47" s="392"/>
      <c r="AC47" s="136" t="s">
        <v>186</v>
      </c>
      <c r="AD47" s="171">
        <v>214</v>
      </c>
      <c r="AE47" s="180">
        <v>119</v>
      </c>
      <c r="AF47" s="180">
        <v>14490010</v>
      </c>
      <c r="AG47" s="181">
        <f t="shared" si="46"/>
        <v>4.0421195652173912E-2</v>
      </c>
      <c r="AH47" s="181">
        <f t="shared" si="11"/>
        <v>0.55607476635514019</v>
      </c>
      <c r="AI47" s="175">
        <f t="shared" si="12"/>
        <v>121764.78991596638</v>
      </c>
      <c r="AJ47" s="392"/>
      <c r="AK47" s="136" t="s">
        <v>186</v>
      </c>
      <c r="AL47" s="171">
        <v>180</v>
      </c>
      <c r="AM47" s="180">
        <v>94</v>
      </c>
      <c r="AN47" s="180">
        <v>12014070</v>
      </c>
      <c r="AO47" s="181">
        <f t="shared" si="47"/>
        <v>5.242610150585611E-2</v>
      </c>
      <c r="AP47" s="181">
        <f t="shared" si="14"/>
        <v>0.52222222222222225</v>
      </c>
      <c r="AQ47" s="175">
        <f t="shared" si="15"/>
        <v>127809.25531914894</v>
      </c>
      <c r="AR47" s="392"/>
      <c r="AS47" s="136" t="s">
        <v>186</v>
      </c>
      <c r="AT47" s="171">
        <v>83</v>
      </c>
      <c r="AU47" s="180">
        <v>50</v>
      </c>
      <c r="AV47" s="180">
        <v>7142730</v>
      </c>
      <c r="AW47" s="181">
        <f t="shared" si="48"/>
        <v>5.9737156511350059E-2</v>
      </c>
      <c r="AX47" s="181">
        <f t="shared" si="17"/>
        <v>0.60240963855421692</v>
      </c>
      <c r="AY47" s="180">
        <f t="shared" si="18"/>
        <v>142854.6</v>
      </c>
      <c r="AZ47" s="392"/>
      <c r="BA47" s="136" t="s">
        <v>186</v>
      </c>
      <c r="BB47" s="171">
        <v>16</v>
      </c>
      <c r="BC47" s="180">
        <v>6</v>
      </c>
      <c r="BD47" s="180">
        <v>594920</v>
      </c>
      <c r="BE47" s="181">
        <f t="shared" si="49"/>
        <v>2.0408163265306121E-2</v>
      </c>
      <c r="BF47" s="181">
        <f t="shared" si="20"/>
        <v>0.375</v>
      </c>
      <c r="BG47" s="225">
        <f t="shared" si="21"/>
        <v>99153.333333333328</v>
      </c>
      <c r="BH47" s="392"/>
      <c r="BI47" s="136" t="s">
        <v>186</v>
      </c>
      <c r="BJ47" s="171">
        <f t="shared" si="22"/>
        <v>726</v>
      </c>
      <c r="BK47" s="180">
        <f t="shared" si="0"/>
        <v>411</v>
      </c>
      <c r="BL47" s="180">
        <f t="shared" si="1"/>
        <v>46348090</v>
      </c>
      <c r="BM47" s="181">
        <f t="shared" si="50"/>
        <v>4.2732376793512161E-2</v>
      </c>
      <c r="BN47" s="181">
        <f t="shared" si="25"/>
        <v>0.56611570247933884</v>
      </c>
      <c r="BO47" s="180">
        <f t="shared" si="26"/>
        <v>112769.07542579075</v>
      </c>
      <c r="BP47" s="285"/>
    </row>
    <row r="48" spans="2:68" s="95" customFormat="1">
      <c r="B48" s="402"/>
      <c r="C48" s="435"/>
      <c r="D48" s="433"/>
      <c r="E48" s="136" t="s">
        <v>187</v>
      </c>
      <c r="F48" s="171">
        <v>18</v>
      </c>
      <c r="G48" s="180">
        <v>9</v>
      </c>
      <c r="H48" s="180">
        <v>804450</v>
      </c>
      <c r="I48" s="181">
        <f t="shared" si="43"/>
        <v>0.17647058823529413</v>
      </c>
      <c r="J48" s="181">
        <f t="shared" si="3"/>
        <v>0.5</v>
      </c>
      <c r="K48" s="225">
        <f t="shared" si="4"/>
        <v>89383.333333333328</v>
      </c>
      <c r="L48" s="392"/>
      <c r="M48" s="136" t="s">
        <v>187</v>
      </c>
      <c r="N48" s="171">
        <v>34</v>
      </c>
      <c r="O48" s="180">
        <v>25</v>
      </c>
      <c r="P48" s="180">
        <v>2643870</v>
      </c>
      <c r="Q48" s="181">
        <f t="shared" si="44"/>
        <v>0.3125</v>
      </c>
      <c r="R48" s="181">
        <f t="shared" si="5"/>
        <v>0.73529411764705888</v>
      </c>
      <c r="S48" s="175">
        <f t="shared" si="6"/>
        <v>105754.8</v>
      </c>
      <c r="T48" s="392"/>
      <c r="U48" s="136" t="s">
        <v>187</v>
      </c>
      <c r="V48" s="171">
        <v>1497</v>
      </c>
      <c r="W48" s="180">
        <v>893</v>
      </c>
      <c r="X48" s="180">
        <v>70094710</v>
      </c>
      <c r="Y48" s="181">
        <f t="shared" si="45"/>
        <v>0.24675324675324675</v>
      </c>
      <c r="Z48" s="181">
        <f t="shared" si="8"/>
        <v>0.59652638610554443</v>
      </c>
      <c r="AA48" s="180">
        <f t="shared" si="9"/>
        <v>78493.516237402015</v>
      </c>
      <c r="AB48" s="392"/>
      <c r="AC48" s="136" t="s">
        <v>187</v>
      </c>
      <c r="AD48" s="171">
        <v>1348</v>
      </c>
      <c r="AE48" s="180">
        <v>747</v>
      </c>
      <c r="AF48" s="180">
        <v>63057090</v>
      </c>
      <c r="AG48" s="181">
        <f t="shared" si="46"/>
        <v>0.25373641304347827</v>
      </c>
      <c r="AH48" s="181">
        <f t="shared" si="11"/>
        <v>0.55415430267062316</v>
      </c>
      <c r="AI48" s="175">
        <f t="shared" si="12"/>
        <v>84413.775100401603</v>
      </c>
      <c r="AJ48" s="392"/>
      <c r="AK48" s="136" t="s">
        <v>187</v>
      </c>
      <c r="AL48" s="171">
        <v>728</v>
      </c>
      <c r="AM48" s="180">
        <v>389</v>
      </c>
      <c r="AN48" s="180">
        <v>36280780</v>
      </c>
      <c r="AO48" s="181">
        <f t="shared" si="47"/>
        <v>0.2169548243167875</v>
      </c>
      <c r="AP48" s="181">
        <f t="shared" si="14"/>
        <v>0.53434065934065933</v>
      </c>
      <c r="AQ48" s="175">
        <f t="shared" si="15"/>
        <v>93266.786632390751</v>
      </c>
      <c r="AR48" s="392"/>
      <c r="AS48" s="136" t="s">
        <v>187</v>
      </c>
      <c r="AT48" s="171">
        <v>290</v>
      </c>
      <c r="AU48" s="180">
        <v>137</v>
      </c>
      <c r="AV48" s="180">
        <v>13271910</v>
      </c>
      <c r="AW48" s="181">
        <f t="shared" si="48"/>
        <v>0.16367980884109917</v>
      </c>
      <c r="AX48" s="181">
        <f t="shared" si="17"/>
        <v>0.47241379310344828</v>
      </c>
      <c r="AY48" s="180">
        <f t="shared" si="18"/>
        <v>96875.255474452555</v>
      </c>
      <c r="AZ48" s="392"/>
      <c r="BA48" s="136" t="s">
        <v>187</v>
      </c>
      <c r="BB48" s="171">
        <v>78</v>
      </c>
      <c r="BC48" s="180">
        <v>27</v>
      </c>
      <c r="BD48" s="180">
        <v>2704150</v>
      </c>
      <c r="BE48" s="181">
        <f t="shared" si="49"/>
        <v>9.1836734693877556E-2</v>
      </c>
      <c r="BF48" s="181">
        <f t="shared" si="20"/>
        <v>0.34615384615384615</v>
      </c>
      <c r="BG48" s="225">
        <f t="shared" si="21"/>
        <v>100153.70370370371</v>
      </c>
      <c r="BH48" s="392"/>
      <c r="BI48" s="136" t="s">
        <v>187</v>
      </c>
      <c r="BJ48" s="171">
        <f t="shared" si="22"/>
        <v>3993</v>
      </c>
      <c r="BK48" s="180">
        <f t="shared" si="0"/>
        <v>2227</v>
      </c>
      <c r="BL48" s="180">
        <f t="shared" si="1"/>
        <v>188856960</v>
      </c>
      <c r="BM48" s="181">
        <f t="shared" si="50"/>
        <v>0.23154501975462674</v>
      </c>
      <c r="BN48" s="181">
        <f t="shared" si="25"/>
        <v>0.55772602053593789</v>
      </c>
      <c r="BO48" s="180">
        <f t="shared" si="26"/>
        <v>84803.304894476882</v>
      </c>
      <c r="BP48" s="285"/>
    </row>
    <row r="49" spans="2:68" s="95" customFormat="1">
      <c r="B49" s="402"/>
      <c r="C49" s="435"/>
      <c r="D49" s="433"/>
      <c r="E49" s="136" t="s">
        <v>188</v>
      </c>
      <c r="F49" s="171">
        <v>7</v>
      </c>
      <c r="G49" s="180">
        <v>4</v>
      </c>
      <c r="H49" s="180">
        <v>230290</v>
      </c>
      <c r="I49" s="181">
        <f t="shared" si="43"/>
        <v>7.8431372549019607E-2</v>
      </c>
      <c r="J49" s="181">
        <f t="shared" si="3"/>
        <v>0.5714285714285714</v>
      </c>
      <c r="K49" s="225">
        <f t="shared" si="4"/>
        <v>57572.5</v>
      </c>
      <c r="L49" s="392"/>
      <c r="M49" s="136" t="s">
        <v>188</v>
      </c>
      <c r="N49" s="171">
        <v>12</v>
      </c>
      <c r="O49" s="180">
        <v>8</v>
      </c>
      <c r="P49" s="180">
        <v>1955900</v>
      </c>
      <c r="Q49" s="181">
        <f t="shared" si="44"/>
        <v>0.1</v>
      </c>
      <c r="R49" s="181">
        <f t="shared" si="5"/>
        <v>0.66666666666666663</v>
      </c>
      <c r="S49" s="175">
        <f t="shared" si="6"/>
        <v>244487.5</v>
      </c>
      <c r="T49" s="392"/>
      <c r="U49" s="136" t="s">
        <v>188</v>
      </c>
      <c r="V49" s="171">
        <v>226</v>
      </c>
      <c r="W49" s="180">
        <v>119</v>
      </c>
      <c r="X49" s="180">
        <v>11241820</v>
      </c>
      <c r="Y49" s="181">
        <f t="shared" si="45"/>
        <v>3.2882011605415859E-2</v>
      </c>
      <c r="Z49" s="181">
        <f t="shared" si="8"/>
        <v>0.52654867256637172</v>
      </c>
      <c r="AA49" s="180">
        <f t="shared" si="9"/>
        <v>94469.075630252104</v>
      </c>
      <c r="AB49" s="392"/>
      <c r="AC49" s="136" t="s">
        <v>188</v>
      </c>
      <c r="AD49" s="171">
        <v>316</v>
      </c>
      <c r="AE49" s="180">
        <v>173</v>
      </c>
      <c r="AF49" s="180">
        <v>15671860</v>
      </c>
      <c r="AG49" s="181">
        <f t="shared" si="46"/>
        <v>5.8763586956521736E-2</v>
      </c>
      <c r="AH49" s="181">
        <f t="shared" si="11"/>
        <v>0.54746835443037978</v>
      </c>
      <c r="AI49" s="175">
        <f t="shared" si="12"/>
        <v>90588.786127167623</v>
      </c>
      <c r="AJ49" s="392"/>
      <c r="AK49" s="136" t="s">
        <v>188</v>
      </c>
      <c r="AL49" s="171">
        <v>238</v>
      </c>
      <c r="AM49" s="180">
        <v>102</v>
      </c>
      <c r="AN49" s="180">
        <v>10424790</v>
      </c>
      <c r="AO49" s="181">
        <f t="shared" si="47"/>
        <v>5.6887897378694922E-2</v>
      </c>
      <c r="AP49" s="181">
        <f t="shared" si="14"/>
        <v>0.42857142857142855</v>
      </c>
      <c r="AQ49" s="175">
        <f t="shared" si="15"/>
        <v>102203.82352941176</v>
      </c>
      <c r="AR49" s="392"/>
      <c r="AS49" s="136" t="s">
        <v>188</v>
      </c>
      <c r="AT49" s="171">
        <v>146</v>
      </c>
      <c r="AU49" s="180">
        <v>72</v>
      </c>
      <c r="AV49" s="180">
        <v>10220290</v>
      </c>
      <c r="AW49" s="181">
        <f t="shared" si="48"/>
        <v>8.6021505376344093E-2</v>
      </c>
      <c r="AX49" s="181">
        <f t="shared" si="17"/>
        <v>0.49315068493150682</v>
      </c>
      <c r="AY49" s="180">
        <f t="shared" si="18"/>
        <v>141948.47222222222</v>
      </c>
      <c r="AZ49" s="392"/>
      <c r="BA49" s="136" t="s">
        <v>188</v>
      </c>
      <c r="BB49" s="171">
        <v>59</v>
      </c>
      <c r="BC49" s="180">
        <v>24</v>
      </c>
      <c r="BD49" s="180">
        <v>2740060</v>
      </c>
      <c r="BE49" s="181">
        <f t="shared" si="49"/>
        <v>8.1632653061224483E-2</v>
      </c>
      <c r="BF49" s="181">
        <f t="shared" si="20"/>
        <v>0.40677966101694918</v>
      </c>
      <c r="BG49" s="225">
        <f t="shared" si="21"/>
        <v>114169.16666666667</v>
      </c>
      <c r="BH49" s="392"/>
      <c r="BI49" s="136" t="s">
        <v>188</v>
      </c>
      <c r="BJ49" s="171">
        <f t="shared" si="22"/>
        <v>1004</v>
      </c>
      <c r="BK49" s="180">
        <f t="shared" si="0"/>
        <v>502</v>
      </c>
      <c r="BL49" s="180">
        <f t="shared" si="1"/>
        <v>52485010</v>
      </c>
      <c r="BM49" s="181">
        <f t="shared" si="50"/>
        <v>5.2193803285506345E-2</v>
      </c>
      <c r="BN49" s="181">
        <f t="shared" si="25"/>
        <v>0.5</v>
      </c>
      <c r="BO49" s="180">
        <f t="shared" si="26"/>
        <v>104551.81274900398</v>
      </c>
      <c r="BP49" s="285"/>
    </row>
    <row r="50" spans="2:68" s="95" customFormat="1">
      <c r="B50" s="402"/>
      <c r="C50" s="435"/>
      <c r="D50" s="433"/>
      <c r="E50" s="137" t="s">
        <v>179</v>
      </c>
      <c r="F50" s="171">
        <v>7</v>
      </c>
      <c r="G50" s="180">
        <v>3</v>
      </c>
      <c r="H50" s="180">
        <v>79030</v>
      </c>
      <c r="I50" s="181">
        <f t="shared" si="43"/>
        <v>5.8823529411764705E-2</v>
      </c>
      <c r="J50" s="181">
        <f t="shared" si="3"/>
        <v>0.42857142857142855</v>
      </c>
      <c r="K50" s="225">
        <f t="shared" si="4"/>
        <v>26343.333333333332</v>
      </c>
      <c r="L50" s="392"/>
      <c r="M50" s="137" t="s">
        <v>179</v>
      </c>
      <c r="N50" s="171">
        <v>2</v>
      </c>
      <c r="O50" s="180">
        <v>2</v>
      </c>
      <c r="P50" s="180">
        <v>234020</v>
      </c>
      <c r="Q50" s="181">
        <f t="shared" si="44"/>
        <v>2.5000000000000001E-2</v>
      </c>
      <c r="R50" s="181">
        <f t="shared" si="5"/>
        <v>1</v>
      </c>
      <c r="S50" s="175">
        <f t="shared" si="6"/>
        <v>117010</v>
      </c>
      <c r="T50" s="392"/>
      <c r="U50" s="137" t="s">
        <v>179</v>
      </c>
      <c r="V50" s="171">
        <v>252</v>
      </c>
      <c r="W50" s="180">
        <v>111</v>
      </c>
      <c r="X50" s="180">
        <v>8155350</v>
      </c>
      <c r="Y50" s="181">
        <f t="shared" si="45"/>
        <v>3.0671456203371097E-2</v>
      </c>
      <c r="Z50" s="181">
        <f t="shared" si="8"/>
        <v>0.44047619047619047</v>
      </c>
      <c r="AA50" s="180">
        <f t="shared" si="9"/>
        <v>73471.621621621627</v>
      </c>
      <c r="AB50" s="392"/>
      <c r="AC50" s="137" t="s">
        <v>179</v>
      </c>
      <c r="AD50" s="171">
        <v>140</v>
      </c>
      <c r="AE50" s="180">
        <v>46</v>
      </c>
      <c r="AF50" s="180">
        <v>6536780</v>
      </c>
      <c r="AG50" s="181">
        <f t="shared" si="46"/>
        <v>1.5625E-2</v>
      </c>
      <c r="AH50" s="181">
        <f t="shared" si="11"/>
        <v>0.32857142857142857</v>
      </c>
      <c r="AI50" s="175">
        <f t="shared" si="12"/>
        <v>142103.91304347827</v>
      </c>
      <c r="AJ50" s="392"/>
      <c r="AK50" s="137" t="s">
        <v>179</v>
      </c>
      <c r="AL50" s="171">
        <v>75</v>
      </c>
      <c r="AM50" s="180">
        <v>36</v>
      </c>
      <c r="AN50" s="180">
        <v>5380090</v>
      </c>
      <c r="AO50" s="181">
        <f t="shared" si="47"/>
        <v>2.0078081427774678E-2</v>
      </c>
      <c r="AP50" s="181">
        <f t="shared" si="14"/>
        <v>0.48</v>
      </c>
      <c r="AQ50" s="175">
        <f t="shared" si="15"/>
        <v>149446.94444444444</v>
      </c>
      <c r="AR50" s="392"/>
      <c r="AS50" s="137" t="s">
        <v>179</v>
      </c>
      <c r="AT50" s="171">
        <v>49</v>
      </c>
      <c r="AU50" s="180">
        <v>20</v>
      </c>
      <c r="AV50" s="180">
        <v>3097590</v>
      </c>
      <c r="AW50" s="181">
        <f t="shared" si="48"/>
        <v>2.3894862604540025E-2</v>
      </c>
      <c r="AX50" s="181">
        <f t="shared" si="17"/>
        <v>0.40816326530612246</v>
      </c>
      <c r="AY50" s="180">
        <f t="shared" si="18"/>
        <v>154879.5</v>
      </c>
      <c r="AZ50" s="392"/>
      <c r="BA50" s="137" t="s">
        <v>179</v>
      </c>
      <c r="BB50" s="171">
        <v>15</v>
      </c>
      <c r="BC50" s="180">
        <v>11</v>
      </c>
      <c r="BD50" s="180">
        <v>1805900</v>
      </c>
      <c r="BE50" s="181">
        <f t="shared" si="49"/>
        <v>3.7414965986394558E-2</v>
      </c>
      <c r="BF50" s="181">
        <f t="shared" si="20"/>
        <v>0.73333333333333328</v>
      </c>
      <c r="BG50" s="225">
        <f t="shared" si="21"/>
        <v>164172.72727272726</v>
      </c>
      <c r="BH50" s="392"/>
      <c r="BI50" s="137" t="s">
        <v>179</v>
      </c>
      <c r="BJ50" s="171">
        <f t="shared" si="22"/>
        <v>540</v>
      </c>
      <c r="BK50" s="180">
        <f t="shared" si="0"/>
        <v>229</v>
      </c>
      <c r="BL50" s="180">
        <f t="shared" si="1"/>
        <v>25288760</v>
      </c>
      <c r="BM50" s="181">
        <f t="shared" si="50"/>
        <v>2.3809523809523808E-2</v>
      </c>
      <c r="BN50" s="181">
        <f t="shared" si="25"/>
        <v>0.42407407407407405</v>
      </c>
      <c r="BO50" s="180">
        <f t="shared" si="26"/>
        <v>110431.26637554585</v>
      </c>
      <c r="BP50" s="285"/>
    </row>
    <row r="51" spans="2:68" s="95" customFormat="1">
      <c r="B51" s="402">
        <v>5</v>
      </c>
      <c r="C51" s="434" t="s">
        <v>81</v>
      </c>
      <c r="D51" s="432">
        <v>43</v>
      </c>
      <c r="E51" s="134" t="s">
        <v>153</v>
      </c>
      <c r="F51" s="170">
        <v>23</v>
      </c>
      <c r="G51" s="178">
        <v>12</v>
      </c>
      <c r="H51" s="178">
        <v>523630</v>
      </c>
      <c r="I51" s="179">
        <f>IFERROR(G51/$D$51,"-")</f>
        <v>0.27906976744186046</v>
      </c>
      <c r="J51" s="179">
        <f t="shared" si="3"/>
        <v>0.52173913043478259</v>
      </c>
      <c r="K51" s="224">
        <f t="shared" si="4"/>
        <v>43635.833333333336</v>
      </c>
      <c r="L51" s="400">
        <v>59</v>
      </c>
      <c r="M51" s="134" t="s">
        <v>153</v>
      </c>
      <c r="N51" s="170">
        <v>31</v>
      </c>
      <c r="O51" s="178">
        <v>16</v>
      </c>
      <c r="P51" s="178">
        <v>1710300</v>
      </c>
      <c r="Q51" s="179">
        <f>IFERROR(O51/$L$51,"-")</f>
        <v>0.2711864406779661</v>
      </c>
      <c r="R51" s="179">
        <f t="shared" si="5"/>
        <v>0.5161290322580645</v>
      </c>
      <c r="S51" s="174">
        <f t="shared" si="6"/>
        <v>106893.75</v>
      </c>
      <c r="T51" s="400">
        <v>3010</v>
      </c>
      <c r="U51" s="134" t="s">
        <v>153</v>
      </c>
      <c r="V51" s="170">
        <v>1385</v>
      </c>
      <c r="W51" s="178">
        <v>825</v>
      </c>
      <c r="X51" s="178">
        <v>61124370</v>
      </c>
      <c r="Y51" s="179">
        <f>IFERROR(W51/$T$51,"-")</f>
        <v>0.27408637873754155</v>
      </c>
      <c r="Z51" s="179">
        <f t="shared" si="8"/>
        <v>0.59566787003610111</v>
      </c>
      <c r="AA51" s="178">
        <f t="shared" si="9"/>
        <v>74090.145454545462</v>
      </c>
      <c r="AB51" s="400">
        <v>2309</v>
      </c>
      <c r="AC51" s="134" t="s">
        <v>153</v>
      </c>
      <c r="AD51" s="170">
        <v>1108</v>
      </c>
      <c r="AE51" s="178">
        <v>638</v>
      </c>
      <c r="AF51" s="178">
        <v>53966870</v>
      </c>
      <c r="AG51" s="179">
        <f>IFERROR(AE51/$AB$51,"-")</f>
        <v>0.27631009094846254</v>
      </c>
      <c r="AH51" s="179">
        <f t="shared" si="11"/>
        <v>0.57581227436823101</v>
      </c>
      <c r="AI51" s="174">
        <f t="shared" si="12"/>
        <v>84587.570532915357</v>
      </c>
      <c r="AJ51" s="400">
        <v>1550</v>
      </c>
      <c r="AK51" s="134" t="s">
        <v>153</v>
      </c>
      <c r="AL51" s="170">
        <v>735</v>
      </c>
      <c r="AM51" s="178">
        <v>411</v>
      </c>
      <c r="AN51" s="178">
        <v>37273690</v>
      </c>
      <c r="AO51" s="179">
        <f>IFERROR(AM51/$AJ$51,"-")</f>
        <v>0.26516129032258062</v>
      </c>
      <c r="AP51" s="179">
        <f t="shared" si="14"/>
        <v>0.5591836734693878</v>
      </c>
      <c r="AQ51" s="174">
        <f t="shared" si="15"/>
        <v>90690.243309002428</v>
      </c>
      <c r="AR51" s="400">
        <v>810</v>
      </c>
      <c r="AS51" s="134" t="s">
        <v>153</v>
      </c>
      <c r="AT51" s="170">
        <v>344</v>
      </c>
      <c r="AU51" s="178">
        <v>174</v>
      </c>
      <c r="AV51" s="178">
        <v>15542270</v>
      </c>
      <c r="AW51" s="179">
        <f>IFERROR(AU51/$AR$51,"-")</f>
        <v>0.21481481481481482</v>
      </c>
      <c r="AX51" s="179">
        <f t="shared" si="17"/>
        <v>0.5058139534883721</v>
      </c>
      <c r="AY51" s="178">
        <f t="shared" si="18"/>
        <v>89323.3908045977</v>
      </c>
      <c r="AZ51" s="400">
        <v>292</v>
      </c>
      <c r="BA51" s="134" t="s">
        <v>153</v>
      </c>
      <c r="BB51" s="170">
        <v>96</v>
      </c>
      <c r="BC51" s="178">
        <v>40</v>
      </c>
      <c r="BD51" s="178">
        <v>3807620</v>
      </c>
      <c r="BE51" s="179">
        <f>IFERROR(BC51/$AZ$51,"-")</f>
        <v>0.13698630136986301</v>
      </c>
      <c r="BF51" s="179">
        <f t="shared" si="20"/>
        <v>0.41666666666666669</v>
      </c>
      <c r="BG51" s="224">
        <f t="shared" si="21"/>
        <v>95190.5</v>
      </c>
      <c r="BH51" s="400">
        <v>8073</v>
      </c>
      <c r="BI51" s="134" t="s">
        <v>153</v>
      </c>
      <c r="BJ51" s="170">
        <f t="shared" si="22"/>
        <v>3722</v>
      </c>
      <c r="BK51" s="178">
        <f t="shared" si="0"/>
        <v>2116</v>
      </c>
      <c r="BL51" s="178">
        <f t="shared" si="1"/>
        <v>173948750</v>
      </c>
      <c r="BM51" s="179">
        <f>IFERROR(BK51/$BH$51,"-")</f>
        <v>0.2621082621082621</v>
      </c>
      <c r="BN51" s="179">
        <f t="shared" si="25"/>
        <v>0.56851155292853306</v>
      </c>
      <c r="BO51" s="178">
        <f t="shared" si="26"/>
        <v>82206.403591682421</v>
      </c>
      <c r="BP51" s="285"/>
    </row>
    <row r="52" spans="2:68" s="95" customFormat="1">
      <c r="B52" s="402"/>
      <c r="C52" s="435"/>
      <c r="D52" s="433"/>
      <c r="E52" s="135" t="s">
        <v>207</v>
      </c>
      <c r="F52" s="171">
        <v>21</v>
      </c>
      <c r="G52" s="180">
        <v>13</v>
      </c>
      <c r="H52" s="180">
        <v>711220</v>
      </c>
      <c r="I52" s="181">
        <f t="shared" ref="I52:I61" si="51">IFERROR(G52/$D$51,"-")</f>
        <v>0.30232558139534882</v>
      </c>
      <c r="J52" s="181">
        <f t="shared" si="3"/>
        <v>0.61904761904761907</v>
      </c>
      <c r="K52" s="225">
        <f t="shared" si="4"/>
        <v>54709.230769230766</v>
      </c>
      <c r="L52" s="392"/>
      <c r="M52" s="135" t="s">
        <v>207</v>
      </c>
      <c r="N52" s="171">
        <v>23</v>
      </c>
      <c r="O52" s="180">
        <v>10</v>
      </c>
      <c r="P52" s="180">
        <v>842960</v>
      </c>
      <c r="Q52" s="181">
        <f t="shared" ref="Q52:Q61" si="52">IFERROR(O52/$L$51,"-")</f>
        <v>0.16949152542372881</v>
      </c>
      <c r="R52" s="181">
        <f t="shared" si="5"/>
        <v>0.43478260869565216</v>
      </c>
      <c r="S52" s="175">
        <f t="shared" si="6"/>
        <v>84296</v>
      </c>
      <c r="T52" s="392"/>
      <c r="U52" s="135" t="s">
        <v>207</v>
      </c>
      <c r="V52" s="171">
        <v>1364</v>
      </c>
      <c r="W52" s="180">
        <v>837</v>
      </c>
      <c r="X52" s="180">
        <v>59135090</v>
      </c>
      <c r="Y52" s="181">
        <f t="shared" ref="Y52:Y61" si="53">IFERROR(W52/$T$51,"-")</f>
        <v>0.2780730897009967</v>
      </c>
      <c r="Z52" s="181">
        <f t="shared" si="8"/>
        <v>0.61363636363636365</v>
      </c>
      <c r="AA52" s="180">
        <f t="shared" si="9"/>
        <v>70651.242532855438</v>
      </c>
      <c r="AB52" s="392"/>
      <c r="AC52" s="135" t="s">
        <v>207</v>
      </c>
      <c r="AD52" s="171">
        <v>1072</v>
      </c>
      <c r="AE52" s="180">
        <v>613</v>
      </c>
      <c r="AF52" s="180">
        <v>50036060</v>
      </c>
      <c r="AG52" s="181">
        <f t="shared" ref="AG52:AG61" si="54">IFERROR(AE52/$AB$51,"-")</f>
        <v>0.26548289302728456</v>
      </c>
      <c r="AH52" s="181">
        <f t="shared" si="11"/>
        <v>0.57182835820895528</v>
      </c>
      <c r="AI52" s="175">
        <f t="shared" si="12"/>
        <v>81624.893964110932</v>
      </c>
      <c r="AJ52" s="392"/>
      <c r="AK52" s="135" t="s">
        <v>207</v>
      </c>
      <c r="AL52" s="171">
        <v>655</v>
      </c>
      <c r="AM52" s="180">
        <v>360</v>
      </c>
      <c r="AN52" s="180">
        <v>32069040</v>
      </c>
      <c r="AO52" s="181">
        <f t="shared" ref="AO52:AO61" si="55">IFERROR(AM52/$AJ$51,"-")</f>
        <v>0.23225806451612904</v>
      </c>
      <c r="AP52" s="181">
        <f t="shared" si="14"/>
        <v>0.54961832061068705</v>
      </c>
      <c r="AQ52" s="175">
        <f t="shared" si="15"/>
        <v>89080.666666666672</v>
      </c>
      <c r="AR52" s="392"/>
      <c r="AS52" s="135" t="s">
        <v>207</v>
      </c>
      <c r="AT52" s="171">
        <v>263</v>
      </c>
      <c r="AU52" s="180">
        <v>129</v>
      </c>
      <c r="AV52" s="180">
        <v>11312320</v>
      </c>
      <c r="AW52" s="181">
        <f t="shared" ref="AW52:AW61" si="56">IFERROR(AU52/$AR$51,"-")</f>
        <v>0.15925925925925927</v>
      </c>
      <c r="AX52" s="181">
        <f t="shared" si="17"/>
        <v>0.49049429657794674</v>
      </c>
      <c r="AY52" s="180">
        <f t="shared" si="18"/>
        <v>87692.403100775191</v>
      </c>
      <c r="AZ52" s="392"/>
      <c r="BA52" s="135" t="s">
        <v>207</v>
      </c>
      <c r="BB52" s="171">
        <v>55</v>
      </c>
      <c r="BC52" s="180">
        <v>20</v>
      </c>
      <c r="BD52" s="180">
        <v>1517530</v>
      </c>
      <c r="BE52" s="181">
        <f t="shared" ref="BE52:BE61" si="57">IFERROR(BC52/$AZ$51,"-")</f>
        <v>6.8493150684931503E-2</v>
      </c>
      <c r="BF52" s="181">
        <f t="shared" si="20"/>
        <v>0.36363636363636365</v>
      </c>
      <c r="BG52" s="225">
        <f t="shared" si="21"/>
        <v>75876.5</v>
      </c>
      <c r="BH52" s="392"/>
      <c r="BI52" s="135" t="s">
        <v>207</v>
      </c>
      <c r="BJ52" s="171">
        <f t="shared" si="22"/>
        <v>3453</v>
      </c>
      <c r="BK52" s="180">
        <f t="shared" si="0"/>
        <v>1982</v>
      </c>
      <c r="BL52" s="180">
        <f t="shared" si="1"/>
        <v>155624220</v>
      </c>
      <c r="BM52" s="181">
        <f t="shared" ref="BM52:BM61" si="58">IFERROR(BK52/$BH$51,"-")</f>
        <v>0.24550972377059332</v>
      </c>
      <c r="BN52" s="181">
        <f t="shared" si="25"/>
        <v>0.57399362872864179</v>
      </c>
      <c r="BO52" s="180">
        <f t="shared" si="26"/>
        <v>78518.779011099905</v>
      </c>
      <c r="BP52" s="285"/>
    </row>
    <row r="53" spans="2:68" s="95" customFormat="1">
      <c r="B53" s="402"/>
      <c r="C53" s="435"/>
      <c r="D53" s="433"/>
      <c r="E53" s="136" t="s">
        <v>152</v>
      </c>
      <c r="F53" s="171">
        <v>27</v>
      </c>
      <c r="G53" s="180">
        <v>13</v>
      </c>
      <c r="H53" s="180">
        <v>777190</v>
      </c>
      <c r="I53" s="181">
        <f t="shared" si="51"/>
        <v>0.30232558139534882</v>
      </c>
      <c r="J53" s="181">
        <f t="shared" si="3"/>
        <v>0.48148148148148145</v>
      </c>
      <c r="K53" s="225">
        <f t="shared" si="4"/>
        <v>59783.846153846156</v>
      </c>
      <c r="L53" s="392"/>
      <c r="M53" s="136" t="s">
        <v>152</v>
      </c>
      <c r="N53" s="171">
        <v>32</v>
      </c>
      <c r="O53" s="180">
        <v>15</v>
      </c>
      <c r="P53" s="180">
        <v>1582710</v>
      </c>
      <c r="Q53" s="181">
        <f t="shared" si="52"/>
        <v>0.25423728813559321</v>
      </c>
      <c r="R53" s="181">
        <f t="shared" si="5"/>
        <v>0.46875</v>
      </c>
      <c r="S53" s="175">
        <f t="shared" si="6"/>
        <v>105514</v>
      </c>
      <c r="T53" s="392"/>
      <c r="U53" s="136" t="s">
        <v>152</v>
      </c>
      <c r="V53" s="171">
        <v>1649</v>
      </c>
      <c r="W53" s="180">
        <v>950</v>
      </c>
      <c r="X53" s="180">
        <v>67531750</v>
      </c>
      <c r="Y53" s="181">
        <f t="shared" si="53"/>
        <v>0.31561461794019935</v>
      </c>
      <c r="Z53" s="181">
        <f t="shared" si="8"/>
        <v>0.5761067313523347</v>
      </c>
      <c r="AA53" s="180">
        <f t="shared" si="9"/>
        <v>71086.052631578947</v>
      </c>
      <c r="AB53" s="392"/>
      <c r="AC53" s="136" t="s">
        <v>152</v>
      </c>
      <c r="AD53" s="171">
        <v>1387</v>
      </c>
      <c r="AE53" s="180">
        <v>795</v>
      </c>
      <c r="AF53" s="180">
        <v>66360470</v>
      </c>
      <c r="AG53" s="181">
        <f t="shared" si="54"/>
        <v>0.34430489389346036</v>
      </c>
      <c r="AH53" s="181">
        <f t="shared" si="11"/>
        <v>0.5731795241528479</v>
      </c>
      <c r="AI53" s="175">
        <f t="shared" si="12"/>
        <v>83472.289308176099</v>
      </c>
      <c r="AJ53" s="392"/>
      <c r="AK53" s="136" t="s">
        <v>152</v>
      </c>
      <c r="AL53" s="171">
        <v>990</v>
      </c>
      <c r="AM53" s="180">
        <v>518</v>
      </c>
      <c r="AN53" s="180">
        <v>45390900</v>
      </c>
      <c r="AO53" s="181">
        <f t="shared" si="55"/>
        <v>0.33419354838709675</v>
      </c>
      <c r="AP53" s="181">
        <f t="shared" si="14"/>
        <v>0.52323232323232327</v>
      </c>
      <c r="AQ53" s="175">
        <f t="shared" si="15"/>
        <v>87627.220077220074</v>
      </c>
      <c r="AR53" s="392"/>
      <c r="AS53" s="136" t="s">
        <v>152</v>
      </c>
      <c r="AT53" s="171">
        <v>496</v>
      </c>
      <c r="AU53" s="180">
        <v>243</v>
      </c>
      <c r="AV53" s="180">
        <v>21085050</v>
      </c>
      <c r="AW53" s="181">
        <f t="shared" si="56"/>
        <v>0.3</v>
      </c>
      <c r="AX53" s="181">
        <f t="shared" si="17"/>
        <v>0.48991935483870969</v>
      </c>
      <c r="AY53" s="180">
        <f t="shared" si="18"/>
        <v>86769.753086419747</v>
      </c>
      <c r="AZ53" s="392"/>
      <c r="BA53" s="136" t="s">
        <v>152</v>
      </c>
      <c r="BB53" s="171">
        <v>149</v>
      </c>
      <c r="BC53" s="180">
        <v>54</v>
      </c>
      <c r="BD53" s="180">
        <v>4610960</v>
      </c>
      <c r="BE53" s="181">
        <f t="shared" si="57"/>
        <v>0.18493150684931506</v>
      </c>
      <c r="BF53" s="181">
        <f t="shared" si="20"/>
        <v>0.36241610738255031</v>
      </c>
      <c r="BG53" s="225">
        <f t="shared" si="21"/>
        <v>85388.148148148146</v>
      </c>
      <c r="BH53" s="392"/>
      <c r="BI53" s="136" t="s">
        <v>152</v>
      </c>
      <c r="BJ53" s="171">
        <f t="shared" si="22"/>
        <v>4730</v>
      </c>
      <c r="BK53" s="180">
        <f t="shared" si="0"/>
        <v>2588</v>
      </c>
      <c r="BL53" s="180">
        <f t="shared" si="1"/>
        <v>207339030</v>
      </c>
      <c r="BM53" s="181">
        <f t="shared" si="58"/>
        <v>0.32057475535736407</v>
      </c>
      <c r="BN53" s="181">
        <f t="shared" si="25"/>
        <v>0.54714587737843556</v>
      </c>
      <c r="BO53" s="180">
        <f t="shared" si="26"/>
        <v>80115.544822256576</v>
      </c>
      <c r="BP53" s="285"/>
    </row>
    <row r="54" spans="2:68" s="95" customFormat="1">
      <c r="B54" s="402"/>
      <c r="C54" s="435"/>
      <c r="D54" s="433"/>
      <c r="E54" s="136" t="s">
        <v>161</v>
      </c>
      <c r="F54" s="171">
        <v>13</v>
      </c>
      <c r="G54" s="180">
        <v>7</v>
      </c>
      <c r="H54" s="180">
        <v>424580</v>
      </c>
      <c r="I54" s="181">
        <f t="shared" si="51"/>
        <v>0.16279069767441862</v>
      </c>
      <c r="J54" s="181">
        <f t="shared" si="3"/>
        <v>0.53846153846153844</v>
      </c>
      <c r="K54" s="225">
        <f t="shared" si="4"/>
        <v>60654.285714285717</v>
      </c>
      <c r="L54" s="392"/>
      <c r="M54" s="136" t="s">
        <v>161</v>
      </c>
      <c r="N54" s="171">
        <v>22</v>
      </c>
      <c r="O54" s="180">
        <v>11</v>
      </c>
      <c r="P54" s="180">
        <v>941390</v>
      </c>
      <c r="Q54" s="181">
        <f t="shared" si="52"/>
        <v>0.1864406779661017</v>
      </c>
      <c r="R54" s="181">
        <f t="shared" si="5"/>
        <v>0.5</v>
      </c>
      <c r="S54" s="175">
        <f t="shared" si="6"/>
        <v>85580.909090909088</v>
      </c>
      <c r="T54" s="392"/>
      <c r="U54" s="136" t="s">
        <v>161</v>
      </c>
      <c r="V54" s="171">
        <v>721</v>
      </c>
      <c r="W54" s="180">
        <v>431</v>
      </c>
      <c r="X54" s="180">
        <v>33541310</v>
      </c>
      <c r="Y54" s="181">
        <f t="shared" si="53"/>
        <v>0.14318936877076413</v>
      </c>
      <c r="Z54" s="181">
        <f t="shared" si="8"/>
        <v>0.5977808599167822</v>
      </c>
      <c r="AA54" s="180">
        <f t="shared" si="9"/>
        <v>77822.06496519722</v>
      </c>
      <c r="AB54" s="392"/>
      <c r="AC54" s="136" t="s">
        <v>161</v>
      </c>
      <c r="AD54" s="171">
        <v>654</v>
      </c>
      <c r="AE54" s="180">
        <v>373</v>
      </c>
      <c r="AF54" s="180">
        <v>31154980</v>
      </c>
      <c r="AG54" s="181">
        <f t="shared" si="54"/>
        <v>0.16154179298397575</v>
      </c>
      <c r="AH54" s="181">
        <f t="shared" si="11"/>
        <v>0.57033639143730885</v>
      </c>
      <c r="AI54" s="175">
        <f t="shared" si="12"/>
        <v>83525.415549597848</v>
      </c>
      <c r="AJ54" s="392"/>
      <c r="AK54" s="136" t="s">
        <v>161</v>
      </c>
      <c r="AL54" s="171">
        <v>490</v>
      </c>
      <c r="AM54" s="180">
        <v>259</v>
      </c>
      <c r="AN54" s="180">
        <v>22982530</v>
      </c>
      <c r="AO54" s="181">
        <f t="shared" si="55"/>
        <v>0.16709677419354838</v>
      </c>
      <c r="AP54" s="181">
        <f t="shared" si="14"/>
        <v>0.52857142857142858</v>
      </c>
      <c r="AQ54" s="175">
        <f t="shared" si="15"/>
        <v>88735.637065637071</v>
      </c>
      <c r="AR54" s="392"/>
      <c r="AS54" s="136" t="s">
        <v>161</v>
      </c>
      <c r="AT54" s="171">
        <v>239</v>
      </c>
      <c r="AU54" s="180">
        <v>119</v>
      </c>
      <c r="AV54" s="180">
        <v>11768330</v>
      </c>
      <c r="AW54" s="181">
        <f t="shared" si="56"/>
        <v>0.14691358024691359</v>
      </c>
      <c r="AX54" s="181">
        <f t="shared" si="17"/>
        <v>0.497907949790795</v>
      </c>
      <c r="AY54" s="180">
        <f t="shared" si="18"/>
        <v>98893.529411764699</v>
      </c>
      <c r="AZ54" s="392"/>
      <c r="BA54" s="136" t="s">
        <v>161</v>
      </c>
      <c r="BB54" s="171">
        <v>80</v>
      </c>
      <c r="BC54" s="180">
        <v>32</v>
      </c>
      <c r="BD54" s="180">
        <v>2630760</v>
      </c>
      <c r="BE54" s="181">
        <f t="shared" si="57"/>
        <v>0.1095890410958904</v>
      </c>
      <c r="BF54" s="181">
        <f t="shared" si="20"/>
        <v>0.4</v>
      </c>
      <c r="BG54" s="225">
        <f t="shared" si="21"/>
        <v>82211.25</v>
      </c>
      <c r="BH54" s="392"/>
      <c r="BI54" s="136" t="s">
        <v>161</v>
      </c>
      <c r="BJ54" s="171">
        <f t="shared" si="22"/>
        <v>2219</v>
      </c>
      <c r="BK54" s="180">
        <f t="shared" si="0"/>
        <v>1232</v>
      </c>
      <c r="BL54" s="180">
        <f t="shared" si="1"/>
        <v>103443880</v>
      </c>
      <c r="BM54" s="181">
        <f t="shared" si="58"/>
        <v>0.15260745695528305</v>
      </c>
      <c r="BN54" s="181">
        <f t="shared" si="25"/>
        <v>0.55520504731861198</v>
      </c>
      <c r="BO54" s="180">
        <f t="shared" si="26"/>
        <v>83964.188311688311</v>
      </c>
      <c r="BP54" s="285"/>
    </row>
    <row r="55" spans="2:68" s="95" customFormat="1">
      <c r="B55" s="402"/>
      <c r="C55" s="435"/>
      <c r="D55" s="433"/>
      <c r="E55" s="136" t="s">
        <v>183</v>
      </c>
      <c r="F55" s="171">
        <v>12</v>
      </c>
      <c r="G55" s="180">
        <v>4</v>
      </c>
      <c r="H55" s="180">
        <v>155260</v>
      </c>
      <c r="I55" s="181">
        <f t="shared" si="51"/>
        <v>9.3023255813953487E-2</v>
      </c>
      <c r="J55" s="181">
        <f t="shared" si="3"/>
        <v>0.33333333333333331</v>
      </c>
      <c r="K55" s="225">
        <f t="shared" si="4"/>
        <v>38815</v>
      </c>
      <c r="L55" s="392"/>
      <c r="M55" s="136" t="s">
        <v>183</v>
      </c>
      <c r="N55" s="171">
        <v>29</v>
      </c>
      <c r="O55" s="180">
        <v>16</v>
      </c>
      <c r="P55" s="180">
        <v>1579070</v>
      </c>
      <c r="Q55" s="181">
        <f t="shared" si="52"/>
        <v>0.2711864406779661</v>
      </c>
      <c r="R55" s="181">
        <f t="shared" si="5"/>
        <v>0.55172413793103448</v>
      </c>
      <c r="S55" s="175">
        <f t="shared" si="6"/>
        <v>98691.875</v>
      </c>
      <c r="T55" s="392"/>
      <c r="U55" s="136" t="s">
        <v>183</v>
      </c>
      <c r="V55" s="171">
        <v>717</v>
      </c>
      <c r="W55" s="180">
        <v>432</v>
      </c>
      <c r="X55" s="180">
        <v>33006350</v>
      </c>
      <c r="Y55" s="181">
        <f t="shared" si="53"/>
        <v>0.14352159468438538</v>
      </c>
      <c r="Z55" s="181">
        <f t="shared" si="8"/>
        <v>0.60251046025104604</v>
      </c>
      <c r="AA55" s="180">
        <f t="shared" si="9"/>
        <v>76403.587962962964</v>
      </c>
      <c r="AB55" s="392"/>
      <c r="AC55" s="136" t="s">
        <v>183</v>
      </c>
      <c r="AD55" s="171">
        <v>689</v>
      </c>
      <c r="AE55" s="180">
        <v>415</v>
      </c>
      <c r="AF55" s="180">
        <v>36313130</v>
      </c>
      <c r="AG55" s="181">
        <f t="shared" si="54"/>
        <v>0.17973148549155479</v>
      </c>
      <c r="AH55" s="181">
        <f t="shared" si="11"/>
        <v>0.60232220609579101</v>
      </c>
      <c r="AI55" s="175">
        <f t="shared" si="12"/>
        <v>87501.518072289153</v>
      </c>
      <c r="AJ55" s="392"/>
      <c r="AK55" s="136" t="s">
        <v>183</v>
      </c>
      <c r="AL55" s="171">
        <v>498</v>
      </c>
      <c r="AM55" s="180">
        <v>296</v>
      </c>
      <c r="AN55" s="180">
        <v>27706720</v>
      </c>
      <c r="AO55" s="181">
        <f t="shared" si="55"/>
        <v>0.19096774193548388</v>
      </c>
      <c r="AP55" s="181">
        <f t="shared" si="14"/>
        <v>0.59437751004016059</v>
      </c>
      <c r="AQ55" s="175">
        <f t="shared" si="15"/>
        <v>93603.783783783787</v>
      </c>
      <c r="AR55" s="392"/>
      <c r="AS55" s="136" t="s">
        <v>183</v>
      </c>
      <c r="AT55" s="171">
        <v>261</v>
      </c>
      <c r="AU55" s="180">
        <v>133</v>
      </c>
      <c r="AV55" s="180">
        <v>12751090</v>
      </c>
      <c r="AW55" s="181">
        <f t="shared" si="56"/>
        <v>0.16419753086419753</v>
      </c>
      <c r="AX55" s="181">
        <f t="shared" si="17"/>
        <v>0.50957854406130265</v>
      </c>
      <c r="AY55" s="180">
        <f t="shared" si="18"/>
        <v>95872.857142857145</v>
      </c>
      <c r="AZ55" s="392"/>
      <c r="BA55" s="136" t="s">
        <v>183</v>
      </c>
      <c r="BB55" s="171">
        <v>84</v>
      </c>
      <c r="BC55" s="180">
        <v>33</v>
      </c>
      <c r="BD55" s="180">
        <v>3655750</v>
      </c>
      <c r="BE55" s="181">
        <f t="shared" si="57"/>
        <v>0.11301369863013698</v>
      </c>
      <c r="BF55" s="181">
        <f t="shared" si="20"/>
        <v>0.39285714285714285</v>
      </c>
      <c r="BG55" s="225">
        <f t="shared" si="21"/>
        <v>110780.30303030302</v>
      </c>
      <c r="BH55" s="392"/>
      <c r="BI55" s="136" t="s">
        <v>183</v>
      </c>
      <c r="BJ55" s="171">
        <f t="shared" si="22"/>
        <v>2290</v>
      </c>
      <c r="BK55" s="180">
        <f t="shared" si="0"/>
        <v>1329</v>
      </c>
      <c r="BL55" s="180">
        <f t="shared" si="1"/>
        <v>115167370</v>
      </c>
      <c r="BM55" s="181">
        <f t="shared" si="58"/>
        <v>0.16462281679672985</v>
      </c>
      <c r="BN55" s="181">
        <f t="shared" si="25"/>
        <v>0.58034934497816593</v>
      </c>
      <c r="BO55" s="180">
        <f t="shared" si="26"/>
        <v>86657.163280662149</v>
      </c>
      <c r="BP55" s="285"/>
    </row>
    <row r="56" spans="2:68" s="95" customFormat="1">
      <c r="B56" s="402"/>
      <c r="C56" s="435"/>
      <c r="D56" s="433"/>
      <c r="E56" s="136" t="s">
        <v>184</v>
      </c>
      <c r="F56" s="171">
        <v>11</v>
      </c>
      <c r="G56" s="180">
        <v>6</v>
      </c>
      <c r="H56" s="180">
        <v>201210</v>
      </c>
      <c r="I56" s="181">
        <f t="shared" si="51"/>
        <v>0.13953488372093023</v>
      </c>
      <c r="J56" s="181">
        <f t="shared" si="3"/>
        <v>0.54545454545454541</v>
      </c>
      <c r="K56" s="225">
        <f t="shared" si="4"/>
        <v>33535</v>
      </c>
      <c r="L56" s="392"/>
      <c r="M56" s="136" t="s">
        <v>184</v>
      </c>
      <c r="N56" s="171">
        <v>21</v>
      </c>
      <c r="O56" s="180">
        <v>8</v>
      </c>
      <c r="P56" s="180">
        <v>639080</v>
      </c>
      <c r="Q56" s="181">
        <f t="shared" si="52"/>
        <v>0.13559322033898305</v>
      </c>
      <c r="R56" s="181">
        <f t="shared" si="5"/>
        <v>0.38095238095238093</v>
      </c>
      <c r="S56" s="175">
        <f t="shared" si="6"/>
        <v>79885</v>
      </c>
      <c r="T56" s="392"/>
      <c r="U56" s="136" t="s">
        <v>184</v>
      </c>
      <c r="V56" s="171">
        <v>442</v>
      </c>
      <c r="W56" s="180">
        <v>283</v>
      </c>
      <c r="X56" s="180">
        <v>19860830</v>
      </c>
      <c r="Y56" s="181">
        <f t="shared" si="53"/>
        <v>9.4019933554817275E-2</v>
      </c>
      <c r="Z56" s="181">
        <f t="shared" si="8"/>
        <v>0.64027149321266963</v>
      </c>
      <c r="AA56" s="180">
        <f t="shared" si="9"/>
        <v>70179.611307420491</v>
      </c>
      <c r="AB56" s="392"/>
      <c r="AC56" s="136" t="s">
        <v>184</v>
      </c>
      <c r="AD56" s="171">
        <v>410</v>
      </c>
      <c r="AE56" s="180">
        <v>241</v>
      </c>
      <c r="AF56" s="180">
        <v>18692870</v>
      </c>
      <c r="AG56" s="181">
        <f t="shared" si="54"/>
        <v>0.10437418796015591</v>
      </c>
      <c r="AH56" s="181">
        <f t="shared" si="11"/>
        <v>0.58780487804878045</v>
      </c>
      <c r="AI56" s="175">
        <f t="shared" si="12"/>
        <v>77563.775933609955</v>
      </c>
      <c r="AJ56" s="392"/>
      <c r="AK56" s="136" t="s">
        <v>184</v>
      </c>
      <c r="AL56" s="171">
        <v>258</v>
      </c>
      <c r="AM56" s="180">
        <v>154</v>
      </c>
      <c r="AN56" s="180">
        <v>15886790</v>
      </c>
      <c r="AO56" s="181">
        <f t="shared" si="55"/>
        <v>9.9354838709677415E-2</v>
      </c>
      <c r="AP56" s="181">
        <f t="shared" si="14"/>
        <v>0.5968992248062015</v>
      </c>
      <c r="AQ56" s="175">
        <f t="shared" si="15"/>
        <v>103160.97402597402</v>
      </c>
      <c r="AR56" s="392"/>
      <c r="AS56" s="136" t="s">
        <v>184</v>
      </c>
      <c r="AT56" s="171">
        <v>117</v>
      </c>
      <c r="AU56" s="180">
        <v>62</v>
      </c>
      <c r="AV56" s="180">
        <v>7158190</v>
      </c>
      <c r="AW56" s="181">
        <f t="shared" si="56"/>
        <v>7.6543209876543214E-2</v>
      </c>
      <c r="AX56" s="181">
        <f t="shared" si="17"/>
        <v>0.52991452991452992</v>
      </c>
      <c r="AY56" s="180">
        <f t="shared" si="18"/>
        <v>115454.67741935483</v>
      </c>
      <c r="AZ56" s="392"/>
      <c r="BA56" s="136" t="s">
        <v>184</v>
      </c>
      <c r="BB56" s="171">
        <v>28</v>
      </c>
      <c r="BC56" s="180">
        <v>15</v>
      </c>
      <c r="BD56" s="180">
        <v>968530</v>
      </c>
      <c r="BE56" s="181">
        <f t="shared" si="57"/>
        <v>5.1369863013698627E-2</v>
      </c>
      <c r="BF56" s="181">
        <f t="shared" si="20"/>
        <v>0.5357142857142857</v>
      </c>
      <c r="BG56" s="225">
        <f t="shared" si="21"/>
        <v>64568.666666666664</v>
      </c>
      <c r="BH56" s="392"/>
      <c r="BI56" s="136" t="s">
        <v>184</v>
      </c>
      <c r="BJ56" s="171">
        <f t="shared" si="22"/>
        <v>1287</v>
      </c>
      <c r="BK56" s="180">
        <f t="shared" si="0"/>
        <v>769</v>
      </c>
      <c r="BL56" s="180">
        <f t="shared" si="1"/>
        <v>63407500</v>
      </c>
      <c r="BM56" s="181">
        <f t="shared" si="58"/>
        <v>9.5255790907964821E-2</v>
      </c>
      <c r="BN56" s="181">
        <f t="shared" si="25"/>
        <v>0.59751359751359756</v>
      </c>
      <c r="BO56" s="180">
        <f t="shared" si="26"/>
        <v>82454.486345903773</v>
      </c>
      <c r="BP56" s="285"/>
    </row>
    <row r="57" spans="2:68" s="95" customFormat="1">
      <c r="B57" s="402"/>
      <c r="C57" s="435"/>
      <c r="D57" s="433"/>
      <c r="E57" s="136" t="s">
        <v>185</v>
      </c>
      <c r="F57" s="171">
        <v>9</v>
      </c>
      <c r="G57" s="180">
        <v>4</v>
      </c>
      <c r="H57" s="180">
        <v>195640</v>
      </c>
      <c r="I57" s="181">
        <f t="shared" si="51"/>
        <v>9.3023255813953487E-2</v>
      </c>
      <c r="J57" s="181">
        <f t="shared" si="3"/>
        <v>0.44444444444444442</v>
      </c>
      <c r="K57" s="225">
        <f t="shared" si="4"/>
        <v>48910</v>
      </c>
      <c r="L57" s="392"/>
      <c r="M57" s="136" t="s">
        <v>185</v>
      </c>
      <c r="N57" s="171">
        <v>16</v>
      </c>
      <c r="O57" s="180">
        <v>7</v>
      </c>
      <c r="P57" s="180">
        <v>711850</v>
      </c>
      <c r="Q57" s="181">
        <f t="shared" si="52"/>
        <v>0.11864406779661017</v>
      </c>
      <c r="R57" s="181">
        <f t="shared" si="5"/>
        <v>0.4375</v>
      </c>
      <c r="S57" s="175">
        <f t="shared" si="6"/>
        <v>101692.85714285714</v>
      </c>
      <c r="T57" s="392"/>
      <c r="U57" s="136" t="s">
        <v>185</v>
      </c>
      <c r="V57" s="171">
        <v>181</v>
      </c>
      <c r="W57" s="180">
        <v>107</v>
      </c>
      <c r="X57" s="180">
        <v>8394520</v>
      </c>
      <c r="Y57" s="181">
        <f t="shared" si="53"/>
        <v>3.5548172757475086E-2</v>
      </c>
      <c r="Z57" s="181">
        <f t="shared" si="8"/>
        <v>0.59116022099447518</v>
      </c>
      <c r="AA57" s="180">
        <f t="shared" si="9"/>
        <v>78453.457943925227</v>
      </c>
      <c r="AB57" s="392"/>
      <c r="AC57" s="136" t="s">
        <v>185</v>
      </c>
      <c r="AD57" s="171">
        <v>219</v>
      </c>
      <c r="AE57" s="180">
        <v>129</v>
      </c>
      <c r="AF57" s="180">
        <v>11634410</v>
      </c>
      <c r="AG57" s="181">
        <f t="shared" si="54"/>
        <v>5.5868341273278478E-2</v>
      </c>
      <c r="AH57" s="181">
        <f t="shared" si="11"/>
        <v>0.58904109589041098</v>
      </c>
      <c r="AI57" s="175">
        <f t="shared" si="12"/>
        <v>90189.224806201557</v>
      </c>
      <c r="AJ57" s="392"/>
      <c r="AK57" s="136" t="s">
        <v>185</v>
      </c>
      <c r="AL57" s="171">
        <v>185</v>
      </c>
      <c r="AM57" s="180">
        <v>99</v>
      </c>
      <c r="AN57" s="180">
        <v>10896540</v>
      </c>
      <c r="AO57" s="181">
        <f t="shared" si="55"/>
        <v>6.3870967741935486E-2</v>
      </c>
      <c r="AP57" s="181">
        <f t="shared" si="14"/>
        <v>0.53513513513513511</v>
      </c>
      <c r="AQ57" s="175">
        <f t="shared" si="15"/>
        <v>110066.06060606061</v>
      </c>
      <c r="AR57" s="392"/>
      <c r="AS57" s="136" t="s">
        <v>185</v>
      </c>
      <c r="AT57" s="171">
        <v>91</v>
      </c>
      <c r="AU57" s="180">
        <v>50</v>
      </c>
      <c r="AV57" s="180">
        <v>4415100</v>
      </c>
      <c r="AW57" s="181">
        <f t="shared" si="56"/>
        <v>6.1728395061728392E-2</v>
      </c>
      <c r="AX57" s="181">
        <f t="shared" si="17"/>
        <v>0.5494505494505495</v>
      </c>
      <c r="AY57" s="180">
        <f t="shared" si="18"/>
        <v>88302</v>
      </c>
      <c r="AZ57" s="392"/>
      <c r="BA57" s="136" t="s">
        <v>185</v>
      </c>
      <c r="BB57" s="171">
        <v>41</v>
      </c>
      <c r="BC57" s="180">
        <v>17</v>
      </c>
      <c r="BD57" s="180">
        <v>1409190</v>
      </c>
      <c r="BE57" s="181">
        <f t="shared" si="57"/>
        <v>5.8219178082191778E-2</v>
      </c>
      <c r="BF57" s="181">
        <f t="shared" si="20"/>
        <v>0.41463414634146339</v>
      </c>
      <c r="BG57" s="225">
        <f t="shared" si="21"/>
        <v>82893.529411764699</v>
      </c>
      <c r="BH57" s="392"/>
      <c r="BI57" s="136" t="s">
        <v>185</v>
      </c>
      <c r="BJ57" s="171">
        <f t="shared" si="22"/>
        <v>742</v>
      </c>
      <c r="BK57" s="180">
        <f t="shared" si="0"/>
        <v>413</v>
      </c>
      <c r="BL57" s="180">
        <f t="shared" si="1"/>
        <v>37657250</v>
      </c>
      <c r="BM57" s="181">
        <f t="shared" si="58"/>
        <v>5.1158181592964203E-2</v>
      </c>
      <c r="BN57" s="181">
        <f t="shared" si="25"/>
        <v>0.55660377358490565</v>
      </c>
      <c r="BO57" s="180">
        <f t="shared" si="26"/>
        <v>91179.782082324455</v>
      </c>
      <c r="BP57" s="285"/>
    </row>
    <row r="58" spans="2:68" s="95" customFormat="1">
      <c r="B58" s="402"/>
      <c r="C58" s="435"/>
      <c r="D58" s="433"/>
      <c r="E58" s="136" t="s">
        <v>186</v>
      </c>
      <c r="F58" s="171">
        <v>0</v>
      </c>
      <c r="G58" s="180">
        <v>0</v>
      </c>
      <c r="H58" s="180">
        <v>0</v>
      </c>
      <c r="I58" s="181">
        <f t="shared" si="51"/>
        <v>0</v>
      </c>
      <c r="J58" s="181" t="str">
        <f t="shared" si="3"/>
        <v>-</v>
      </c>
      <c r="K58" s="225" t="str">
        <f t="shared" si="4"/>
        <v>-</v>
      </c>
      <c r="L58" s="392"/>
      <c r="M58" s="136" t="s">
        <v>186</v>
      </c>
      <c r="N58" s="171">
        <v>3</v>
      </c>
      <c r="O58" s="180">
        <v>1</v>
      </c>
      <c r="P58" s="180">
        <v>116340</v>
      </c>
      <c r="Q58" s="181">
        <f t="shared" si="52"/>
        <v>1.6949152542372881E-2</v>
      </c>
      <c r="R58" s="181">
        <f t="shared" si="5"/>
        <v>0.33333333333333331</v>
      </c>
      <c r="S58" s="175">
        <f t="shared" si="6"/>
        <v>116340</v>
      </c>
      <c r="T58" s="392"/>
      <c r="U58" s="136" t="s">
        <v>186</v>
      </c>
      <c r="V58" s="171">
        <v>143</v>
      </c>
      <c r="W58" s="180">
        <v>92</v>
      </c>
      <c r="X58" s="180">
        <v>8328580</v>
      </c>
      <c r="Y58" s="181">
        <f t="shared" si="53"/>
        <v>3.0564784053156147E-2</v>
      </c>
      <c r="Z58" s="181">
        <f t="shared" si="8"/>
        <v>0.64335664335664333</v>
      </c>
      <c r="AA58" s="180">
        <f t="shared" si="9"/>
        <v>90528.043478260865</v>
      </c>
      <c r="AB58" s="392"/>
      <c r="AC58" s="136" t="s">
        <v>186</v>
      </c>
      <c r="AD58" s="171">
        <v>142</v>
      </c>
      <c r="AE58" s="180">
        <v>72</v>
      </c>
      <c r="AF58" s="180">
        <v>5281950</v>
      </c>
      <c r="AG58" s="181">
        <f t="shared" si="54"/>
        <v>3.1182330012992636E-2</v>
      </c>
      <c r="AH58" s="181">
        <f t="shared" si="11"/>
        <v>0.50704225352112675</v>
      </c>
      <c r="AI58" s="175">
        <f t="shared" si="12"/>
        <v>73360.416666666672</v>
      </c>
      <c r="AJ58" s="392"/>
      <c r="AK58" s="136" t="s">
        <v>186</v>
      </c>
      <c r="AL58" s="171">
        <v>110</v>
      </c>
      <c r="AM58" s="180">
        <v>69</v>
      </c>
      <c r="AN58" s="180">
        <v>6845110</v>
      </c>
      <c r="AO58" s="181">
        <f t="shared" si="55"/>
        <v>4.4516129032258066E-2</v>
      </c>
      <c r="AP58" s="181">
        <f t="shared" si="14"/>
        <v>0.62727272727272732</v>
      </c>
      <c r="AQ58" s="175">
        <f t="shared" si="15"/>
        <v>99204.492753623184</v>
      </c>
      <c r="AR58" s="392"/>
      <c r="AS58" s="136" t="s">
        <v>186</v>
      </c>
      <c r="AT58" s="171">
        <v>56</v>
      </c>
      <c r="AU58" s="180">
        <v>22</v>
      </c>
      <c r="AV58" s="180">
        <v>1820220</v>
      </c>
      <c r="AW58" s="181">
        <f t="shared" si="56"/>
        <v>2.7160493827160494E-2</v>
      </c>
      <c r="AX58" s="181">
        <f t="shared" si="17"/>
        <v>0.39285714285714285</v>
      </c>
      <c r="AY58" s="180">
        <f t="shared" si="18"/>
        <v>82737.272727272721</v>
      </c>
      <c r="AZ58" s="392"/>
      <c r="BA58" s="136" t="s">
        <v>186</v>
      </c>
      <c r="BB58" s="171">
        <v>16</v>
      </c>
      <c r="BC58" s="180">
        <v>9</v>
      </c>
      <c r="BD58" s="180">
        <v>337320</v>
      </c>
      <c r="BE58" s="181">
        <f t="shared" si="57"/>
        <v>3.0821917808219176E-2</v>
      </c>
      <c r="BF58" s="181">
        <f t="shared" si="20"/>
        <v>0.5625</v>
      </c>
      <c r="BG58" s="225">
        <f t="shared" si="21"/>
        <v>37480</v>
      </c>
      <c r="BH58" s="392"/>
      <c r="BI58" s="136" t="s">
        <v>186</v>
      </c>
      <c r="BJ58" s="171">
        <f t="shared" si="22"/>
        <v>470</v>
      </c>
      <c r="BK58" s="180">
        <f t="shared" si="0"/>
        <v>265</v>
      </c>
      <c r="BL58" s="180">
        <f t="shared" si="1"/>
        <v>22729520</v>
      </c>
      <c r="BM58" s="181">
        <f t="shared" si="58"/>
        <v>3.2825467608076302E-2</v>
      </c>
      <c r="BN58" s="181">
        <f t="shared" si="25"/>
        <v>0.56382978723404253</v>
      </c>
      <c r="BO58" s="180">
        <f t="shared" si="26"/>
        <v>85771.773584905663</v>
      </c>
      <c r="BP58" s="285"/>
    </row>
    <row r="59" spans="2:68" s="95" customFormat="1">
      <c r="B59" s="402"/>
      <c r="C59" s="435"/>
      <c r="D59" s="433"/>
      <c r="E59" s="136" t="s">
        <v>187</v>
      </c>
      <c r="F59" s="171">
        <v>21</v>
      </c>
      <c r="G59" s="180">
        <v>9</v>
      </c>
      <c r="H59" s="180">
        <v>421660</v>
      </c>
      <c r="I59" s="181">
        <f t="shared" si="51"/>
        <v>0.20930232558139536</v>
      </c>
      <c r="J59" s="181">
        <f t="shared" si="3"/>
        <v>0.42857142857142855</v>
      </c>
      <c r="K59" s="225">
        <f t="shared" si="4"/>
        <v>46851.111111111109</v>
      </c>
      <c r="L59" s="392"/>
      <c r="M59" s="136" t="s">
        <v>187</v>
      </c>
      <c r="N59" s="171">
        <v>22</v>
      </c>
      <c r="O59" s="180">
        <v>11</v>
      </c>
      <c r="P59" s="180">
        <v>914810</v>
      </c>
      <c r="Q59" s="181">
        <f t="shared" si="52"/>
        <v>0.1864406779661017</v>
      </c>
      <c r="R59" s="181">
        <f t="shared" si="5"/>
        <v>0.5</v>
      </c>
      <c r="S59" s="175">
        <f t="shared" si="6"/>
        <v>83164.545454545456</v>
      </c>
      <c r="T59" s="392"/>
      <c r="U59" s="136" t="s">
        <v>187</v>
      </c>
      <c r="V59" s="171">
        <v>1151</v>
      </c>
      <c r="W59" s="180">
        <v>736</v>
      </c>
      <c r="X59" s="180">
        <v>54082300</v>
      </c>
      <c r="Y59" s="181">
        <f t="shared" si="53"/>
        <v>0.24451827242524918</v>
      </c>
      <c r="Z59" s="181">
        <f t="shared" si="8"/>
        <v>0.63944396177237184</v>
      </c>
      <c r="AA59" s="180">
        <f t="shared" si="9"/>
        <v>73481.385869565216</v>
      </c>
      <c r="AB59" s="392"/>
      <c r="AC59" s="136" t="s">
        <v>187</v>
      </c>
      <c r="AD59" s="171">
        <v>906</v>
      </c>
      <c r="AE59" s="180">
        <v>571</v>
      </c>
      <c r="AF59" s="180">
        <v>43465500</v>
      </c>
      <c r="AG59" s="181">
        <f t="shared" si="54"/>
        <v>0.24729320051970549</v>
      </c>
      <c r="AH59" s="181">
        <f t="shared" si="11"/>
        <v>0.63024282560706402</v>
      </c>
      <c r="AI59" s="175">
        <f t="shared" si="12"/>
        <v>76121.716287215415</v>
      </c>
      <c r="AJ59" s="392"/>
      <c r="AK59" s="136" t="s">
        <v>187</v>
      </c>
      <c r="AL59" s="171">
        <v>549</v>
      </c>
      <c r="AM59" s="180">
        <v>325</v>
      </c>
      <c r="AN59" s="180">
        <v>29603200</v>
      </c>
      <c r="AO59" s="181">
        <f t="shared" si="55"/>
        <v>0.20967741935483872</v>
      </c>
      <c r="AP59" s="181">
        <f t="shared" si="14"/>
        <v>0.59198542805100185</v>
      </c>
      <c r="AQ59" s="175">
        <f t="shared" si="15"/>
        <v>91086.769230769234</v>
      </c>
      <c r="AR59" s="392"/>
      <c r="AS59" s="136" t="s">
        <v>187</v>
      </c>
      <c r="AT59" s="171">
        <v>233</v>
      </c>
      <c r="AU59" s="180">
        <v>118</v>
      </c>
      <c r="AV59" s="180">
        <v>9257350</v>
      </c>
      <c r="AW59" s="181">
        <f t="shared" si="56"/>
        <v>0.14567901234567901</v>
      </c>
      <c r="AX59" s="181">
        <f t="shared" si="17"/>
        <v>0.50643776824034337</v>
      </c>
      <c r="AY59" s="180">
        <f t="shared" si="18"/>
        <v>78452.118644067799</v>
      </c>
      <c r="AZ59" s="392"/>
      <c r="BA59" s="136" t="s">
        <v>187</v>
      </c>
      <c r="BB59" s="171">
        <v>63</v>
      </c>
      <c r="BC59" s="180">
        <v>29</v>
      </c>
      <c r="BD59" s="180">
        <v>2548400</v>
      </c>
      <c r="BE59" s="181">
        <f t="shared" si="57"/>
        <v>9.9315068493150679E-2</v>
      </c>
      <c r="BF59" s="181">
        <f t="shared" si="20"/>
        <v>0.46031746031746029</v>
      </c>
      <c r="BG59" s="225">
        <f t="shared" si="21"/>
        <v>87875.862068965522</v>
      </c>
      <c r="BH59" s="392"/>
      <c r="BI59" s="136" t="s">
        <v>187</v>
      </c>
      <c r="BJ59" s="171">
        <f t="shared" si="22"/>
        <v>2945</v>
      </c>
      <c r="BK59" s="180">
        <f t="shared" si="0"/>
        <v>1799</v>
      </c>
      <c r="BL59" s="180">
        <f t="shared" si="1"/>
        <v>140293220</v>
      </c>
      <c r="BM59" s="181">
        <f t="shared" si="58"/>
        <v>0.22284157066765761</v>
      </c>
      <c r="BN59" s="181">
        <f t="shared" si="25"/>
        <v>0.61086587436332762</v>
      </c>
      <c r="BO59" s="180">
        <f t="shared" si="26"/>
        <v>77984.002223457472</v>
      </c>
      <c r="BP59" s="285"/>
    </row>
    <row r="60" spans="2:68" s="95" customFormat="1">
      <c r="B60" s="402"/>
      <c r="C60" s="435"/>
      <c r="D60" s="433"/>
      <c r="E60" s="136" t="s">
        <v>188</v>
      </c>
      <c r="F60" s="171">
        <v>5</v>
      </c>
      <c r="G60" s="180">
        <v>2</v>
      </c>
      <c r="H60" s="180">
        <v>125490</v>
      </c>
      <c r="I60" s="181">
        <f t="shared" si="51"/>
        <v>4.6511627906976744E-2</v>
      </c>
      <c r="J60" s="181">
        <f t="shared" si="3"/>
        <v>0.4</v>
      </c>
      <c r="K60" s="225">
        <f t="shared" si="4"/>
        <v>62745</v>
      </c>
      <c r="L60" s="392"/>
      <c r="M60" s="136" t="s">
        <v>188</v>
      </c>
      <c r="N60" s="171">
        <v>7</v>
      </c>
      <c r="O60" s="180">
        <v>7</v>
      </c>
      <c r="P60" s="180">
        <v>657620</v>
      </c>
      <c r="Q60" s="181">
        <f t="shared" si="52"/>
        <v>0.11864406779661017</v>
      </c>
      <c r="R60" s="181">
        <f t="shared" si="5"/>
        <v>1</v>
      </c>
      <c r="S60" s="175">
        <f t="shared" si="6"/>
        <v>93945.71428571429</v>
      </c>
      <c r="T60" s="392"/>
      <c r="U60" s="136" t="s">
        <v>188</v>
      </c>
      <c r="V60" s="171">
        <v>224</v>
      </c>
      <c r="W60" s="180">
        <v>139</v>
      </c>
      <c r="X60" s="180">
        <v>10740770</v>
      </c>
      <c r="Y60" s="181">
        <f t="shared" si="53"/>
        <v>4.6179401993355483E-2</v>
      </c>
      <c r="Z60" s="181">
        <f t="shared" si="8"/>
        <v>0.6205357142857143</v>
      </c>
      <c r="AA60" s="180">
        <f t="shared" si="9"/>
        <v>77271.726618705041</v>
      </c>
      <c r="AB60" s="392"/>
      <c r="AC60" s="136" t="s">
        <v>188</v>
      </c>
      <c r="AD60" s="171">
        <v>236</v>
      </c>
      <c r="AE60" s="180">
        <v>149</v>
      </c>
      <c r="AF60" s="180">
        <v>13261610</v>
      </c>
      <c r="AG60" s="181">
        <f t="shared" si="54"/>
        <v>6.4530099610220881E-2</v>
      </c>
      <c r="AH60" s="181">
        <f t="shared" si="11"/>
        <v>0.63135593220338981</v>
      </c>
      <c r="AI60" s="175">
        <f t="shared" si="12"/>
        <v>89004.093959731545</v>
      </c>
      <c r="AJ60" s="392"/>
      <c r="AK60" s="136" t="s">
        <v>188</v>
      </c>
      <c r="AL60" s="171">
        <v>221</v>
      </c>
      <c r="AM60" s="180">
        <v>122</v>
      </c>
      <c r="AN60" s="180">
        <v>11106350</v>
      </c>
      <c r="AO60" s="181">
        <f t="shared" si="55"/>
        <v>7.8709677419354834E-2</v>
      </c>
      <c r="AP60" s="181">
        <f t="shared" si="14"/>
        <v>0.55203619909502266</v>
      </c>
      <c r="AQ60" s="175">
        <f t="shared" si="15"/>
        <v>91035.655737704918</v>
      </c>
      <c r="AR60" s="392"/>
      <c r="AS60" s="136" t="s">
        <v>188</v>
      </c>
      <c r="AT60" s="171">
        <v>143</v>
      </c>
      <c r="AU60" s="180">
        <v>80</v>
      </c>
      <c r="AV60" s="180">
        <v>6327420</v>
      </c>
      <c r="AW60" s="181">
        <f t="shared" si="56"/>
        <v>9.8765432098765427E-2</v>
      </c>
      <c r="AX60" s="181">
        <f t="shared" si="17"/>
        <v>0.55944055944055948</v>
      </c>
      <c r="AY60" s="180">
        <f t="shared" si="18"/>
        <v>79092.75</v>
      </c>
      <c r="AZ60" s="392"/>
      <c r="BA60" s="136" t="s">
        <v>188</v>
      </c>
      <c r="BB60" s="171">
        <v>57</v>
      </c>
      <c r="BC60" s="180">
        <v>21</v>
      </c>
      <c r="BD60" s="180">
        <v>2997450</v>
      </c>
      <c r="BE60" s="181">
        <f t="shared" si="57"/>
        <v>7.1917808219178078E-2</v>
      </c>
      <c r="BF60" s="181">
        <f t="shared" si="20"/>
        <v>0.36842105263157893</v>
      </c>
      <c r="BG60" s="225">
        <f t="shared" si="21"/>
        <v>142735.71428571429</v>
      </c>
      <c r="BH60" s="392"/>
      <c r="BI60" s="136" t="s">
        <v>188</v>
      </c>
      <c r="BJ60" s="171">
        <f t="shared" si="22"/>
        <v>893</v>
      </c>
      <c r="BK60" s="180">
        <f t="shared" si="0"/>
        <v>520</v>
      </c>
      <c r="BL60" s="180">
        <f t="shared" si="1"/>
        <v>45216710</v>
      </c>
      <c r="BM60" s="181">
        <f t="shared" si="58"/>
        <v>6.4412238325281798E-2</v>
      </c>
      <c r="BN60" s="181">
        <f t="shared" si="25"/>
        <v>0.58230683090705482</v>
      </c>
      <c r="BO60" s="180">
        <f t="shared" si="26"/>
        <v>86955.211538461532</v>
      </c>
      <c r="BP60" s="285"/>
    </row>
    <row r="61" spans="2:68" s="95" customFormat="1">
      <c r="B61" s="402"/>
      <c r="C61" s="435"/>
      <c r="D61" s="433"/>
      <c r="E61" s="137" t="s">
        <v>179</v>
      </c>
      <c r="F61" s="171">
        <v>1</v>
      </c>
      <c r="G61" s="180">
        <v>0</v>
      </c>
      <c r="H61" s="180">
        <v>0</v>
      </c>
      <c r="I61" s="181">
        <f t="shared" si="51"/>
        <v>0</v>
      </c>
      <c r="J61" s="181">
        <f t="shared" si="3"/>
        <v>0</v>
      </c>
      <c r="K61" s="225" t="str">
        <f t="shared" si="4"/>
        <v>-</v>
      </c>
      <c r="L61" s="392"/>
      <c r="M61" s="137" t="s">
        <v>179</v>
      </c>
      <c r="N61" s="171">
        <v>3</v>
      </c>
      <c r="O61" s="180">
        <v>0</v>
      </c>
      <c r="P61" s="180">
        <v>0</v>
      </c>
      <c r="Q61" s="181">
        <f t="shared" si="52"/>
        <v>0</v>
      </c>
      <c r="R61" s="181">
        <f t="shared" si="5"/>
        <v>0</v>
      </c>
      <c r="S61" s="175" t="str">
        <f t="shared" si="6"/>
        <v>-</v>
      </c>
      <c r="T61" s="392"/>
      <c r="U61" s="137" t="s">
        <v>179</v>
      </c>
      <c r="V61" s="171">
        <v>226</v>
      </c>
      <c r="W61" s="180">
        <v>117</v>
      </c>
      <c r="X61" s="180">
        <v>8246250</v>
      </c>
      <c r="Y61" s="181">
        <f t="shared" si="53"/>
        <v>3.8870431893687711E-2</v>
      </c>
      <c r="Z61" s="181">
        <f t="shared" si="8"/>
        <v>0.51769911504424782</v>
      </c>
      <c r="AA61" s="180">
        <f t="shared" si="9"/>
        <v>70480.769230769234</v>
      </c>
      <c r="AB61" s="392"/>
      <c r="AC61" s="137" t="s">
        <v>179</v>
      </c>
      <c r="AD61" s="171">
        <v>131</v>
      </c>
      <c r="AE61" s="180">
        <v>77</v>
      </c>
      <c r="AF61" s="180">
        <v>6075300</v>
      </c>
      <c r="AG61" s="181">
        <f t="shared" si="54"/>
        <v>3.3347769597228238E-2</v>
      </c>
      <c r="AH61" s="181">
        <f t="shared" si="11"/>
        <v>0.58778625954198471</v>
      </c>
      <c r="AI61" s="175">
        <f t="shared" si="12"/>
        <v>78900</v>
      </c>
      <c r="AJ61" s="392"/>
      <c r="AK61" s="137" t="s">
        <v>179</v>
      </c>
      <c r="AL61" s="171">
        <v>69</v>
      </c>
      <c r="AM61" s="180">
        <v>29</v>
      </c>
      <c r="AN61" s="180">
        <v>2513400</v>
      </c>
      <c r="AO61" s="181">
        <f t="shared" si="55"/>
        <v>1.870967741935484E-2</v>
      </c>
      <c r="AP61" s="181">
        <f t="shared" si="14"/>
        <v>0.42028985507246375</v>
      </c>
      <c r="AQ61" s="175">
        <f t="shared" si="15"/>
        <v>86668.965517241377</v>
      </c>
      <c r="AR61" s="392"/>
      <c r="AS61" s="137" t="s">
        <v>179</v>
      </c>
      <c r="AT61" s="171">
        <v>44</v>
      </c>
      <c r="AU61" s="180">
        <v>14</v>
      </c>
      <c r="AV61" s="180">
        <v>1341000</v>
      </c>
      <c r="AW61" s="181">
        <f t="shared" si="56"/>
        <v>1.7283950617283949E-2</v>
      </c>
      <c r="AX61" s="181">
        <f t="shared" si="17"/>
        <v>0.31818181818181818</v>
      </c>
      <c r="AY61" s="180">
        <f t="shared" si="18"/>
        <v>95785.71428571429</v>
      </c>
      <c r="AZ61" s="392"/>
      <c r="BA61" s="137" t="s">
        <v>179</v>
      </c>
      <c r="BB61" s="171">
        <v>24</v>
      </c>
      <c r="BC61" s="180">
        <v>9</v>
      </c>
      <c r="BD61" s="180">
        <v>243270</v>
      </c>
      <c r="BE61" s="181">
        <f t="shared" si="57"/>
        <v>3.0821917808219176E-2</v>
      </c>
      <c r="BF61" s="181">
        <f t="shared" si="20"/>
        <v>0.375</v>
      </c>
      <c r="BG61" s="225">
        <f t="shared" si="21"/>
        <v>27030</v>
      </c>
      <c r="BH61" s="392"/>
      <c r="BI61" s="137" t="s">
        <v>179</v>
      </c>
      <c r="BJ61" s="171">
        <f t="shared" si="22"/>
        <v>498</v>
      </c>
      <c r="BK61" s="180">
        <f t="shared" si="0"/>
        <v>246</v>
      </c>
      <c r="BL61" s="180">
        <f t="shared" si="1"/>
        <v>18419220</v>
      </c>
      <c r="BM61" s="181">
        <f t="shared" si="58"/>
        <v>3.0471943515421776E-2</v>
      </c>
      <c r="BN61" s="181">
        <f t="shared" si="25"/>
        <v>0.49397590361445781</v>
      </c>
      <c r="BO61" s="180">
        <f t="shared" si="26"/>
        <v>74874.878048780491</v>
      </c>
      <c r="BP61" s="285"/>
    </row>
    <row r="62" spans="2:68" s="95" customFormat="1">
      <c r="B62" s="402">
        <v>6</v>
      </c>
      <c r="C62" s="402" t="s">
        <v>82</v>
      </c>
      <c r="D62" s="428">
        <v>86</v>
      </c>
      <c r="E62" s="134" t="s">
        <v>153</v>
      </c>
      <c r="F62" s="170">
        <v>36</v>
      </c>
      <c r="G62" s="178">
        <v>18</v>
      </c>
      <c r="H62" s="178">
        <v>969030</v>
      </c>
      <c r="I62" s="179">
        <f>IFERROR(G62/$D$62,"-")</f>
        <v>0.20930232558139536</v>
      </c>
      <c r="J62" s="179">
        <f t="shared" si="3"/>
        <v>0.5</v>
      </c>
      <c r="K62" s="224">
        <f t="shared" si="4"/>
        <v>53835</v>
      </c>
      <c r="L62" s="405">
        <v>122</v>
      </c>
      <c r="M62" s="134" t="s">
        <v>153</v>
      </c>
      <c r="N62" s="170">
        <v>79</v>
      </c>
      <c r="O62" s="178">
        <v>47</v>
      </c>
      <c r="P62" s="178">
        <v>3891840</v>
      </c>
      <c r="Q62" s="179">
        <f>IFERROR(O62/$L$62,"-")</f>
        <v>0.38524590163934425</v>
      </c>
      <c r="R62" s="179">
        <f t="shared" si="5"/>
        <v>0.59493670886075944</v>
      </c>
      <c r="S62" s="174">
        <f t="shared" si="6"/>
        <v>82805.106382978716</v>
      </c>
      <c r="T62" s="405">
        <v>4586</v>
      </c>
      <c r="U62" s="134" t="s">
        <v>153</v>
      </c>
      <c r="V62" s="170">
        <v>2171</v>
      </c>
      <c r="W62" s="178">
        <v>1257</v>
      </c>
      <c r="X62" s="178">
        <v>90027140</v>
      </c>
      <c r="Y62" s="179">
        <f>IFERROR(W62/$T$62,"-")</f>
        <v>0.27409507195813343</v>
      </c>
      <c r="Z62" s="179">
        <f t="shared" si="8"/>
        <v>0.57899585444495627</v>
      </c>
      <c r="AA62" s="178">
        <f t="shared" si="9"/>
        <v>71620.63643595863</v>
      </c>
      <c r="AB62" s="405">
        <v>3516</v>
      </c>
      <c r="AC62" s="134" t="s">
        <v>153</v>
      </c>
      <c r="AD62" s="170">
        <v>1810</v>
      </c>
      <c r="AE62" s="178">
        <v>998</v>
      </c>
      <c r="AF62" s="178">
        <v>73817330</v>
      </c>
      <c r="AG62" s="179">
        <f>IFERROR(AE62/$AB$62,"-")</f>
        <v>0.28384527872582482</v>
      </c>
      <c r="AH62" s="179">
        <f t="shared" si="11"/>
        <v>0.55138121546961327</v>
      </c>
      <c r="AI62" s="174">
        <f t="shared" si="12"/>
        <v>73965.260521042088</v>
      </c>
      <c r="AJ62" s="405">
        <v>2276</v>
      </c>
      <c r="AK62" s="134" t="s">
        <v>153</v>
      </c>
      <c r="AL62" s="170">
        <v>1094</v>
      </c>
      <c r="AM62" s="178">
        <v>561</v>
      </c>
      <c r="AN62" s="178">
        <v>43329240</v>
      </c>
      <c r="AO62" s="179">
        <f>IFERROR(AM62/$AJ$62,"-")</f>
        <v>0.24648506151142355</v>
      </c>
      <c r="AP62" s="179">
        <f t="shared" si="14"/>
        <v>0.51279707495429616</v>
      </c>
      <c r="AQ62" s="174">
        <f t="shared" si="15"/>
        <v>77235.721925133694</v>
      </c>
      <c r="AR62" s="405">
        <v>1034</v>
      </c>
      <c r="AS62" s="134" t="s">
        <v>153</v>
      </c>
      <c r="AT62" s="170">
        <v>448</v>
      </c>
      <c r="AU62" s="178">
        <v>208</v>
      </c>
      <c r="AV62" s="178">
        <v>17847830</v>
      </c>
      <c r="AW62" s="179">
        <f>IFERROR(AU62/$AR$62,"-")</f>
        <v>0.20116054158607349</v>
      </c>
      <c r="AX62" s="179">
        <f t="shared" si="17"/>
        <v>0.4642857142857143</v>
      </c>
      <c r="AY62" s="178">
        <f t="shared" si="18"/>
        <v>85806.875</v>
      </c>
      <c r="AZ62" s="405">
        <v>334</v>
      </c>
      <c r="BA62" s="134" t="s">
        <v>153</v>
      </c>
      <c r="BB62" s="170">
        <v>108</v>
      </c>
      <c r="BC62" s="178">
        <v>45</v>
      </c>
      <c r="BD62" s="178">
        <v>4311240</v>
      </c>
      <c r="BE62" s="179">
        <f>IFERROR(BC62/$AZ$62,"-")</f>
        <v>0.1347305389221557</v>
      </c>
      <c r="BF62" s="179">
        <f t="shared" si="20"/>
        <v>0.41666666666666669</v>
      </c>
      <c r="BG62" s="224">
        <f t="shared" si="21"/>
        <v>95805.333333333328</v>
      </c>
      <c r="BH62" s="405">
        <v>11954</v>
      </c>
      <c r="BI62" s="134" t="s">
        <v>153</v>
      </c>
      <c r="BJ62" s="170">
        <f t="shared" si="22"/>
        <v>5746</v>
      </c>
      <c r="BK62" s="178">
        <f t="shared" si="0"/>
        <v>3134</v>
      </c>
      <c r="BL62" s="178">
        <f t="shared" si="1"/>
        <v>234193650</v>
      </c>
      <c r="BM62" s="179">
        <f>IFERROR(BK62/$BH$62,"-")</f>
        <v>0.26217165802241926</v>
      </c>
      <c r="BN62" s="179">
        <f t="shared" si="25"/>
        <v>0.54542290288896622</v>
      </c>
      <c r="BO62" s="178">
        <f t="shared" si="26"/>
        <v>74726.754945756227</v>
      </c>
      <c r="BP62" s="285"/>
    </row>
    <row r="63" spans="2:68" s="95" customFormat="1">
      <c r="B63" s="402"/>
      <c r="C63" s="402"/>
      <c r="D63" s="428"/>
      <c r="E63" s="135" t="s">
        <v>207</v>
      </c>
      <c r="F63" s="171">
        <v>35</v>
      </c>
      <c r="G63" s="180">
        <v>22</v>
      </c>
      <c r="H63" s="180">
        <v>2455770</v>
      </c>
      <c r="I63" s="181">
        <f t="shared" ref="I63:I72" si="59">IFERROR(G63/$D$62,"-")</f>
        <v>0.2558139534883721</v>
      </c>
      <c r="J63" s="181">
        <f t="shared" si="3"/>
        <v>0.62857142857142856</v>
      </c>
      <c r="K63" s="225">
        <f t="shared" si="4"/>
        <v>111625.90909090909</v>
      </c>
      <c r="L63" s="405"/>
      <c r="M63" s="135" t="s">
        <v>207</v>
      </c>
      <c r="N63" s="171">
        <v>55</v>
      </c>
      <c r="O63" s="180">
        <v>42</v>
      </c>
      <c r="P63" s="180">
        <v>2723830</v>
      </c>
      <c r="Q63" s="181">
        <f t="shared" ref="Q63:Q72" si="60">IFERROR(O63/$L$62,"-")</f>
        <v>0.34426229508196721</v>
      </c>
      <c r="R63" s="181">
        <f t="shared" si="5"/>
        <v>0.76363636363636367</v>
      </c>
      <c r="S63" s="175">
        <f t="shared" si="6"/>
        <v>64853.095238095237</v>
      </c>
      <c r="T63" s="405"/>
      <c r="U63" s="135" t="s">
        <v>207</v>
      </c>
      <c r="V63" s="171">
        <v>2119</v>
      </c>
      <c r="W63" s="180">
        <v>1239</v>
      </c>
      <c r="X63" s="180">
        <v>87059190</v>
      </c>
      <c r="Y63" s="181">
        <f t="shared" ref="Y63:Y72" si="61">IFERROR(W63/$T$62,"-")</f>
        <v>0.27017008286088096</v>
      </c>
      <c r="Z63" s="181">
        <f t="shared" si="8"/>
        <v>0.5847097687588485</v>
      </c>
      <c r="AA63" s="180">
        <f t="shared" si="9"/>
        <v>70265.69007263922</v>
      </c>
      <c r="AB63" s="405"/>
      <c r="AC63" s="135" t="s">
        <v>207</v>
      </c>
      <c r="AD63" s="171">
        <v>1634</v>
      </c>
      <c r="AE63" s="180">
        <v>907</v>
      </c>
      <c r="AF63" s="180">
        <v>70403790</v>
      </c>
      <c r="AG63" s="181">
        <f t="shared" ref="AG63:AG72" si="62">IFERROR(AE63/$AB$62,"-")</f>
        <v>0.25796359499431171</v>
      </c>
      <c r="AH63" s="181">
        <f t="shared" si="11"/>
        <v>0.55507955936352504</v>
      </c>
      <c r="AI63" s="175">
        <f t="shared" si="12"/>
        <v>77622.701212789412</v>
      </c>
      <c r="AJ63" s="405"/>
      <c r="AK63" s="135" t="s">
        <v>207</v>
      </c>
      <c r="AL63" s="171">
        <v>936</v>
      </c>
      <c r="AM63" s="180">
        <v>475</v>
      </c>
      <c r="AN63" s="180">
        <v>35761760</v>
      </c>
      <c r="AO63" s="181">
        <f t="shared" ref="AO63:AO72" si="63">IFERROR(AM63/$AJ$62,"-")</f>
        <v>0.20869947275922671</v>
      </c>
      <c r="AP63" s="181">
        <f t="shared" si="14"/>
        <v>0.50747863247863245</v>
      </c>
      <c r="AQ63" s="175">
        <f t="shared" si="15"/>
        <v>75287.915789473685</v>
      </c>
      <c r="AR63" s="405"/>
      <c r="AS63" s="135" t="s">
        <v>207</v>
      </c>
      <c r="AT63" s="171">
        <v>326</v>
      </c>
      <c r="AU63" s="180">
        <v>149</v>
      </c>
      <c r="AV63" s="180">
        <v>11379690</v>
      </c>
      <c r="AW63" s="181">
        <f t="shared" ref="AW63:AW72" si="64">IFERROR(AU63/$AR$62,"-")</f>
        <v>0.14410058027079303</v>
      </c>
      <c r="AX63" s="181">
        <f t="shared" si="17"/>
        <v>0.45705521472392641</v>
      </c>
      <c r="AY63" s="180">
        <f t="shared" si="18"/>
        <v>76373.75838926174</v>
      </c>
      <c r="AZ63" s="405"/>
      <c r="BA63" s="135" t="s">
        <v>207</v>
      </c>
      <c r="BB63" s="171">
        <v>58</v>
      </c>
      <c r="BC63" s="180">
        <v>25</v>
      </c>
      <c r="BD63" s="180">
        <v>2044830</v>
      </c>
      <c r="BE63" s="181">
        <f t="shared" ref="BE63:BE72" si="65">IFERROR(BC63/$AZ$62,"-")</f>
        <v>7.4850299401197598E-2</v>
      </c>
      <c r="BF63" s="181">
        <f t="shared" si="20"/>
        <v>0.43103448275862066</v>
      </c>
      <c r="BG63" s="225">
        <f t="shared" si="21"/>
        <v>81793.2</v>
      </c>
      <c r="BH63" s="405"/>
      <c r="BI63" s="135" t="s">
        <v>207</v>
      </c>
      <c r="BJ63" s="171">
        <f t="shared" si="22"/>
        <v>5163</v>
      </c>
      <c r="BK63" s="180">
        <f t="shared" si="0"/>
        <v>2859</v>
      </c>
      <c r="BL63" s="180">
        <f t="shared" si="1"/>
        <v>211828860</v>
      </c>
      <c r="BM63" s="181">
        <f t="shared" ref="BM63:BM72" si="66">IFERROR(BK63/$BH$62,"-")</f>
        <v>0.2391668060900117</v>
      </c>
      <c r="BN63" s="181">
        <f t="shared" si="25"/>
        <v>0.55374782103428244</v>
      </c>
      <c r="BO63" s="180">
        <f t="shared" si="26"/>
        <v>74091.94123819517</v>
      </c>
      <c r="BP63" s="285"/>
    </row>
    <row r="64" spans="2:68" s="95" customFormat="1">
      <c r="B64" s="402"/>
      <c r="C64" s="402"/>
      <c r="D64" s="428"/>
      <c r="E64" s="136" t="s">
        <v>152</v>
      </c>
      <c r="F64" s="171">
        <v>54</v>
      </c>
      <c r="G64" s="180">
        <v>32</v>
      </c>
      <c r="H64" s="180">
        <v>2907970</v>
      </c>
      <c r="I64" s="181">
        <f t="shared" si="59"/>
        <v>0.37209302325581395</v>
      </c>
      <c r="J64" s="181">
        <f t="shared" si="3"/>
        <v>0.59259259259259256</v>
      </c>
      <c r="K64" s="225">
        <f t="shared" si="4"/>
        <v>90874.0625</v>
      </c>
      <c r="L64" s="405"/>
      <c r="M64" s="136" t="s">
        <v>152</v>
      </c>
      <c r="N64" s="171">
        <v>83</v>
      </c>
      <c r="O64" s="180">
        <v>48</v>
      </c>
      <c r="P64" s="180">
        <v>4598960</v>
      </c>
      <c r="Q64" s="181">
        <f t="shared" si="60"/>
        <v>0.39344262295081966</v>
      </c>
      <c r="R64" s="181">
        <f t="shared" si="5"/>
        <v>0.57831325301204817</v>
      </c>
      <c r="S64" s="175">
        <f t="shared" si="6"/>
        <v>95811.666666666672</v>
      </c>
      <c r="T64" s="405"/>
      <c r="U64" s="136" t="s">
        <v>152</v>
      </c>
      <c r="V64" s="171">
        <v>2801</v>
      </c>
      <c r="W64" s="180">
        <v>1608</v>
      </c>
      <c r="X64" s="180">
        <v>117178910</v>
      </c>
      <c r="Y64" s="181">
        <f t="shared" si="61"/>
        <v>0.35063235935455733</v>
      </c>
      <c r="Z64" s="181">
        <f t="shared" si="8"/>
        <v>0.57408068546947522</v>
      </c>
      <c r="AA64" s="180">
        <f t="shared" si="9"/>
        <v>72872.456467661686</v>
      </c>
      <c r="AB64" s="405"/>
      <c r="AC64" s="136" t="s">
        <v>152</v>
      </c>
      <c r="AD64" s="171">
        <v>2371</v>
      </c>
      <c r="AE64" s="180">
        <v>1269</v>
      </c>
      <c r="AF64" s="180">
        <v>100952510</v>
      </c>
      <c r="AG64" s="181">
        <f t="shared" si="62"/>
        <v>0.36092150170648463</v>
      </c>
      <c r="AH64" s="181">
        <f t="shared" si="11"/>
        <v>0.53521720792914385</v>
      </c>
      <c r="AI64" s="175">
        <f t="shared" si="12"/>
        <v>79552.805358550046</v>
      </c>
      <c r="AJ64" s="405"/>
      <c r="AK64" s="136" t="s">
        <v>152</v>
      </c>
      <c r="AL64" s="171">
        <v>1581</v>
      </c>
      <c r="AM64" s="180">
        <v>778</v>
      </c>
      <c r="AN64" s="180">
        <v>63401730</v>
      </c>
      <c r="AO64" s="181">
        <f t="shared" si="63"/>
        <v>0.34182776801405973</v>
      </c>
      <c r="AP64" s="181">
        <f t="shared" si="14"/>
        <v>0.49209361163820364</v>
      </c>
      <c r="AQ64" s="175">
        <f t="shared" si="15"/>
        <v>81493.226221079691</v>
      </c>
      <c r="AR64" s="405"/>
      <c r="AS64" s="136" t="s">
        <v>152</v>
      </c>
      <c r="AT64" s="171">
        <v>673</v>
      </c>
      <c r="AU64" s="180">
        <v>295</v>
      </c>
      <c r="AV64" s="180">
        <v>24078410</v>
      </c>
      <c r="AW64" s="181">
        <f t="shared" si="64"/>
        <v>0.2852998065764023</v>
      </c>
      <c r="AX64" s="181">
        <f t="shared" si="17"/>
        <v>0.43833580980683506</v>
      </c>
      <c r="AY64" s="180">
        <f t="shared" si="18"/>
        <v>81621.728813559326</v>
      </c>
      <c r="AZ64" s="405"/>
      <c r="BA64" s="136" t="s">
        <v>152</v>
      </c>
      <c r="BB64" s="171">
        <v>200</v>
      </c>
      <c r="BC64" s="180">
        <v>83</v>
      </c>
      <c r="BD64" s="180">
        <v>8412500</v>
      </c>
      <c r="BE64" s="181">
        <f t="shared" si="65"/>
        <v>0.24850299401197604</v>
      </c>
      <c r="BF64" s="181">
        <f t="shared" si="20"/>
        <v>0.41499999999999998</v>
      </c>
      <c r="BG64" s="225">
        <f t="shared" si="21"/>
        <v>101355.42168674699</v>
      </c>
      <c r="BH64" s="405"/>
      <c r="BI64" s="136" t="s">
        <v>152</v>
      </c>
      <c r="BJ64" s="171">
        <f t="shared" si="22"/>
        <v>7763</v>
      </c>
      <c r="BK64" s="180">
        <f t="shared" si="0"/>
        <v>4113</v>
      </c>
      <c r="BL64" s="180">
        <f t="shared" si="1"/>
        <v>321530990</v>
      </c>
      <c r="BM64" s="181">
        <f t="shared" si="66"/>
        <v>0.34406893090179019</v>
      </c>
      <c r="BN64" s="181">
        <f t="shared" si="25"/>
        <v>0.5298209455107562</v>
      </c>
      <c r="BO64" s="180">
        <f t="shared" si="26"/>
        <v>78174.322878677369</v>
      </c>
      <c r="BP64" s="285"/>
    </row>
    <row r="65" spans="2:68" s="95" customFormat="1">
      <c r="B65" s="402"/>
      <c r="C65" s="402"/>
      <c r="D65" s="428"/>
      <c r="E65" s="136" t="s">
        <v>161</v>
      </c>
      <c r="F65" s="171">
        <v>32</v>
      </c>
      <c r="G65" s="180">
        <v>21</v>
      </c>
      <c r="H65" s="180">
        <v>1860940</v>
      </c>
      <c r="I65" s="181">
        <f t="shared" si="59"/>
        <v>0.2441860465116279</v>
      </c>
      <c r="J65" s="181">
        <f t="shared" si="3"/>
        <v>0.65625</v>
      </c>
      <c r="K65" s="225">
        <f t="shared" si="4"/>
        <v>88616.190476190473</v>
      </c>
      <c r="L65" s="405"/>
      <c r="M65" s="136" t="s">
        <v>161</v>
      </c>
      <c r="N65" s="171">
        <v>45</v>
      </c>
      <c r="O65" s="180">
        <v>25</v>
      </c>
      <c r="P65" s="180">
        <v>1875680</v>
      </c>
      <c r="Q65" s="181">
        <f t="shared" si="60"/>
        <v>0.20491803278688525</v>
      </c>
      <c r="R65" s="181">
        <f t="shared" si="5"/>
        <v>0.55555555555555558</v>
      </c>
      <c r="S65" s="175">
        <f t="shared" si="6"/>
        <v>75027.199999999997</v>
      </c>
      <c r="T65" s="405"/>
      <c r="U65" s="136" t="s">
        <v>161</v>
      </c>
      <c r="V65" s="171">
        <v>956</v>
      </c>
      <c r="W65" s="180">
        <v>544</v>
      </c>
      <c r="X65" s="180">
        <v>41825140</v>
      </c>
      <c r="Y65" s="181">
        <f t="shared" si="61"/>
        <v>0.11862189271696467</v>
      </c>
      <c r="Z65" s="181">
        <f t="shared" si="8"/>
        <v>0.56903765690376573</v>
      </c>
      <c r="AA65" s="180">
        <f t="shared" si="9"/>
        <v>76884.448529411762</v>
      </c>
      <c r="AB65" s="405"/>
      <c r="AC65" s="136" t="s">
        <v>161</v>
      </c>
      <c r="AD65" s="171">
        <v>909</v>
      </c>
      <c r="AE65" s="180">
        <v>485</v>
      </c>
      <c r="AF65" s="180">
        <v>35883200</v>
      </c>
      <c r="AG65" s="181">
        <f t="shared" si="62"/>
        <v>0.13794084186575653</v>
      </c>
      <c r="AH65" s="181">
        <f t="shared" si="11"/>
        <v>0.53355335533553361</v>
      </c>
      <c r="AI65" s="175">
        <f t="shared" si="12"/>
        <v>73985.979381443292</v>
      </c>
      <c r="AJ65" s="405"/>
      <c r="AK65" s="136" t="s">
        <v>161</v>
      </c>
      <c r="AL65" s="171">
        <v>619</v>
      </c>
      <c r="AM65" s="180">
        <v>315</v>
      </c>
      <c r="AN65" s="180">
        <v>24757130</v>
      </c>
      <c r="AO65" s="181">
        <f t="shared" si="63"/>
        <v>0.13840070298769772</v>
      </c>
      <c r="AP65" s="181">
        <f t="shared" si="14"/>
        <v>0.5088852988691438</v>
      </c>
      <c r="AQ65" s="175">
        <f t="shared" si="15"/>
        <v>78594.063492063491</v>
      </c>
      <c r="AR65" s="405"/>
      <c r="AS65" s="136" t="s">
        <v>161</v>
      </c>
      <c r="AT65" s="171">
        <v>284</v>
      </c>
      <c r="AU65" s="180">
        <v>129</v>
      </c>
      <c r="AV65" s="180">
        <v>10544770</v>
      </c>
      <c r="AW65" s="181">
        <f t="shared" si="64"/>
        <v>0.12475822050290135</v>
      </c>
      <c r="AX65" s="181">
        <f t="shared" si="17"/>
        <v>0.45422535211267606</v>
      </c>
      <c r="AY65" s="180">
        <f t="shared" si="18"/>
        <v>81742.403100775191</v>
      </c>
      <c r="AZ65" s="405"/>
      <c r="BA65" s="136" t="s">
        <v>161</v>
      </c>
      <c r="BB65" s="171">
        <v>88</v>
      </c>
      <c r="BC65" s="180">
        <v>38</v>
      </c>
      <c r="BD65" s="180">
        <v>3447060</v>
      </c>
      <c r="BE65" s="181">
        <f t="shared" si="65"/>
        <v>0.11377245508982035</v>
      </c>
      <c r="BF65" s="181">
        <f t="shared" si="20"/>
        <v>0.43181818181818182</v>
      </c>
      <c r="BG65" s="225">
        <f t="shared" si="21"/>
        <v>90712.105263157893</v>
      </c>
      <c r="BH65" s="405"/>
      <c r="BI65" s="136" t="s">
        <v>161</v>
      </c>
      <c r="BJ65" s="171">
        <f t="shared" si="22"/>
        <v>2933</v>
      </c>
      <c r="BK65" s="180">
        <f t="shared" si="0"/>
        <v>1557</v>
      </c>
      <c r="BL65" s="180">
        <f t="shared" si="1"/>
        <v>120193920</v>
      </c>
      <c r="BM65" s="181">
        <f t="shared" si="66"/>
        <v>0.13024928894094026</v>
      </c>
      <c r="BN65" s="181">
        <f t="shared" si="25"/>
        <v>0.53085577906580295</v>
      </c>
      <c r="BO65" s="180">
        <f t="shared" si="26"/>
        <v>77195.838150289012</v>
      </c>
      <c r="BP65" s="285"/>
    </row>
    <row r="66" spans="2:68" s="95" customFormat="1">
      <c r="B66" s="402"/>
      <c r="C66" s="402"/>
      <c r="D66" s="428"/>
      <c r="E66" s="136" t="s">
        <v>183</v>
      </c>
      <c r="F66" s="171">
        <v>30</v>
      </c>
      <c r="G66" s="180">
        <v>18</v>
      </c>
      <c r="H66" s="180">
        <v>2215120</v>
      </c>
      <c r="I66" s="181">
        <f t="shared" si="59"/>
        <v>0.20930232558139536</v>
      </c>
      <c r="J66" s="181">
        <f t="shared" si="3"/>
        <v>0.6</v>
      </c>
      <c r="K66" s="225">
        <f t="shared" si="4"/>
        <v>123062.22222222222</v>
      </c>
      <c r="L66" s="405"/>
      <c r="M66" s="136" t="s">
        <v>183</v>
      </c>
      <c r="N66" s="171">
        <v>58</v>
      </c>
      <c r="O66" s="180">
        <v>38</v>
      </c>
      <c r="P66" s="180">
        <v>4021520</v>
      </c>
      <c r="Q66" s="181">
        <f t="shared" si="60"/>
        <v>0.31147540983606559</v>
      </c>
      <c r="R66" s="181">
        <f t="shared" si="5"/>
        <v>0.65517241379310343</v>
      </c>
      <c r="S66" s="175">
        <f t="shared" si="6"/>
        <v>105829.47368421052</v>
      </c>
      <c r="T66" s="405"/>
      <c r="U66" s="136" t="s">
        <v>183</v>
      </c>
      <c r="V66" s="171">
        <v>1218</v>
      </c>
      <c r="W66" s="180">
        <v>730</v>
      </c>
      <c r="X66" s="180">
        <v>58622380</v>
      </c>
      <c r="Y66" s="181">
        <f t="shared" si="61"/>
        <v>0.15918011338857391</v>
      </c>
      <c r="Z66" s="181">
        <f t="shared" si="8"/>
        <v>0.59934318555008215</v>
      </c>
      <c r="AA66" s="180">
        <f t="shared" si="9"/>
        <v>80304.630136986307</v>
      </c>
      <c r="AB66" s="405"/>
      <c r="AC66" s="136" t="s">
        <v>183</v>
      </c>
      <c r="AD66" s="171">
        <v>1221</v>
      </c>
      <c r="AE66" s="180">
        <v>695</v>
      </c>
      <c r="AF66" s="180">
        <v>60639970</v>
      </c>
      <c r="AG66" s="181">
        <f t="shared" si="62"/>
        <v>0.19766780432309441</v>
      </c>
      <c r="AH66" s="181">
        <f t="shared" si="11"/>
        <v>0.5692055692055692</v>
      </c>
      <c r="AI66" s="175">
        <f t="shared" si="12"/>
        <v>87251.75539568346</v>
      </c>
      <c r="AJ66" s="405"/>
      <c r="AK66" s="136" t="s">
        <v>183</v>
      </c>
      <c r="AL66" s="171">
        <v>804</v>
      </c>
      <c r="AM66" s="180">
        <v>428</v>
      </c>
      <c r="AN66" s="180">
        <v>35949930</v>
      </c>
      <c r="AO66" s="181">
        <f t="shared" si="63"/>
        <v>0.18804920913884007</v>
      </c>
      <c r="AP66" s="181">
        <f t="shared" si="14"/>
        <v>0.53233830845771146</v>
      </c>
      <c r="AQ66" s="175">
        <f t="shared" si="15"/>
        <v>83995.163551401871</v>
      </c>
      <c r="AR66" s="405"/>
      <c r="AS66" s="136" t="s">
        <v>183</v>
      </c>
      <c r="AT66" s="171">
        <v>332</v>
      </c>
      <c r="AU66" s="180">
        <v>151</v>
      </c>
      <c r="AV66" s="180">
        <v>12639430</v>
      </c>
      <c r="AW66" s="181">
        <f t="shared" si="64"/>
        <v>0.14603481624758222</v>
      </c>
      <c r="AX66" s="181">
        <f t="shared" si="17"/>
        <v>0.45481927710843373</v>
      </c>
      <c r="AY66" s="180">
        <f t="shared" si="18"/>
        <v>83704.834437086087</v>
      </c>
      <c r="AZ66" s="405"/>
      <c r="BA66" s="136" t="s">
        <v>183</v>
      </c>
      <c r="BB66" s="171">
        <v>113</v>
      </c>
      <c r="BC66" s="180">
        <v>47</v>
      </c>
      <c r="BD66" s="180">
        <v>4500610</v>
      </c>
      <c r="BE66" s="181">
        <f t="shared" si="65"/>
        <v>0.1407185628742515</v>
      </c>
      <c r="BF66" s="181">
        <f t="shared" si="20"/>
        <v>0.41592920353982299</v>
      </c>
      <c r="BG66" s="225">
        <f t="shared" si="21"/>
        <v>95757.659574468082</v>
      </c>
      <c r="BH66" s="405"/>
      <c r="BI66" s="136" t="s">
        <v>183</v>
      </c>
      <c r="BJ66" s="171">
        <f t="shared" si="22"/>
        <v>3776</v>
      </c>
      <c r="BK66" s="180">
        <f t="shared" si="0"/>
        <v>2107</v>
      </c>
      <c r="BL66" s="180">
        <f t="shared" si="1"/>
        <v>178588960</v>
      </c>
      <c r="BM66" s="181">
        <f t="shared" si="66"/>
        <v>0.17625899280575538</v>
      </c>
      <c r="BN66" s="181">
        <f t="shared" si="25"/>
        <v>0.5579978813559322</v>
      </c>
      <c r="BO66" s="180">
        <f t="shared" si="26"/>
        <v>84759.829140958711</v>
      </c>
      <c r="BP66" s="285"/>
    </row>
    <row r="67" spans="2:68" s="95" customFormat="1">
      <c r="B67" s="402"/>
      <c r="C67" s="402"/>
      <c r="D67" s="428"/>
      <c r="E67" s="136" t="s">
        <v>184</v>
      </c>
      <c r="F67" s="171">
        <v>16</v>
      </c>
      <c r="G67" s="180">
        <v>12</v>
      </c>
      <c r="H67" s="180">
        <v>594630</v>
      </c>
      <c r="I67" s="181">
        <f t="shared" si="59"/>
        <v>0.13953488372093023</v>
      </c>
      <c r="J67" s="181">
        <f t="shared" si="3"/>
        <v>0.75</v>
      </c>
      <c r="K67" s="225">
        <f t="shared" si="4"/>
        <v>49552.5</v>
      </c>
      <c r="L67" s="405"/>
      <c r="M67" s="136" t="s">
        <v>184</v>
      </c>
      <c r="N67" s="171">
        <v>31</v>
      </c>
      <c r="O67" s="180">
        <v>18</v>
      </c>
      <c r="P67" s="180">
        <v>1581410</v>
      </c>
      <c r="Q67" s="181">
        <f t="shared" si="60"/>
        <v>0.14754098360655737</v>
      </c>
      <c r="R67" s="181">
        <f t="shared" si="5"/>
        <v>0.58064516129032262</v>
      </c>
      <c r="S67" s="175">
        <f t="shared" si="6"/>
        <v>87856.111111111109</v>
      </c>
      <c r="T67" s="405"/>
      <c r="U67" s="136" t="s">
        <v>184</v>
      </c>
      <c r="V67" s="171">
        <v>584</v>
      </c>
      <c r="W67" s="180">
        <v>340</v>
      </c>
      <c r="X67" s="180">
        <v>26500640</v>
      </c>
      <c r="Y67" s="181">
        <f t="shared" si="61"/>
        <v>7.4138682948102927E-2</v>
      </c>
      <c r="Z67" s="181">
        <f t="shared" si="8"/>
        <v>0.5821917808219178</v>
      </c>
      <c r="AA67" s="180">
        <f t="shared" si="9"/>
        <v>77943.058823529413</v>
      </c>
      <c r="AB67" s="405"/>
      <c r="AC67" s="136" t="s">
        <v>184</v>
      </c>
      <c r="AD67" s="171">
        <v>481</v>
      </c>
      <c r="AE67" s="180">
        <v>274</v>
      </c>
      <c r="AF67" s="180">
        <v>20164190</v>
      </c>
      <c r="AG67" s="181">
        <f t="shared" si="62"/>
        <v>7.7929465301478956E-2</v>
      </c>
      <c r="AH67" s="181">
        <f t="shared" si="11"/>
        <v>0.56964656964656968</v>
      </c>
      <c r="AI67" s="175">
        <f t="shared" si="12"/>
        <v>73591.934306569339</v>
      </c>
      <c r="AJ67" s="405"/>
      <c r="AK67" s="136" t="s">
        <v>184</v>
      </c>
      <c r="AL67" s="171">
        <v>316</v>
      </c>
      <c r="AM67" s="180">
        <v>167</v>
      </c>
      <c r="AN67" s="180">
        <v>11805730</v>
      </c>
      <c r="AO67" s="181">
        <f t="shared" si="63"/>
        <v>7.337434094903339E-2</v>
      </c>
      <c r="AP67" s="181">
        <f t="shared" si="14"/>
        <v>0.52848101265822789</v>
      </c>
      <c r="AQ67" s="175">
        <f t="shared" si="15"/>
        <v>70692.994011976043</v>
      </c>
      <c r="AR67" s="405"/>
      <c r="AS67" s="136" t="s">
        <v>184</v>
      </c>
      <c r="AT67" s="171">
        <v>118</v>
      </c>
      <c r="AU67" s="180">
        <v>65</v>
      </c>
      <c r="AV67" s="180">
        <v>5679230</v>
      </c>
      <c r="AW67" s="181">
        <f t="shared" si="64"/>
        <v>6.286266924564797E-2</v>
      </c>
      <c r="AX67" s="181">
        <f t="shared" si="17"/>
        <v>0.55084745762711862</v>
      </c>
      <c r="AY67" s="180">
        <f t="shared" si="18"/>
        <v>87372.769230769234</v>
      </c>
      <c r="AZ67" s="405"/>
      <c r="BA67" s="136" t="s">
        <v>184</v>
      </c>
      <c r="BB67" s="171">
        <v>31</v>
      </c>
      <c r="BC67" s="180">
        <v>13</v>
      </c>
      <c r="BD67" s="180">
        <v>1019380</v>
      </c>
      <c r="BE67" s="181">
        <f t="shared" si="65"/>
        <v>3.8922155688622756E-2</v>
      </c>
      <c r="BF67" s="181">
        <f t="shared" si="20"/>
        <v>0.41935483870967744</v>
      </c>
      <c r="BG67" s="225">
        <f t="shared" si="21"/>
        <v>78413.846153846156</v>
      </c>
      <c r="BH67" s="405"/>
      <c r="BI67" s="136" t="s">
        <v>184</v>
      </c>
      <c r="BJ67" s="171">
        <f t="shared" si="22"/>
        <v>1577</v>
      </c>
      <c r="BK67" s="180">
        <f t="shared" si="0"/>
        <v>889</v>
      </c>
      <c r="BL67" s="180">
        <f t="shared" si="1"/>
        <v>67345210</v>
      </c>
      <c r="BM67" s="181">
        <f t="shared" si="66"/>
        <v>7.4368412246946625E-2</v>
      </c>
      <c r="BN67" s="181">
        <f t="shared" si="25"/>
        <v>0.56372859860494606</v>
      </c>
      <c r="BO67" s="180">
        <f t="shared" si="26"/>
        <v>75753.892013498305</v>
      </c>
      <c r="BP67" s="285"/>
    </row>
    <row r="68" spans="2:68" s="95" customFormat="1">
      <c r="B68" s="402"/>
      <c r="C68" s="402"/>
      <c r="D68" s="428"/>
      <c r="E68" s="136" t="s">
        <v>185</v>
      </c>
      <c r="F68" s="171">
        <v>18</v>
      </c>
      <c r="G68" s="180">
        <v>11</v>
      </c>
      <c r="H68" s="180">
        <v>745780</v>
      </c>
      <c r="I68" s="181">
        <f t="shared" si="59"/>
        <v>0.12790697674418605</v>
      </c>
      <c r="J68" s="181">
        <f t="shared" si="3"/>
        <v>0.61111111111111116</v>
      </c>
      <c r="K68" s="225">
        <f t="shared" si="4"/>
        <v>67798.181818181823</v>
      </c>
      <c r="L68" s="405"/>
      <c r="M68" s="136" t="s">
        <v>185</v>
      </c>
      <c r="N68" s="171">
        <v>27</v>
      </c>
      <c r="O68" s="180">
        <v>12</v>
      </c>
      <c r="P68" s="180">
        <v>1115660</v>
      </c>
      <c r="Q68" s="181">
        <f t="shared" si="60"/>
        <v>9.8360655737704916E-2</v>
      </c>
      <c r="R68" s="181">
        <f t="shared" si="5"/>
        <v>0.44444444444444442</v>
      </c>
      <c r="S68" s="175">
        <f t="shared" si="6"/>
        <v>92971.666666666672</v>
      </c>
      <c r="T68" s="405"/>
      <c r="U68" s="136" t="s">
        <v>185</v>
      </c>
      <c r="V68" s="171">
        <v>287</v>
      </c>
      <c r="W68" s="180">
        <v>153</v>
      </c>
      <c r="X68" s="180">
        <v>13816650</v>
      </c>
      <c r="Y68" s="181">
        <f t="shared" si="61"/>
        <v>3.3362407326646318E-2</v>
      </c>
      <c r="Z68" s="181">
        <f t="shared" si="8"/>
        <v>0.5331010452961672</v>
      </c>
      <c r="AA68" s="180">
        <f t="shared" si="9"/>
        <v>90304.901960784307</v>
      </c>
      <c r="AB68" s="405"/>
      <c r="AC68" s="136" t="s">
        <v>185</v>
      </c>
      <c r="AD68" s="171">
        <v>311</v>
      </c>
      <c r="AE68" s="180">
        <v>149</v>
      </c>
      <c r="AF68" s="180">
        <v>11382800</v>
      </c>
      <c r="AG68" s="181">
        <f t="shared" si="62"/>
        <v>4.2377701934015924E-2</v>
      </c>
      <c r="AH68" s="181">
        <f t="shared" si="11"/>
        <v>0.47909967845659163</v>
      </c>
      <c r="AI68" s="175">
        <f t="shared" si="12"/>
        <v>76394.63087248322</v>
      </c>
      <c r="AJ68" s="405"/>
      <c r="AK68" s="136" t="s">
        <v>185</v>
      </c>
      <c r="AL68" s="171">
        <v>247</v>
      </c>
      <c r="AM68" s="180">
        <v>108</v>
      </c>
      <c r="AN68" s="180">
        <v>10007190</v>
      </c>
      <c r="AO68" s="181">
        <f t="shared" si="63"/>
        <v>4.7451669595782071E-2</v>
      </c>
      <c r="AP68" s="181">
        <f t="shared" si="14"/>
        <v>0.43724696356275305</v>
      </c>
      <c r="AQ68" s="175">
        <f t="shared" si="15"/>
        <v>92659.166666666672</v>
      </c>
      <c r="AR68" s="405"/>
      <c r="AS68" s="136" t="s">
        <v>185</v>
      </c>
      <c r="AT68" s="171">
        <v>121</v>
      </c>
      <c r="AU68" s="180">
        <v>53</v>
      </c>
      <c r="AV68" s="180">
        <v>4549380</v>
      </c>
      <c r="AW68" s="181">
        <f t="shared" si="64"/>
        <v>5.1257253384912958E-2</v>
      </c>
      <c r="AX68" s="181">
        <f t="shared" si="17"/>
        <v>0.43801652892561982</v>
      </c>
      <c r="AY68" s="180">
        <f t="shared" si="18"/>
        <v>85837.358490566039</v>
      </c>
      <c r="AZ68" s="405"/>
      <c r="BA68" s="136" t="s">
        <v>185</v>
      </c>
      <c r="BB68" s="171">
        <v>40</v>
      </c>
      <c r="BC68" s="180">
        <v>18</v>
      </c>
      <c r="BD68" s="180">
        <v>1967490</v>
      </c>
      <c r="BE68" s="181">
        <f t="shared" si="65"/>
        <v>5.3892215568862277E-2</v>
      </c>
      <c r="BF68" s="181">
        <f t="shared" si="20"/>
        <v>0.45</v>
      </c>
      <c r="BG68" s="225">
        <f t="shared" si="21"/>
        <v>109305</v>
      </c>
      <c r="BH68" s="405"/>
      <c r="BI68" s="136" t="s">
        <v>185</v>
      </c>
      <c r="BJ68" s="171">
        <f t="shared" si="22"/>
        <v>1051</v>
      </c>
      <c r="BK68" s="180">
        <f t="shared" si="0"/>
        <v>504</v>
      </c>
      <c r="BL68" s="180">
        <f t="shared" si="1"/>
        <v>43584950</v>
      </c>
      <c r="BM68" s="181">
        <f t="shared" si="66"/>
        <v>4.2161619541576038E-2</v>
      </c>
      <c r="BN68" s="181">
        <f t="shared" si="25"/>
        <v>0.47954329210275926</v>
      </c>
      <c r="BO68" s="180">
        <f t="shared" si="26"/>
        <v>86478.075396825399</v>
      </c>
      <c r="BP68" s="285"/>
    </row>
    <row r="69" spans="2:68" s="95" customFormat="1">
      <c r="B69" s="402"/>
      <c r="C69" s="402"/>
      <c r="D69" s="428"/>
      <c r="E69" s="136" t="s">
        <v>186</v>
      </c>
      <c r="F69" s="171">
        <v>5</v>
      </c>
      <c r="G69" s="180">
        <v>3</v>
      </c>
      <c r="H69" s="180">
        <v>640150</v>
      </c>
      <c r="I69" s="181">
        <f t="shared" si="59"/>
        <v>3.4883720930232558E-2</v>
      </c>
      <c r="J69" s="181">
        <f t="shared" si="3"/>
        <v>0.6</v>
      </c>
      <c r="K69" s="225">
        <f t="shared" si="4"/>
        <v>213383.33333333334</v>
      </c>
      <c r="L69" s="405"/>
      <c r="M69" s="136" t="s">
        <v>186</v>
      </c>
      <c r="N69" s="171">
        <v>14</v>
      </c>
      <c r="O69" s="180">
        <v>7</v>
      </c>
      <c r="P69" s="180">
        <v>298050</v>
      </c>
      <c r="Q69" s="181">
        <f t="shared" si="60"/>
        <v>5.737704918032787E-2</v>
      </c>
      <c r="R69" s="181">
        <f t="shared" si="5"/>
        <v>0.5</v>
      </c>
      <c r="S69" s="175">
        <f t="shared" si="6"/>
        <v>42578.571428571428</v>
      </c>
      <c r="T69" s="405"/>
      <c r="U69" s="136" t="s">
        <v>186</v>
      </c>
      <c r="V69" s="171">
        <v>269</v>
      </c>
      <c r="W69" s="180">
        <v>167</v>
      </c>
      <c r="X69" s="180">
        <v>15675530</v>
      </c>
      <c r="Y69" s="181">
        <f t="shared" si="61"/>
        <v>3.6415176624509375E-2</v>
      </c>
      <c r="Z69" s="181">
        <f t="shared" si="8"/>
        <v>0.620817843866171</v>
      </c>
      <c r="AA69" s="180">
        <f t="shared" si="9"/>
        <v>93865.449101796403</v>
      </c>
      <c r="AB69" s="405"/>
      <c r="AC69" s="136" t="s">
        <v>186</v>
      </c>
      <c r="AD69" s="171">
        <v>268</v>
      </c>
      <c r="AE69" s="180">
        <v>167</v>
      </c>
      <c r="AF69" s="180">
        <v>18808560</v>
      </c>
      <c r="AG69" s="181">
        <f t="shared" si="62"/>
        <v>4.7497155858930599E-2</v>
      </c>
      <c r="AH69" s="181">
        <f t="shared" si="11"/>
        <v>0.62313432835820892</v>
      </c>
      <c r="AI69" s="175">
        <f t="shared" si="12"/>
        <v>112626.10778443114</v>
      </c>
      <c r="AJ69" s="405"/>
      <c r="AK69" s="136" t="s">
        <v>186</v>
      </c>
      <c r="AL69" s="171">
        <v>183</v>
      </c>
      <c r="AM69" s="180">
        <v>112</v>
      </c>
      <c r="AN69" s="180">
        <v>9553890</v>
      </c>
      <c r="AO69" s="181">
        <f t="shared" si="63"/>
        <v>4.9209138840070298E-2</v>
      </c>
      <c r="AP69" s="181">
        <f t="shared" si="14"/>
        <v>0.61202185792349728</v>
      </c>
      <c r="AQ69" s="175">
        <f t="shared" si="15"/>
        <v>85302.58928571429</v>
      </c>
      <c r="AR69" s="405"/>
      <c r="AS69" s="136" t="s">
        <v>186</v>
      </c>
      <c r="AT69" s="171">
        <v>88</v>
      </c>
      <c r="AU69" s="180">
        <v>47</v>
      </c>
      <c r="AV69" s="180">
        <v>4976920</v>
      </c>
      <c r="AW69" s="181">
        <f t="shared" si="64"/>
        <v>4.5454545454545456E-2</v>
      </c>
      <c r="AX69" s="181">
        <f t="shared" si="17"/>
        <v>0.53409090909090906</v>
      </c>
      <c r="AY69" s="180">
        <f t="shared" si="18"/>
        <v>105891.91489361702</v>
      </c>
      <c r="AZ69" s="405"/>
      <c r="BA69" s="136" t="s">
        <v>186</v>
      </c>
      <c r="BB69" s="171">
        <v>24</v>
      </c>
      <c r="BC69" s="180">
        <v>13</v>
      </c>
      <c r="BD69" s="180">
        <v>1938550</v>
      </c>
      <c r="BE69" s="181">
        <f t="shared" si="65"/>
        <v>3.8922155688622756E-2</v>
      </c>
      <c r="BF69" s="181">
        <f t="shared" si="20"/>
        <v>0.54166666666666663</v>
      </c>
      <c r="BG69" s="225">
        <f t="shared" si="21"/>
        <v>149119.23076923078</v>
      </c>
      <c r="BH69" s="405"/>
      <c r="BI69" s="136" t="s">
        <v>186</v>
      </c>
      <c r="BJ69" s="171">
        <f t="shared" si="22"/>
        <v>851</v>
      </c>
      <c r="BK69" s="180">
        <f t="shared" si="0"/>
        <v>516</v>
      </c>
      <c r="BL69" s="180">
        <f t="shared" si="1"/>
        <v>51891650</v>
      </c>
      <c r="BM69" s="181">
        <f t="shared" si="66"/>
        <v>4.3165467625899283E-2</v>
      </c>
      <c r="BN69" s="181">
        <f t="shared" si="25"/>
        <v>0.60634547591069332</v>
      </c>
      <c r="BO69" s="180">
        <f t="shared" si="26"/>
        <v>100565.21317829458</v>
      </c>
      <c r="BP69" s="285"/>
    </row>
    <row r="70" spans="2:68" s="95" customFormat="1">
      <c r="B70" s="402"/>
      <c r="C70" s="402"/>
      <c r="D70" s="428"/>
      <c r="E70" s="136" t="s">
        <v>187</v>
      </c>
      <c r="F70" s="171">
        <v>40</v>
      </c>
      <c r="G70" s="180">
        <v>24</v>
      </c>
      <c r="H70" s="180">
        <v>2018880</v>
      </c>
      <c r="I70" s="181">
        <f t="shared" si="59"/>
        <v>0.27906976744186046</v>
      </c>
      <c r="J70" s="181">
        <f t="shared" si="3"/>
        <v>0.6</v>
      </c>
      <c r="K70" s="225">
        <f t="shared" si="4"/>
        <v>84120</v>
      </c>
      <c r="L70" s="405"/>
      <c r="M70" s="136" t="s">
        <v>187</v>
      </c>
      <c r="N70" s="171">
        <v>51</v>
      </c>
      <c r="O70" s="180">
        <v>36</v>
      </c>
      <c r="P70" s="180">
        <v>3210890</v>
      </c>
      <c r="Q70" s="181">
        <f t="shared" si="60"/>
        <v>0.29508196721311475</v>
      </c>
      <c r="R70" s="181">
        <f t="shared" si="5"/>
        <v>0.70588235294117652</v>
      </c>
      <c r="S70" s="175">
        <f t="shared" si="6"/>
        <v>89191.388888888891</v>
      </c>
      <c r="T70" s="405"/>
      <c r="U70" s="136" t="s">
        <v>187</v>
      </c>
      <c r="V70" s="171">
        <v>1739</v>
      </c>
      <c r="W70" s="180">
        <v>1110</v>
      </c>
      <c r="X70" s="180">
        <v>84164180</v>
      </c>
      <c r="Y70" s="181">
        <f t="shared" si="61"/>
        <v>0.2420409943305713</v>
      </c>
      <c r="Z70" s="181">
        <f t="shared" si="8"/>
        <v>0.63829787234042556</v>
      </c>
      <c r="AA70" s="180">
        <f t="shared" si="9"/>
        <v>75823.585585585592</v>
      </c>
      <c r="AB70" s="405"/>
      <c r="AC70" s="136" t="s">
        <v>187</v>
      </c>
      <c r="AD70" s="171">
        <v>1512</v>
      </c>
      <c r="AE70" s="180">
        <v>862</v>
      </c>
      <c r="AF70" s="180">
        <v>71137060</v>
      </c>
      <c r="AG70" s="181">
        <f t="shared" si="62"/>
        <v>0.24516496018202502</v>
      </c>
      <c r="AH70" s="181">
        <f t="shared" si="11"/>
        <v>0.57010582010582012</v>
      </c>
      <c r="AI70" s="175">
        <f t="shared" si="12"/>
        <v>82525.591647331792</v>
      </c>
      <c r="AJ70" s="405"/>
      <c r="AK70" s="136" t="s">
        <v>187</v>
      </c>
      <c r="AL70" s="171">
        <v>858</v>
      </c>
      <c r="AM70" s="180">
        <v>435</v>
      </c>
      <c r="AN70" s="180">
        <v>35083820</v>
      </c>
      <c r="AO70" s="181">
        <f t="shared" si="63"/>
        <v>0.19112478031634447</v>
      </c>
      <c r="AP70" s="181">
        <f t="shared" si="14"/>
        <v>0.50699300699300698</v>
      </c>
      <c r="AQ70" s="175">
        <f t="shared" si="15"/>
        <v>80652.459770114947</v>
      </c>
      <c r="AR70" s="405"/>
      <c r="AS70" s="136" t="s">
        <v>187</v>
      </c>
      <c r="AT70" s="171">
        <v>337</v>
      </c>
      <c r="AU70" s="180">
        <v>160</v>
      </c>
      <c r="AV70" s="180">
        <v>13801120</v>
      </c>
      <c r="AW70" s="181">
        <f t="shared" si="64"/>
        <v>0.15473887814313347</v>
      </c>
      <c r="AX70" s="181">
        <f t="shared" si="17"/>
        <v>0.47477744807121663</v>
      </c>
      <c r="AY70" s="180">
        <f t="shared" si="18"/>
        <v>86257</v>
      </c>
      <c r="AZ70" s="405"/>
      <c r="BA70" s="136" t="s">
        <v>187</v>
      </c>
      <c r="BB70" s="171">
        <v>76</v>
      </c>
      <c r="BC70" s="180">
        <v>32</v>
      </c>
      <c r="BD70" s="180">
        <v>3396970</v>
      </c>
      <c r="BE70" s="181">
        <f t="shared" si="65"/>
        <v>9.580838323353294E-2</v>
      </c>
      <c r="BF70" s="181">
        <f t="shared" si="20"/>
        <v>0.42105263157894735</v>
      </c>
      <c r="BG70" s="225">
        <f t="shared" si="21"/>
        <v>106155.3125</v>
      </c>
      <c r="BH70" s="405"/>
      <c r="BI70" s="136" t="s">
        <v>187</v>
      </c>
      <c r="BJ70" s="171">
        <f t="shared" si="22"/>
        <v>4613</v>
      </c>
      <c r="BK70" s="180">
        <f t="shared" si="0"/>
        <v>2659</v>
      </c>
      <c r="BL70" s="180">
        <f t="shared" si="1"/>
        <v>212812920</v>
      </c>
      <c r="BM70" s="181">
        <f t="shared" si="66"/>
        <v>0.22243600468462441</v>
      </c>
      <c r="BN70" s="181">
        <f t="shared" si="25"/>
        <v>0.57641448081508784</v>
      </c>
      <c r="BO70" s="180">
        <f t="shared" si="26"/>
        <v>80034.945468221136</v>
      </c>
      <c r="BP70" s="285"/>
    </row>
    <row r="71" spans="2:68" s="95" customFormat="1">
      <c r="B71" s="402"/>
      <c r="C71" s="402"/>
      <c r="D71" s="428"/>
      <c r="E71" s="136" t="s">
        <v>188</v>
      </c>
      <c r="F71" s="171">
        <v>10</v>
      </c>
      <c r="G71" s="180">
        <v>6</v>
      </c>
      <c r="H71" s="180">
        <v>519940</v>
      </c>
      <c r="I71" s="181">
        <f t="shared" si="59"/>
        <v>6.9767441860465115E-2</v>
      </c>
      <c r="J71" s="181">
        <f t="shared" si="3"/>
        <v>0.6</v>
      </c>
      <c r="K71" s="225">
        <f t="shared" si="4"/>
        <v>86656.666666666672</v>
      </c>
      <c r="L71" s="405"/>
      <c r="M71" s="136" t="s">
        <v>188</v>
      </c>
      <c r="N71" s="171">
        <v>14</v>
      </c>
      <c r="O71" s="180">
        <v>9</v>
      </c>
      <c r="P71" s="180">
        <v>1179870</v>
      </c>
      <c r="Q71" s="181">
        <f t="shared" si="60"/>
        <v>7.3770491803278687E-2</v>
      </c>
      <c r="R71" s="181">
        <f t="shared" si="5"/>
        <v>0.6428571428571429</v>
      </c>
      <c r="S71" s="175">
        <f t="shared" si="6"/>
        <v>131096.66666666666</v>
      </c>
      <c r="T71" s="405"/>
      <c r="U71" s="136" t="s">
        <v>188</v>
      </c>
      <c r="V71" s="171">
        <v>386</v>
      </c>
      <c r="W71" s="180">
        <v>231</v>
      </c>
      <c r="X71" s="180">
        <v>19565440</v>
      </c>
      <c r="Y71" s="181">
        <f t="shared" si="61"/>
        <v>5.0370693414740514E-2</v>
      </c>
      <c r="Z71" s="181">
        <f t="shared" si="8"/>
        <v>0.5984455958549223</v>
      </c>
      <c r="AA71" s="180">
        <f t="shared" si="9"/>
        <v>84698.874458874459</v>
      </c>
      <c r="AB71" s="405"/>
      <c r="AC71" s="136" t="s">
        <v>188</v>
      </c>
      <c r="AD71" s="171">
        <v>413</v>
      </c>
      <c r="AE71" s="180">
        <v>229</v>
      </c>
      <c r="AF71" s="180">
        <v>19689830</v>
      </c>
      <c r="AG71" s="181">
        <f t="shared" si="62"/>
        <v>6.5130830489192271E-2</v>
      </c>
      <c r="AH71" s="181">
        <f t="shared" si="11"/>
        <v>0.55447941888619856</v>
      </c>
      <c r="AI71" s="175">
        <f t="shared" si="12"/>
        <v>85981.7903930131</v>
      </c>
      <c r="AJ71" s="405"/>
      <c r="AK71" s="136" t="s">
        <v>188</v>
      </c>
      <c r="AL71" s="171">
        <v>367</v>
      </c>
      <c r="AM71" s="180">
        <v>198</v>
      </c>
      <c r="AN71" s="180">
        <v>17894100</v>
      </c>
      <c r="AO71" s="181">
        <f t="shared" si="63"/>
        <v>8.6994727592267132E-2</v>
      </c>
      <c r="AP71" s="181">
        <f t="shared" si="14"/>
        <v>0.53950953678474112</v>
      </c>
      <c r="AQ71" s="175">
        <f t="shared" si="15"/>
        <v>90374.242424242431</v>
      </c>
      <c r="AR71" s="405"/>
      <c r="AS71" s="136" t="s">
        <v>188</v>
      </c>
      <c r="AT71" s="171">
        <v>200</v>
      </c>
      <c r="AU71" s="180">
        <v>97</v>
      </c>
      <c r="AV71" s="180">
        <v>8245650</v>
      </c>
      <c r="AW71" s="181">
        <f t="shared" si="64"/>
        <v>9.3810444874274659E-2</v>
      </c>
      <c r="AX71" s="181">
        <f t="shared" si="17"/>
        <v>0.48499999999999999</v>
      </c>
      <c r="AY71" s="180">
        <f t="shared" si="18"/>
        <v>85006.701030927841</v>
      </c>
      <c r="AZ71" s="405"/>
      <c r="BA71" s="136" t="s">
        <v>188</v>
      </c>
      <c r="BB71" s="171">
        <v>82</v>
      </c>
      <c r="BC71" s="180">
        <v>30</v>
      </c>
      <c r="BD71" s="180">
        <v>3315060</v>
      </c>
      <c r="BE71" s="181">
        <f t="shared" si="65"/>
        <v>8.9820359281437126E-2</v>
      </c>
      <c r="BF71" s="181">
        <f t="shared" si="20"/>
        <v>0.36585365853658536</v>
      </c>
      <c r="BG71" s="225">
        <f t="shared" si="21"/>
        <v>110502</v>
      </c>
      <c r="BH71" s="405"/>
      <c r="BI71" s="136" t="s">
        <v>188</v>
      </c>
      <c r="BJ71" s="171">
        <f t="shared" si="22"/>
        <v>1472</v>
      </c>
      <c r="BK71" s="180">
        <f t="shared" ref="BK71:BK134" si="67">SUM(G71,O71,W71,AE71,AM71,AU71,BC71)</f>
        <v>800</v>
      </c>
      <c r="BL71" s="180">
        <f t="shared" ref="BL71:BL134" si="68">SUM(H71,P71,X71,AF71,AN71,AV71,BD71)</f>
        <v>70409890</v>
      </c>
      <c r="BM71" s="181">
        <f t="shared" si="66"/>
        <v>6.692320562154927E-2</v>
      </c>
      <c r="BN71" s="181">
        <f t="shared" si="25"/>
        <v>0.54347826086956519</v>
      </c>
      <c r="BO71" s="180">
        <f t="shared" si="26"/>
        <v>88012.362500000003</v>
      </c>
      <c r="BP71" s="285"/>
    </row>
    <row r="72" spans="2:68" s="95" customFormat="1">
      <c r="B72" s="402"/>
      <c r="C72" s="402"/>
      <c r="D72" s="428"/>
      <c r="E72" s="133" t="s">
        <v>179</v>
      </c>
      <c r="F72" s="173">
        <v>7</v>
      </c>
      <c r="G72" s="184">
        <v>4</v>
      </c>
      <c r="H72" s="184">
        <v>388900</v>
      </c>
      <c r="I72" s="185">
        <f t="shared" si="59"/>
        <v>4.6511627906976744E-2</v>
      </c>
      <c r="J72" s="185">
        <f t="shared" ref="J72:J135" si="69">IFERROR(G72/F72,"-")</f>
        <v>0.5714285714285714</v>
      </c>
      <c r="K72" s="279">
        <f t="shared" ref="K72:K135" si="70">IFERROR(H72/G72,"-")</f>
        <v>97225</v>
      </c>
      <c r="L72" s="405"/>
      <c r="M72" s="133" t="s">
        <v>179</v>
      </c>
      <c r="N72" s="173">
        <v>5</v>
      </c>
      <c r="O72" s="184">
        <v>3</v>
      </c>
      <c r="P72" s="184">
        <v>197560</v>
      </c>
      <c r="Q72" s="185">
        <f t="shared" si="60"/>
        <v>2.4590163934426229E-2</v>
      </c>
      <c r="R72" s="185">
        <f t="shared" ref="R72:R135" si="71">IFERROR(O72/N72,"-")</f>
        <v>0.6</v>
      </c>
      <c r="S72" s="177">
        <f t="shared" ref="S72:S135" si="72">IFERROR(P72/O72,"-")</f>
        <v>65853.333333333328</v>
      </c>
      <c r="T72" s="405"/>
      <c r="U72" s="133" t="s">
        <v>179</v>
      </c>
      <c r="V72" s="173">
        <v>351</v>
      </c>
      <c r="W72" s="184">
        <v>189</v>
      </c>
      <c r="X72" s="184">
        <v>11669510</v>
      </c>
      <c r="Y72" s="185">
        <f t="shared" si="61"/>
        <v>4.1212385521151328E-2</v>
      </c>
      <c r="Z72" s="185">
        <f t="shared" ref="Z72:Z135" si="73">IFERROR(W72/V72,"-")</f>
        <v>0.53846153846153844</v>
      </c>
      <c r="AA72" s="184">
        <f t="shared" ref="AA72:AA135" si="74">IFERROR(X72/W72,"-")</f>
        <v>61743.439153439154</v>
      </c>
      <c r="AB72" s="405"/>
      <c r="AC72" s="133" t="s">
        <v>179</v>
      </c>
      <c r="AD72" s="173">
        <v>181</v>
      </c>
      <c r="AE72" s="184">
        <v>89</v>
      </c>
      <c r="AF72" s="184">
        <v>8893240</v>
      </c>
      <c r="AG72" s="185">
        <f t="shared" si="62"/>
        <v>2.5312855517633674E-2</v>
      </c>
      <c r="AH72" s="185">
        <f t="shared" ref="AH72:AH135" si="75">IFERROR(AE72/AD72,"-")</f>
        <v>0.49171270718232046</v>
      </c>
      <c r="AI72" s="177">
        <f t="shared" ref="AI72:AI135" si="76">IFERROR(AF72/AE72,"-")</f>
        <v>99924.044943820219</v>
      </c>
      <c r="AJ72" s="405"/>
      <c r="AK72" s="133" t="s">
        <v>179</v>
      </c>
      <c r="AL72" s="173">
        <v>116</v>
      </c>
      <c r="AM72" s="184">
        <v>54</v>
      </c>
      <c r="AN72" s="184">
        <v>5971610</v>
      </c>
      <c r="AO72" s="185">
        <f t="shared" si="63"/>
        <v>2.3725834797891036E-2</v>
      </c>
      <c r="AP72" s="185">
        <f t="shared" ref="AP72:AP135" si="77">IFERROR(AM72/AL72,"-")</f>
        <v>0.46551724137931033</v>
      </c>
      <c r="AQ72" s="177">
        <f t="shared" ref="AQ72:AQ135" si="78">IFERROR(AN72/AM72,"-")</f>
        <v>110585.37037037036</v>
      </c>
      <c r="AR72" s="405"/>
      <c r="AS72" s="133" t="s">
        <v>179</v>
      </c>
      <c r="AT72" s="173">
        <v>57</v>
      </c>
      <c r="AU72" s="184">
        <v>24</v>
      </c>
      <c r="AV72" s="184">
        <v>4105990</v>
      </c>
      <c r="AW72" s="185">
        <f t="shared" si="64"/>
        <v>2.321083172147002E-2</v>
      </c>
      <c r="AX72" s="185">
        <f t="shared" ref="AX72:AX135" si="79">IFERROR(AU72/AT72,"-")</f>
        <v>0.42105263157894735</v>
      </c>
      <c r="AY72" s="184">
        <f t="shared" ref="AY72:AY135" si="80">IFERROR(AV72/AU72,"-")</f>
        <v>171082.91666666666</v>
      </c>
      <c r="AZ72" s="405"/>
      <c r="BA72" s="133" t="s">
        <v>179</v>
      </c>
      <c r="BB72" s="173">
        <v>29</v>
      </c>
      <c r="BC72" s="184">
        <v>12</v>
      </c>
      <c r="BD72" s="184">
        <v>1270190</v>
      </c>
      <c r="BE72" s="185">
        <f t="shared" si="65"/>
        <v>3.5928143712574849E-2</v>
      </c>
      <c r="BF72" s="185">
        <f t="shared" ref="BF72:BF135" si="81">IFERROR(BC72/BB72,"-")</f>
        <v>0.41379310344827586</v>
      </c>
      <c r="BG72" s="279">
        <f t="shared" ref="BG72:BG135" si="82">IFERROR(BD72/BC72,"-")</f>
        <v>105849.16666666667</v>
      </c>
      <c r="BH72" s="405"/>
      <c r="BI72" s="133" t="s">
        <v>179</v>
      </c>
      <c r="BJ72" s="173">
        <f t="shared" ref="BJ72:BJ135" si="83">SUM(F72,N72,V72,AD72,AL72,AT72,BB72)</f>
        <v>746</v>
      </c>
      <c r="BK72" s="184">
        <f t="shared" si="67"/>
        <v>375</v>
      </c>
      <c r="BL72" s="184">
        <f t="shared" si="68"/>
        <v>32497000</v>
      </c>
      <c r="BM72" s="185">
        <f t="shared" si="66"/>
        <v>3.1370252635101223E-2</v>
      </c>
      <c r="BN72" s="185">
        <f t="shared" ref="BN72:BN135" si="84">IFERROR(BK72/BJ72,"-")</f>
        <v>0.50268096514745308</v>
      </c>
      <c r="BO72" s="184">
        <f t="shared" ref="BO72:BO135" si="85">IFERROR(BL72/BK72,"-")</f>
        <v>86658.666666666672</v>
      </c>
      <c r="BP72" s="285"/>
    </row>
    <row r="73" spans="2:68" s="95" customFormat="1">
      <c r="B73" s="402">
        <v>7</v>
      </c>
      <c r="C73" s="402" t="s">
        <v>83</v>
      </c>
      <c r="D73" s="428">
        <v>75</v>
      </c>
      <c r="E73" s="134" t="s">
        <v>153</v>
      </c>
      <c r="F73" s="170">
        <v>44</v>
      </c>
      <c r="G73" s="178">
        <v>18</v>
      </c>
      <c r="H73" s="178">
        <v>1675620</v>
      </c>
      <c r="I73" s="179">
        <f>IFERROR(G73/$D$73,"-")</f>
        <v>0.24</v>
      </c>
      <c r="J73" s="179">
        <f t="shared" si="69"/>
        <v>0.40909090909090912</v>
      </c>
      <c r="K73" s="224">
        <f t="shared" si="70"/>
        <v>93090</v>
      </c>
      <c r="L73" s="405">
        <v>101</v>
      </c>
      <c r="M73" s="134" t="s">
        <v>153</v>
      </c>
      <c r="N73" s="170">
        <v>59</v>
      </c>
      <c r="O73" s="178">
        <v>30</v>
      </c>
      <c r="P73" s="178">
        <v>2350630</v>
      </c>
      <c r="Q73" s="179">
        <f>IFERROR(O73/$L$73,"-")</f>
        <v>0.29702970297029702</v>
      </c>
      <c r="R73" s="179">
        <f t="shared" si="71"/>
        <v>0.50847457627118642</v>
      </c>
      <c r="S73" s="174">
        <f t="shared" si="72"/>
        <v>78354.333333333328</v>
      </c>
      <c r="T73" s="405">
        <v>4106</v>
      </c>
      <c r="U73" s="134" t="s">
        <v>153</v>
      </c>
      <c r="V73" s="170">
        <v>2187</v>
      </c>
      <c r="W73" s="178">
        <v>1243</v>
      </c>
      <c r="X73" s="178">
        <v>87922260</v>
      </c>
      <c r="Y73" s="179">
        <f>IFERROR(W73/$T$73,"-")</f>
        <v>0.30272771553823674</v>
      </c>
      <c r="Z73" s="179">
        <f t="shared" si="73"/>
        <v>0.56835848193872884</v>
      </c>
      <c r="AA73" s="178">
        <f t="shared" si="74"/>
        <v>70733.917940466607</v>
      </c>
      <c r="AB73" s="405">
        <v>3107</v>
      </c>
      <c r="AC73" s="134" t="s">
        <v>153</v>
      </c>
      <c r="AD73" s="170">
        <v>1850</v>
      </c>
      <c r="AE73" s="178">
        <v>1026</v>
      </c>
      <c r="AF73" s="178">
        <v>76813630</v>
      </c>
      <c r="AG73" s="179">
        <f>IFERROR(AE73/$AB$73,"-")</f>
        <v>0.33022207917605406</v>
      </c>
      <c r="AH73" s="179">
        <f t="shared" si="75"/>
        <v>0.55459459459459459</v>
      </c>
      <c r="AI73" s="174">
        <f t="shared" si="76"/>
        <v>74867.085769980506</v>
      </c>
      <c r="AJ73" s="405">
        <v>1895</v>
      </c>
      <c r="AK73" s="134" t="s">
        <v>153</v>
      </c>
      <c r="AL73" s="170">
        <v>1072</v>
      </c>
      <c r="AM73" s="178">
        <v>567</v>
      </c>
      <c r="AN73" s="178">
        <v>44716280</v>
      </c>
      <c r="AO73" s="179">
        <f>IFERROR(AM73/$AJ$73,"-")</f>
        <v>0.29920844327176782</v>
      </c>
      <c r="AP73" s="179">
        <f t="shared" si="77"/>
        <v>0.52891791044776115</v>
      </c>
      <c r="AQ73" s="174">
        <f t="shared" si="78"/>
        <v>78864.691358024691</v>
      </c>
      <c r="AR73" s="405">
        <v>865</v>
      </c>
      <c r="AS73" s="134" t="s">
        <v>153</v>
      </c>
      <c r="AT73" s="170">
        <v>440</v>
      </c>
      <c r="AU73" s="178">
        <v>233</v>
      </c>
      <c r="AV73" s="178">
        <v>19577110</v>
      </c>
      <c r="AW73" s="179">
        <f>IFERROR(AU73/$AR$73,"-")</f>
        <v>0.26936416184971096</v>
      </c>
      <c r="AX73" s="179">
        <f t="shared" si="79"/>
        <v>0.52954545454545454</v>
      </c>
      <c r="AY73" s="178">
        <f t="shared" si="80"/>
        <v>84021.9313304721</v>
      </c>
      <c r="AZ73" s="405">
        <v>326</v>
      </c>
      <c r="BA73" s="134" t="s">
        <v>153</v>
      </c>
      <c r="BB73" s="170">
        <v>144</v>
      </c>
      <c r="BC73" s="178">
        <v>74</v>
      </c>
      <c r="BD73" s="178">
        <v>8524310</v>
      </c>
      <c r="BE73" s="179">
        <f>IFERROR(BC73/$AZ$73,"-")</f>
        <v>0.22699386503067484</v>
      </c>
      <c r="BF73" s="179">
        <f t="shared" si="81"/>
        <v>0.51388888888888884</v>
      </c>
      <c r="BG73" s="224">
        <f t="shared" si="82"/>
        <v>115193.37837837837</v>
      </c>
      <c r="BH73" s="405">
        <v>10475</v>
      </c>
      <c r="BI73" s="134" t="s">
        <v>153</v>
      </c>
      <c r="BJ73" s="170">
        <f t="shared" si="83"/>
        <v>5796</v>
      </c>
      <c r="BK73" s="178">
        <f t="shared" si="67"/>
        <v>3191</v>
      </c>
      <c r="BL73" s="178">
        <f t="shared" si="68"/>
        <v>241579840</v>
      </c>
      <c r="BM73" s="179">
        <f>IFERROR(BK73/$BH$73,"-")</f>
        <v>0.30463007159904537</v>
      </c>
      <c r="BN73" s="179">
        <f t="shared" si="84"/>
        <v>0.55055210489993101</v>
      </c>
      <c r="BO73" s="178">
        <f t="shared" si="85"/>
        <v>75706.624882481978</v>
      </c>
      <c r="BP73" s="285"/>
    </row>
    <row r="74" spans="2:68" s="95" customFormat="1">
      <c r="B74" s="402"/>
      <c r="C74" s="402"/>
      <c r="D74" s="428"/>
      <c r="E74" s="135" t="s">
        <v>207</v>
      </c>
      <c r="F74" s="171">
        <v>35</v>
      </c>
      <c r="G74" s="180">
        <v>15</v>
      </c>
      <c r="H74" s="180">
        <v>1284790</v>
      </c>
      <c r="I74" s="181">
        <f t="shared" ref="I74:I83" si="86">IFERROR(G74/$D$73,"-")</f>
        <v>0.2</v>
      </c>
      <c r="J74" s="181">
        <f t="shared" si="69"/>
        <v>0.42857142857142855</v>
      </c>
      <c r="K74" s="225">
        <f t="shared" si="70"/>
        <v>85652.666666666672</v>
      </c>
      <c r="L74" s="405"/>
      <c r="M74" s="135" t="s">
        <v>207</v>
      </c>
      <c r="N74" s="171">
        <v>42</v>
      </c>
      <c r="O74" s="180">
        <v>23</v>
      </c>
      <c r="P74" s="180">
        <v>1551340</v>
      </c>
      <c r="Q74" s="181">
        <f t="shared" ref="Q74:Q83" si="87">IFERROR(O74/$L$73,"-")</f>
        <v>0.22772277227722773</v>
      </c>
      <c r="R74" s="181">
        <f t="shared" si="71"/>
        <v>0.54761904761904767</v>
      </c>
      <c r="S74" s="175">
        <f t="shared" si="72"/>
        <v>67449.565217391311</v>
      </c>
      <c r="T74" s="405"/>
      <c r="U74" s="135" t="s">
        <v>207</v>
      </c>
      <c r="V74" s="171">
        <v>1840</v>
      </c>
      <c r="W74" s="180">
        <v>1046</v>
      </c>
      <c r="X74" s="180">
        <v>70561230</v>
      </c>
      <c r="Y74" s="181">
        <f t="shared" ref="Y74:Y83" si="88">IFERROR(W74/$T$73,"-")</f>
        <v>0.25474914758889428</v>
      </c>
      <c r="Z74" s="181">
        <f t="shared" si="73"/>
        <v>0.56847826086956521</v>
      </c>
      <c r="AA74" s="180">
        <f t="shared" si="74"/>
        <v>67458.154875717024</v>
      </c>
      <c r="AB74" s="405"/>
      <c r="AC74" s="135" t="s">
        <v>207</v>
      </c>
      <c r="AD74" s="171">
        <v>1397</v>
      </c>
      <c r="AE74" s="180">
        <v>812</v>
      </c>
      <c r="AF74" s="180">
        <v>59568120</v>
      </c>
      <c r="AG74" s="181">
        <f t="shared" ref="AG74:AG83" si="89">IFERROR(AE74/$AB$73,"-")</f>
        <v>0.26134534921145802</v>
      </c>
      <c r="AH74" s="181">
        <f t="shared" si="75"/>
        <v>0.58124552612741587</v>
      </c>
      <c r="AI74" s="175">
        <f t="shared" si="76"/>
        <v>73359.753694581275</v>
      </c>
      <c r="AJ74" s="405"/>
      <c r="AK74" s="135" t="s">
        <v>207</v>
      </c>
      <c r="AL74" s="171">
        <v>721</v>
      </c>
      <c r="AM74" s="180">
        <v>388</v>
      </c>
      <c r="AN74" s="180">
        <v>27432360</v>
      </c>
      <c r="AO74" s="181">
        <f t="shared" ref="AO74:AO83" si="90">IFERROR(AM74/$AJ$73,"-")</f>
        <v>0.20474934036939313</v>
      </c>
      <c r="AP74" s="181">
        <f t="shared" si="77"/>
        <v>0.53814147018030511</v>
      </c>
      <c r="AQ74" s="175">
        <f t="shared" si="78"/>
        <v>70701.958762886599</v>
      </c>
      <c r="AR74" s="405"/>
      <c r="AS74" s="135" t="s">
        <v>207</v>
      </c>
      <c r="AT74" s="171">
        <v>270</v>
      </c>
      <c r="AU74" s="180">
        <v>137</v>
      </c>
      <c r="AV74" s="180">
        <v>10163540</v>
      </c>
      <c r="AW74" s="181">
        <f t="shared" ref="AW74:AW83" si="91">IFERROR(AU74/$AR$73,"-")</f>
        <v>0.15838150289017341</v>
      </c>
      <c r="AX74" s="181">
        <f t="shared" si="79"/>
        <v>0.50740740740740742</v>
      </c>
      <c r="AY74" s="180">
        <f t="shared" si="80"/>
        <v>74186.423357664229</v>
      </c>
      <c r="AZ74" s="405"/>
      <c r="BA74" s="135" t="s">
        <v>207</v>
      </c>
      <c r="BB74" s="171">
        <v>67</v>
      </c>
      <c r="BC74" s="180">
        <v>34</v>
      </c>
      <c r="BD74" s="180">
        <v>3174240</v>
      </c>
      <c r="BE74" s="181">
        <f t="shared" ref="BE74:BE83" si="92">IFERROR(BC74/$AZ$73,"-")</f>
        <v>0.10429447852760736</v>
      </c>
      <c r="BF74" s="181">
        <f t="shared" si="81"/>
        <v>0.5074626865671642</v>
      </c>
      <c r="BG74" s="225">
        <f t="shared" si="82"/>
        <v>93360</v>
      </c>
      <c r="BH74" s="405"/>
      <c r="BI74" s="135" t="s">
        <v>207</v>
      </c>
      <c r="BJ74" s="171">
        <f t="shared" si="83"/>
        <v>4372</v>
      </c>
      <c r="BK74" s="180">
        <f t="shared" si="67"/>
        <v>2455</v>
      </c>
      <c r="BL74" s="180">
        <f t="shared" si="68"/>
        <v>173735620</v>
      </c>
      <c r="BM74" s="181">
        <f t="shared" ref="BM74:BM83" si="93">IFERROR(BK74/$BH$73,"-")</f>
        <v>0.23436754176610977</v>
      </c>
      <c r="BN74" s="181">
        <f t="shared" si="84"/>
        <v>0.56152790484903936</v>
      </c>
      <c r="BO74" s="180">
        <f t="shared" si="85"/>
        <v>70768.073319755596</v>
      </c>
      <c r="BP74" s="285"/>
    </row>
    <row r="75" spans="2:68" s="95" customFormat="1">
      <c r="B75" s="402"/>
      <c r="C75" s="402"/>
      <c r="D75" s="428"/>
      <c r="E75" s="136" t="s">
        <v>152</v>
      </c>
      <c r="F75" s="171">
        <v>51</v>
      </c>
      <c r="G75" s="180">
        <v>23</v>
      </c>
      <c r="H75" s="180">
        <v>1144050</v>
      </c>
      <c r="I75" s="181">
        <f t="shared" si="86"/>
        <v>0.30666666666666664</v>
      </c>
      <c r="J75" s="181">
        <f t="shared" si="69"/>
        <v>0.45098039215686275</v>
      </c>
      <c r="K75" s="225">
        <f t="shared" si="70"/>
        <v>49741.304347826088</v>
      </c>
      <c r="L75" s="405"/>
      <c r="M75" s="136" t="s">
        <v>152</v>
      </c>
      <c r="N75" s="171">
        <v>55</v>
      </c>
      <c r="O75" s="180">
        <v>30</v>
      </c>
      <c r="P75" s="180">
        <v>1793430</v>
      </c>
      <c r="Q75" s="181">
        <f t="shared" si="87"/>
        <v>0.29702970297029702</v>
      </c>
      <c r="R75" s="181">
        <f t="shared" si="71"/>
        <v>0.54545454545454541</v>
      </c>
      <c r="S75" s="175">
        <f t="shared" si="72"/>
        <v>59781</v>
      </c>
      <c r="T75" s="405"/>
      <c r="U75" s="136" t="s">
        <v>152</v>
      </c>
      <c r="V75" s="171">
        <v>2631</v>
      </c>
      <c r="W75" s="180">
        <v>1478</v>
      </c>
      <c r="X75" s="180">
        <v>102352070</v>
      </c>
      <c r="Y75" s="181">
        <f t="shared" si="88"/>
        <v>0.35996103263516804</v>
      </c>
      <c r="Z75" s="181">
        <f t="shared" si="73"/>
        <v>0.56176358798935766</v>
      </c>
      <c r="AA75" s="180">
        <f t="shared" si="74"/>
        <v>69250.385656292288</v>
      </c>
      <c r="AB75" s="405"/>
      <c r="AC75" s="136" t="s">
        <v>152</v>
      </c>
      <c r="AD75" s="171">
        <v>2146</v>
      </c>
      <c r="AE75" s="180">
        <v>1192</v>
      </c>
      <c r="AF75" s="180">
        <v>89677610</v>
      </c>
      <c r="AG75" s="181">
        <f t="shared" si="89"/>
        <v>0.38364982298036693</v>
      </c>
      <c r="AH75" s="181">
        <f t="shared" si="75"/>
        <v>0.55545200372786585</v>
      </c>
      <c r="AI75" s="175">
        <f t="shared" si="76"/>
        <v>75232.894295302016</v>
      </c>
      <c r="AJ75" s="405"/>
      <c r="AK75" s="136" t="s">
        <v>152</v>
      </c>
      <c r="AL75" s="171">
        <v>1324</v>
      </c>
      <c r="AM75" s="180">
        <v>684</v>
      </c>
      <c r="AN75" s="180">
        <v>51778140</v>
      </c>
      <c r="AO75" s="181">
        <f t="shared" si="90"/>
        <v>0.36094986807387863</v>
      </c>
      <c r="AP75" s="181">
        <f t="shared" si="77"/>
        <v>0.5166163141993958</v>
      </c>
      <c r="AQ75" s="175">
        <f t="shared" si="78"/>
        <v>75699.035087719298</v>
      </c>
      <c r="AR75" s="405"/>
      <c r="AS75" s="136" t="s">
        <v>152</v>
      </c>
      <c r="AT75" s="171">
        <v>586</v>
      </c>
      <c r="AU75" s="180">
        <v>300</v>
      </c>
      <c r="AV75" s="180">
        <v>25088770</v>
      </c>
      <c r="AW75" s="181">
        <f t="shared" si="91"/>
        <v>0.34682080924855491</v>
      </c>
      <c r="AX75" s="181">
        <f t="shared" si="79"/>
        <v>0.51194539249146753</v>
      </c>
      <c r="AY75" s="180">
        <f t="shared" si="80"/>
        <v>83629.233333333337</v>
      </c>
      <c r="AZ75" s="405"/>
      <c r="BA75" s="136" t="s">
        <v>152</v>
      </c>
      <c r="BB75" s="171">
        <v>194</v>
      </c>
      <c r="BC75" s="180">
        <v>97</v>
      </c>
      <c r="BD75" s="180">
        <v>8860850</v>
      </c>
      <c r="BE75" s="181">
        <f t="shared" si="92"/>
        <v>0.29754601226993865</v>
      </c>
      <c r="BF75" s="181">
        <f t="shared" si="81"/>
        <v>0.5</v>
      </c>
      <c r="BG75" s="225">
        <f t="shared" si="82"/>
        <v>91348.969072164953</v>
      </c>
      <c r="BH75" s="405"/>
      <c r="BI75" s="136" t="s">
        <v>152</v>
      </c>
      <c r="BJ75" s="171">
        <f t="shared" si="83"/>
        <v>6987</v>
      </c>
      <c r="BK75" s="180">
        <f t="shared" si="67"/>
        <v>3804</v>
      </c>
      <c r="BL75" s="180">
        <f t="shared" si="68"/>
        <v>280694920</v>
      </c>
      <c r="BM75" s="181">
        <f t="shared" si="93"/>
        <v>0.36315035799522671</v>
      </c>
      <c r="BN75" s="181">
        <f t="shared" si="84"/>
        <v>0.54443967367969082</v>
      </c>
      <c r="BO75" s="180">
        <f t="shared" si="85"/>
        <v>73789.411146161932</v>
      </c>
      <c r="BP75" s="285"/>
    </row>
    <row r="76" spans="2:68" s="95" customFormat="1">
      <c r="B76" s="402"/>
      <c r="C76" s="402"/>
      <c r="D76" s="428"/>
      <c r="E76" s="136" t="s">
        <v>161</v>
      </c>
      <c r="F76" s="171">
        <v>24</v>
      </c>
      <c r="G76" s="180">
        <v>6</v>
      </c>
      <c r="H76" s="180">
        <v>287620</v>
      </c>
      <c r="I76" s="181">
        <f t="shared" si="86"/>
        <v>0.08</v>
      </c>
      <c r="J76" s="181">
        <f t="shared" si="69"/>
        <v>0.25</v>
      </c>
      <c r="K76" s="225">
        <f t="shared" si="70"/>
        <v>47936.666666666664</v>
      </c>
      <c r="L76" s="405"/>
      <c r="M76" s="136" t="s">
        <v>161</v>
      </c>
      <c r="N76" s="171">
        <v>31</v>
      </c>
      <c r="O76" s="180">
        <v>18</v>
      </c>
      <c r="P76" s="180">
        <v>936410</v>
      </c>
      <c r="Q76" s="181">
        <f t="shared" si="87"/>
        <v>0.17821782178217821</v>
      </c>
      <c r="R76" s="181">
        <f t="shared" si="71"/>
        <v>0.58064516129032262</v>
      </c>
      <c r="S76" s="175">
        <f t="shared" si="72"/>
        <v>52022.777777777781</v>
      </c>
      <c r="T76" s="405"/>
      <c r="U76" s="136" t="s">
        <v>161</v>
      </c>
      <c r="V76" s="171">
        <v>995</v>
      </c>
      <c r="W76" s="180">
        <v>575</v>
      </c>
      <c r="X76" s="180">
        <v>40695650</v>
      </c>
      <c r="Y76" s="181">
        <f t="shared" si="88"/>
        <v>0.14003896736483196</v>
      </c>
      <c r="Z76" s="181">
        <f t="shared" si="73"/>
        <v>0.57788944723618085</v>
      </c>
      <c r="AA76" s="180">
        <f t="shared" si="74"/>
        <v>70775.043478260865</v>
      </c>
      <c r="AB76" s="405"/>
      <c r="AC76" s="136" t="s">
        <v>161</v>
      </c>
      <c r="AD76" s="171">
        <v>916</v>
      </c>
      <c r="AE76" s="180">
        <v>540</v>
      </c>
      <c r="AF76" s="180">
        <v>42118010</v>
      </c>
      <c r="AG76" s="181">
        <f t="shared" si="89"/>
        <v>0.17380109430318635</v>
      </c>
      <c r="AH76" s="181">
        <f t="shared" si="75"/>
        <v>0.58951965065502188</v>
      </c>
      <c r="AI76" s="175">
        <f t="shared" si="76"/>
        <v>77996.314814814818</v>
      </c>
      <c r="AJ76" s="405"/>
      <c r="AK76" s="136" t="s">
        <v>161</v>
      </c>
      <c r="AL76" s="171">
        <v>616</v>
      </c>
      <c r="AM76" s="180">
        <v>332</v>
      </c>
      <c r="AN76" s="180">
        <v>25576920</v>
      </c>
      <c r="AO76" s="181">
        <f t="shared" si="90"/>
        <v>0.17519788918205806</v>
      </c>
      <c r="AP76" s="181">
        <f t="shared" si="77"/>
        <v>0.53896103896103897</v>
      </c>
      <c r="AQ76" s="175">
        <f t="shared" si="78"/>
        <v>77038.915662650601</v>
      </c>
      <c r="AR76" s="405"/>
      <c r="AS76" s="136" t="s">
        <v>161</v>
      </c>
      <c r="AT76" s="171">
        <v>308</v>
      </c>
      <c r="AU76" s="180">
        <v>158</v>
      </c>
      <c r="AV76" s="180">
        <v>13861430</v>
      </c>
      <c r="AW76" s="181">
        <f t="shared" si="91"/>
        <v>0.18265895953757225</v>
      </c>
      <c r="AX76" s="181">
        <f t="shared" si="79"/>
        <v>0.51298701298701299</v>
      </c>
      <c r="AY76" s="180">
        <f t="shared" si="80"/>
        <v>87730.569620253169</v>
      </c>
      <c r="AZ76" s="405"/>
      <c r="BA76" s="136" t="s">
        <v>161</v>
      </c>
      <c r="BB76" s="171">
        <v>111</v>
      </c>
      <c r="BC76" s="180">
        <v>56</v>
      </c>
      <c r="BD76" s="180">
        <v>5618650</v>
      </c>
      <c r="BE76" s="181">
        <f t="shared" si="92"/>
        <v>0.17177914110429449</v>
      </c>
      <c r="BF76" s="181">
        <f t="shared" si="81"/>
        <v>0.50450450450450446</v>
      </c>
      <c r="BG76" s="225">
        <f t="shared" si="82"/>
        <v>100333.03571428571</v>
      </c>
      <c r="BH76" s="405"/>
      <c r="BI76" s="136" t="s">
        <v>161</v>
      </c>
      <c r="BJ76" s="171">
        <f t="shared" si="83"/>
        <v>3001</v>
      </c>
      <c r="BK76" s="180">
        <f t="shared" si="67"/>
        <v>1685</v>
      </c>
      <c r="BL76" s="180">
        <f t="shared" si="68"/>
        <v>129094690</v>
      </c>
      <c r="BM76" s="181">
        <f t="shared" si="93"/>
        <v>0.16085918854415274</v>
      </c>
      <c r="BN76" s="181">
        <f t="shared" si="84"/>
        <v>0.5614795068310563</v>
      </c>
      <c r="BO76" s="180">
        <f t="shared" si="85"/>
        <v>76614.059347181013</v>
      </c>
      <c r="BP76" s="285"/>
    </row>
    <row r="77" spans="2:68" s="95" customFormat="1">
      <c r="B77" s="402"/>
      <c r="C77" s="402"/>
      <c r="D77" s="428"/>
      <c r="E77" s="136" t="s">
        <v>183</v>
      </c>
      <c r="F77" s="171">
        <v>32</v>
      </c>
      <c r="G77" s="180">
        <v>14</v>
      </c>
      <c r="H77" s="180">
        <v>1392800</v>
      </c>
      <c r="I77" s="181">
        <f t="shared" si="86"/>
        <v>0.18666666666666668</v>
      </c>
      <c r="J77" s="181">
        <f t="shared" si="69"/>
        <v>0.4375</v>
      </c>
      <c r="K77" s="225">
        <f t="shared" si="70"/>
        <v>99485.71428571429</v>
      </c>
      <c r="L77" s="405"/>
      <c r="M77" s="136" t="s">
        <v>183</v>
      </c>
      <c r="N77" s="171">
        <v>31</v>
      </c>
      <c r="O77" s="180">
        <v>18</v>
      </c>
      <c r="P77" s="180">
        <v>1690070</v>
      </c>
      <c r="Q77" s="181">
        <f t="shared" si="87"/>
        <v>0.17821782178217821</v>
      </c>
      <c r="R77" s="181">
        <f t="shared" si="71"/>
        <v>0.58064516129032262</v>
      </c>
      <c r="S77" s="175">
        <f t="shared" si="72"/>
        <v>93892.777777777781</v>
      </c>
      <c r="T77" s="405"/>
      <c r="U77" s="136" t="s">
        <v>183</v>
      </c>
      <c r="V77" s="171">
        <v>1010</v>
      </c>
      <c r="W77" s="180">
        <v>602</v>
      </c>
      <c r="X77" s="180">
        <v>44047860</v>
      </c>
      <c r="Y77" s="181">
        <f t="shared" si="88"/>
        <v>0.14661471018022407</v>
      </c>
      <c r="Z77" s="181">
        <f t="shared" si="73"/>
        <v>0.59603960396039601</v>
      </c>
      <c r="AA77" s="180">
        <f t="shared" si="74"/>
        <v>73169.202657807313</v>
      </c>
      <c r="AB77" s="405"/>
      <c r="AC77" s="136" t="s">
        <v>183</v>
      </c>
      <c r="AD77" s="171">
        <v>999</v>
      </c>
      <c r="AE77" s="180">
        <v>560</v>
      </c>
      <c r="AF77" s="180">
        <v>44441360</v>
      </c>
      <c r="AG77" s="181">
        <f t="shared" si="89"/>
        <v>0.18023817186997104</v>
      </c>
      <c r="AH77" s="181">
        <f t="shared" si="75"/>
        <v>0.56056056056056058</v>
      </c>
      <c r="AI77" s="175">
        <f t="shared" si="76"/>
        <v>79359.571428571435</v>
      </c>
      <c r="AJ77" s="405"/>
      <c r="AK77" s="136" t="s">
        <v>183</v>
      </c>
      <c r="AL77" s="171">
        <v>693</v>
      </c>
      <c r="AM77" s="180">
        <v>379</v>
      </c>
      <c r="AN77" s="180">
        <v>30591120</v>
      </c>
      <c r="AO77" s="181">
        <f t="shared" si="90"/>
        <v>0.2</v>
      </c>
      <c r="AP77" s="181">
        <f t="shared" si="77"/>
        <v>0.54689754689754688</v>
      </c>
      <c r="AQ77" s="175">
        <f t="shared" si="78"/>
        <v>80715.356200527705</v>
      </c>
      <c r="AR77" s="405"/>
      <c r="AS77" s="136" t="s">
        <v>183</v>
      </c>
      <c r="AT77" s="171">
        <v>302</v>
      </c>
      <c r="AU77" s="180">
        <v>167</v>
      </c>
      <c r="AV77" s="180">
        <v>15411190</v>
      </c>
      <c r="AW77" s="181">
        <f t="shared" si="91"/>
        <v>0.19306358381502889</v>
      </c>
      <c r="AX77" s="181">
        <f t="shared" si="79"/>
        <v>0.55298013245033117</v>
      </c>
      <c r="AY77" s="180">
        <f t="shared" si="80"/>
        <v>92282.574850299396</v>
      </c>
      <c r="AZ77" s="405"/>
      <c r="BA77" s="136" t="s">
        <v>183</v>
      </c>
      <c r="BB77" s="171">
        <v>113</v>
      </c>
      <c r="BC77" s="180">
        <v>52</v>
      </c>
      <c r="BD77" s="180">
        <v>5973610</v>
      </c>
      <c r="BE77" s="181">
        <f t="shared" si="92"/>
        <v>0.15950920245398773</v>
      </c>
      <c r="BF77" s="181">
        <f t="shared" si="81"/>
        <v>0.46017699115044247</v>
      </c>
      <c r="BG77" s="225">
        <f t="shared" si="82"/>
        <v>114877.11538461539</v>
      </c>
      <c r="BH77" s="405"/>
      <c r="BI77" s="136" t="s">
        <v>183</v>
      </c>
      <c r="BJ77" s="171">
        <f t="shared" si="83"/>
        <v>3180</v>
      </c>
      <c r="BK77" s="180">
        <f t="shared" si="67"/>
        <v>1792</v>
      </c>
      <c r="BL77" s="180">
        <f t="shared" si="68"/>
        <v>143548010</v>
      </c>
      <c r="BM77" s="181">
        <f t="shared" si="93"/>
        <v>0.17107398568019094</v>
      </c>
      <c r="BN77" s="181">
        <f t="shared" si="84"/>
        <v>0.56352201257861634</v>
      </c>
      <c r="BO77" s="180">
        <f t="shared" si="85"/>
        <v>80104.916294642855</v>
      </c>
      <c r="BP77" s="285"/>
    </row>
    <row r="78" spans="2:68" s="95" customFormat="1">
      <c r="B78" s="402"/>
      <c r="C78" s="402"/>
      <c r="D78" s="428"/>
      <c r="E78" s="136" t="s">
        <v>184</v>
      </c>
      <c r="F78" s="171">
        <v>20</v>
      </c>
      <c r="G78" s="180">
        <v>10</v>
      </c>
      <c r="H78" s="180">
        <v>834110</v>
      </c>
      <c r="I78" s="181">
        <f t="shared" si="86"/>
        <v>0.13333333333333333</v>
      </c>
      <c r="J78" s="181">
        <f t="shared" si="69"/>
        <v>0.5</v>
      </c>
      <c r="K78" s="225">
        <f t="shared" si="70"/>
        <v>83411</v>
      </c>
      <c r="L78" s="405"/>
      <c r="M78" s="136" t="s">
        <v>184</v>
      </c>
      <c r="N78" s="171">
        <v>21</v>
      </c>
      <c r="O78" s="180">
        <v>12</v>
      </c>
      <c r="P78" s="180">
        <v>577350</v>
      </c>
      <c r="Q78" s="181">
        <f t="shared" si="87"/>
        <v>0.11881188118811881</v>
      </c>
      <c r="R78" s="181">
        <f t="shared" si="71"/>
        <v>0.5714285714285714</v>
      </c>
      <c r="S78" s="175">
        <f t="shared" si="72"/>
        <v>48112.5</v>
      </c>
      <c r="T78" s="405"/>
      <c r="U78" s="136" t="s">
        <v>184</v>
      </c>
      <c r="V78" s="171">
        <v>648</v>
      </c>
      <c r="W78" s="180">
        <v>398</v>
      </c>
      <c r="X78" s="180">
        <v>29366760</v>
      </c>
      <c r="Y78" s="181">
        <f t="shared" si="88"/>
        <v>9.693132001948368E-2</v>
      </c>
      <c r="Z78" s="181">
        <f t="shared" si="73"/>
        <v>0.61419753086419748</v>
      </c>
      <c r="AA78" s="180">
        <f t="shared" si="74"/>
        <v>73785.82914572864</v>
      </c>
      <c r="AB78" s="405"/>
      <c r="AC78" s="136" t="s">
        <v>184</v>
      </c>
      <c r="AD78" s="171">
        <v>524</v>
      </c>
      <c r="AE78" s="180">
        <v>312</v>
      </c>
      <c r="AF78" s="180">
        <v>24336560</v>
      </c>
      <c r="AG78" s="181">
        <f t="shared" si="89"/>
        <v>0.100418410041841</v>
      </c>
      <c r="AH78" s="181">
        <f t="shared" si="75"/>
        <v>0.59541984732824427</v>
      </c>
      <c r="AI78" s="175">
        <f t="shared" si="76"/>
        <v>78001.794871794875</v>
      </c>
      <c r="AJ78" s="405"/>
      <c r="AK78" s="136" t="s">
        <v>184</v>
      </c>
      <c r="AL78" s="171">
        <v>291</v>
      </c>
      <c r="AM78" s="180">
        <v>156</v>
      </c>
      <c r="AN78" s="180">
        <v>10839450</v>
      </c>
      <c r="AO78" s="181">
        <f t="shared" si="90"/>
        <v>8.2321899736147758E-2</v>
      </c>
      <c r="AP78" s="181">
        <f t="shared" si="77"/>
        <v>0.53608247422680411</v>
      </c>
      <c r="AQ78" s="175">
        <f t="shared" si="78"/>
        <v>69483.653846153844</v>
      </c>
      <c r="AR78" s="405"/>
      <c r="AS78" s="136" t="s">
        <v>184</v>
      </c>
      <c r="AT78" s="171">
        <v>124</v>
      </c>
      <c r="AU78" s="180">
        <v>66</v>
      </c>
      <c r="AV78" s="180">
        <v>5699040</v>
      </c>
      <c r="AW78" s="181">
        <f t="shared" si="91"/>
        <v>7.6300578034682084E-2</v>
      </c>
      <c r="AX78" s="181">
        <f t="shared" si="79"/>
        <v>0.532258064516129</v>
      </c>
      <c r="AY78" s="180">
        <f t="shared" si="80"/>
        <v>86349.090909090912</v>
      </c>
      <c r="AZ78" s="405"/>
      <c r="BA78" s="136" t="s">
        <v>184</v>
      </c>
      <c r="BB78" s="171">
        <v>33</v>
      </c>
      <c r="BC78" s="180">
        <v>17</v>
      </c>
      <c r="BD78" s="180">
        <v>2159210</v>
      </c>
      <c r="BE78" s="181">
        <f t="shared" si="92"/>
        <v>5.2147239263803678E-2</v>
      </c>
      <c r="BF78" s="181">
        <f t="shared" si="81"/>
        <v>0.51515151515151514</v>
      </c>
      <c r="BG78" s="225">
        <f t="shared" si="82"/>
        <v>127012.35294117648</v>
      </c>
      <c r="BH78" s="405"/>
      <c r="BI78" s="136" t="s">
        <v>184</v>
      </c>
      <c r="BJ78" s="171">
        <f t="shared" si="83"/>
        <v>1661</v>
      </c>
      <c r="BK78" s="180">
        <f t="shared" si="67"/>
        <v>971</v>
      </c>
      <c r="BL78" s="180">
        <f t="shared" si="68"/>
        <v>73812480</v>
      </c>
      <c r="BM78" s="181">
        <f t="shared" si="93"/>
        <v>9.2696897374701673E-2</v>
      </c>
      <c r="BN78" s="181">
        <f t="shared" si="84"/>
        <v>0.58458759783263092</v>
      </c>
      <c r="BO78" s="180">
        <f t="shared" si="85"/>
        <v>76016.972193614827</v>
      </c>
      <c r="BP78" s="285"/>
    </row>
    <row r="79" spans="2:68" s="95" customFormat="1">
      <c r="B79" s="402"/>
      <c r="C79" s="402"/>
      <c r="D79" s="428"/>
      <c r="E79" s="136" t="s">
        <v>185</v>
      </c>
      <c r="F79" s="171">
        <v>21</v>
      </c>
      <c r="G79" s="180">
        <v>4</v>
      </c>
      <c r="H79" s="180">
        <v>226180</v>
      </c>
      <c r="I79" s="181">
        <f t="shared" si="86"/>
        <v>5.3333333333333337E-2</v>
      </c>
      <c r="J79" s="181">
        <f t="shared" si="69"/>
        <v>0.19047619047619047</v>
      </c>
      <c r="K79" s="225">
        <f t="shared" si="70"/>
        <v>56545</v>
      </c>
      <c r="L79" s="405"/>
      <c r="M79" s="136" t="s">
        <v>185</v>
      </c>
      <c r="N79" s="171">
        <v>26</v>
      </c>
      <c r="O79" s="180">
        <v>16</v>
      </c>
      <c r="P79" s="180">
        <v>953240</v>
      </c>
      <c r="Q79" s="181">
        <f t="shared" si="87"/>
        <v>0.15841584158415842</v>
      </c>
      <c r="R79" s="181">
        <f t="shared" si="71"/>
        <v>0.61538461538461542</v>
      </c>
      <c r="S79" s="175">
        <f t="shared" si="72"/>
        <v>59577.5</v>
      </c>
      <c r="T79" s="405"/>
      <c r="U79" s="136" t="s">
        <v>185</v>
      </c>
      <c r="V79" s="171">
        <v>300</v>
      </c>
      <c r="W79" s="180">
        <v>175</v>
      </c>
      <c r="X79" s="180">
        <v>13477290</v>
      </c>
      <c r="Y79" s="181">
        <f t="shared" si="88"/>
        <v>4.2620555284948854E-2</v>
      </c>
      <c r="Z79" s="181">
        <f t="shared" si="73"/>
        <v>0.58333333333333337</v>
      </c>
      <c r="AA79" s="180">
        <f t="shared" si="74"/>
        <v>77013.085714285713</v>
      </c>
      <c r="AB79" s="405"/>
      <c r="AC79" s="136" t="s">
        <v>185</v>
      </c>
      <c r="AD79" s="171">
        <v>308</v>
      </c>
      <c r="AE79" s="180">
        <v>166</v>
      </c>
      <c r="AF79" s="180">
        <v>14286290</v>
      </c>
      <c r="AG79" s="181">
        <f t="shared" si="89"/>
        <v>5.3427743804312845E-2</v>
      </c>
      <c r="AH79" s="181">
        <f t="shared" si="75"/>
        <v>0.53896103896103897</v>
      </c>
      <c r="AI79" s="175">
        <f t="shared" si="76"/>
        <v>86061.987951807227</v>
      </c>
      <c r="AJ79" s="405"/>
      <c r="AK79" s="136" t="s">
        <v>185</v>
      </c>
      <c r="AL79" s="171">
        <v>273</v>
      </c>
      <c r="AM79" s="180">
        <v>127</v>
      </c>
      <c r="AN79" s="180">
        <v>9869450</v>
      </c>
      <c r="AO79" s="181">
        <f t="shared" si="90"/>
        <v>6.7018469656992083E-2</v>
      </c>
      <c r="AP79" s="181">
        <f t="shared" si="77"/>
        <v>0.46520146520146521</v>
      </c>
      <c r="AQ79" s="175">
        <f t="shared" si="78"/>
        <v>77712.204724409443</v>
      </c>
      <c r="AR79" s="405"/>
      <c r="AS79" s="136" t="s">
        <v>185</v>
      </c>
      <c r="AT79" s="171">
        <v>150</v>
      </c>
      <c r="AU79" s="180">
        <v>77</v>
      </c>
      <c r="AV79" s="180">
        <v>7035830</v>
      </c>
      <c r="AW79" s="181">
        <f t="shared" si="91"/>
        <v>8.9017341040462425E-2</v>
      </c>
      <c r="AX79" s="181">
        <f t="shared" si="79"/>
        <v>0.51333333333333331</v>
      </c>
      <c r="AY79" s="180">
        <f t="shared" si="80"/>
        <v>91374.41558441559</v>
      </c>
      <c r="AZ79" s="405"/>
      <c r="BA79" s="136" t="s">
        <v>185</v>
      </c>
      <c r="BB79" s="171">
        <v>43</v>
      </c>
      <c r="BC79" s="180">
        <v>26</v>
      </c>
      <c r="BD79" s="180">
        <v>2898360</v>
      </c>
      <c r="BE79" s="181">
        <f t="shared" si="92"/>
        <v>7.9754601226993863E-2</v>
      </c>
      <c r="BF79" s="181">
        <f t="shared" si="81"/>
        <v>0.60465116279069764</v>
      </c>
      <c r="BG79" s="225">
        <f t="shared" si="82"/>
        <v>111475.38461538461</v>
      </c>
      <c r="BH79" s="405"/>
      <c r="BI79" s="136" t="s">
        <v>185</v>
      </c>
      <c r="BJ79" s="171">
        <f t="shared" si="83"/>
        <v>1121</v>
      </c>
      <c r="BK79" s="180">
        <f t="shared" si="67"/>
        <v>591</v>
      </c>
      <c r="BL79" s="180">
        <f t="shared" si="68"/>
        <v>48746640</v>
      </c>
      <c r="BM79" s="181">
        <f t="shared" si="93"/>
        <v>5.6420047732696897E-2</v>
      </c>
      <c r="BN79" s="181">
        <f t="shared" si="84"/>
        <v>0.52720785013380911</v>
      </c>
      <c r="BO79" s="180">
        <f t="shared" si="85"/>
        <v>82481.624365482232</v>
      </c>
      <c r="BP79" s="285"/>
    </row>
    <row r="80" spans="2:68" s="95" customFormat="1">
      <c r="B80" s="402"/>
      <c r="C80" s="402"/>
      <c r="D80" s="428"/>
      <c r="E80" s="136" t="s">
        <v>186</v>
      </c>
      <c r="F80" s="171">
        <v>8</v>
      </c>
      <c r="G80" s="180">
        <v>4</v>
      </c>
      <c r="H80" s="180">
        <v>189310</v>
      </c>
      <c r="I80" s="181">
        <f t="shared" si="86"/>
        <v>5.3333333333333337E-2</v>
      </c>
      <c r="J80" s="181">
        <f t="shared" si="69"/>
        <v>0.5</v>
      </c>
      <c r="K80" s="225">
        <f t="shared" si="70"/>
        <v>47327.5</v>
      </c>
      <c r="L80" s="405"/>
      <c r="M80" s="136" t="s">
        <v>186</v>
      </c>
      <c r="N80" s="171">
        <v>9</v>
      </c>
      <c r="O80" s="180">
        <v>5</v>
      </c>
      <c r="P80" s="180">
        <v>699280</v>
      </c>
      <c r="Q80" s="181">
        <f t="shared" si="87"/>
        <v>4.9504950495049507E-2</v>
      </c>
      <c r="R80" s="181">
        <f t="shared" si="71"/>
        <v>0.55555555555555558</v>
      </c>
      <c r="S80" s="175">
        <f t="shared" si="72"/>
        <v>139856</v>
      </c>
      <c r="T80" s="405"/>
      <c r="U80" s="136" t="s">
        <v>186</v>
      </c>
      <c r="V80" s="171">
        <v>326</v>
      </c>
      <c r="W80" s="180">
        <v>199</v>
      </c>
      <c r="X80" s="180">
        <v>13595010</v>
      </c>
      <c r="Y80" s="181">
        <f t="shared" si="88"/>
        <v>4.846566000974184E-2</v>
      </c>
      <c r="Z80" s="181">
        <f t="shared" si="73"/>
        <v>0.61042944785276076</v>
      </c>
      <c r="AA80" s="180">
        <f t="shared" si="74"/>
        <v>68316.633165829146</v>
      </c>
      <c r="AB80" s="405"/>
      <c r="AC80" s="136" t="s">
        <v>186</v>
      </c>
      <c r="AD80" s="171">
        <v>308</v>
      </c>
      <c r="AE80" s="180">
        <v>192</v>
      </c>
      <c r="AF80" s="180">
        <v>15528890</v>
      </c>
      <c r="AG80" s="181">
        <f t="shared" si="89"/>
        <v>6.1795944641132923E-2</v>
      </c>
      <c r="AH80" s="181">
        <f t="shared" si="75"/>
        <v>0.62337662337662336</v>
      </c>
      <c r="AI80" s="175">
        <f t="shared" si="76"/>
        <v>80879.635416666672</v>
      </c>
      <c r="AJ80" s="405"/>
      <c r="AK80" s="136" t="s">
        <v>186</v>
      </c>
      <c r="AL80" s="171">
        <v>211</v>
      </c>
      <c r="AM80" s="180">
        <v>115</v>
      </c>
      <c r="AN80" s="180">
        <v>10487560</v>
      </c>
      <c r="AO80" s="181">
        <f t="shared" si="90"/>
        <v>6.0686015831134567E-2</v>
      </c>
      <c r="AP80" s="181">
        <f t="shared" si="77"/>
        <v>0.54502369668246442</v>
      </c>
      <c r="AQ80" s="175">
        <f t="shared" si="78"/>
        <v>91196.173913043473</v>
      </c>
      <c r="AR80" s="405"/>
      <c r="AS80" s="136" t="s">
        <v>186</v>
      </c>
      <c r="AT80" s="171">
        <v>83</v>
      </c>
      <c r="AU80" s="180">
        <v>44</v>
      </c>
      <c r="AV80" s="180">
        <v>3792010</v>
      </c>
      <c r="AW80" s="181">
        <f t="shared" si="91"/>
        <v>5.086705202312139E-2</v>
      </c>
      <c r="AX80" s="181">
        <f t="shared" si="79"/>
        <v>0.53012048192771088</v>
      </c>
      <c r="AY80" s="180">
        <f t="shared" si="80"/>
        <v>86182.045454545456</v>
      </c>
      <c r="AZ80" s="405"/>
      <c r="BA80" s="136" t="s">
        <v>186</v>
      </c>
      <c r="BB80" s="171">
        <v>27</v>
      </c>
      <c r="BC80" s="180">
        <v>17</v>
      </c>
      <c r="BD80" s="180">
        <v>1812470</v>
      </c>
      <c r="BE80" s="181">
        <f t="shared" si="92"/>
        <v>5.2147239263803678E-2</v>
      </c>
      <c r="BF80" s="181">
        <f t="shared" si="81"/>
        <v>0.62962962962962965</v>
      </c>
      <c r="BG80" s="225">
        <f t="shared" si="82"/>
        <v>106615.88235294117</v>
      </c>
      <c r="BH80" s="405"/>
      <c r="BI80" s="136" t="s">
        <v>186</v>
      </c>
      <c r="BJ80" s="171">
        <f t="shared" si="83"/>
        <v>972</v>
      </c>
      <c r="BK80" s="180">
        <f t="shared" si="67"/>
        <v>576</v>
      </c>
      <c r="BL80" s="180">
        <f t="shared" si="68"/>
        <v>46104530</v>
      </c>
      <c r="BM80" s="181">
        <f t="shared" si="93"/>
        <v>5.4988066825775658E-2</v>
      </c>
      <c r="BN80" s="181">
        <f t="shared" si="84"/>
        <v>0.59259259259259256</v>
      </c>
      <c r="BO80" s="180">
        <f t="shared" si="85"/>
        <v>80042.586805555562</v>
      </c>
      <c r="BP80" s="285"/>
    </row>
    <row r="81" spans="2:68" s="95" customFormat="1">
      <c r="B81" s="402"/>
      <c r="C81" s="402"/>
      <c r="D81" s="428"/>
      <c r="E81" s="136" t="s">
        <v>187</v>
      </c>
      <c r="F81" s="171">
        <v>32</v>
      </c>
      <c r="G81" s="180">
        <v>15</v>
      </c>
      <c r="H81" s="180">
        <v>1418570</v>
      </c>
      <c r="I81" s="181">
        <f t="shared" si="86"/>
        <v>0.2</v>
      </c>
      <c r="J81" s="181">
        <f t="shared" si="69"/>
        <v>0.46875</v>
      </c>
      <c r="K81" s="225">
        <f t="shared" si="70"/>
        <v>94571.333333333328</v>
      </c>
      <c r="L81" s="405"/>
      <c r="M81" s="136" t="s">
        <v>187</v>
      </c>
      <c r="N81" s="171">
        <v>42</v>
      </c>
      <c r="O81" s="180">
        <v>27</v>
      </c>
      <c r="P81" s="180">
        <v>2157820</v>
      </c>
      <c r="Q81" s="181">
        <f t="shared" si="87"/>
        <v>0.26732673267326734</v>
      </c>
      <c r="R81" s="181">
        <f t="shared" si="71"/>
        <v>0.6428571428571429</v>
      </c>
      <c r="S81" s="175">
        <f t="shared" si="72"/>
        <v>79919.259259259255</v>
      </c>
      <c r="T81" s="405"/>
      <c r="U81" s="136" t="s">
        <v>187</v>
      </c>
      <c r="V81" s="171">
        <v>1759</v>
      </c>
      <c r="W81" s="180">
        <v>1062</v>
      </c>
      <c r="X81" s="180">
        <v>74992710</v>
      </c>
      <c r="Y81" s="181">
        <f t="shared" si="88"/>
        <v>0.2586458840720896</v>
      </c>
      <c r="Z81" s="181">
        <f t="shared" si="73"/>
        <v>0.60375213189312105</v>
      </c>
      <c r="AA81" s="180">
        <f t="shared" si="74"/>
        <v>70614.604519774017</v>
      </c>
      <c r="AB81" s="405"/>
      <c r="AC81" s="136" t="s">
        <v>187</v>
      </c>
      <c r="AD81" s="171">
        <v>1400</v>
      </c>
      <c r="AE81" s="180">
        <v>821</v>
      </c>
      <c r="AF81" s="180">
        <v>63567640</v>
      </c>
      <c r="AG81" s="181">
        <f t="shared" si="89"/>
        <v>0.26424203411651109</v>
      </c>
      <c r="AH81" s="181">
        <f t="shared" si="75"/>
        <v>0.58642857142857141</v>
      </c>
      <c r="AI81" s="175">
        <f t="shared" si="76"/>
        <v>77427.088915956148</v>
      </c>
      <c r="AJ81" s="405"/>
      <c r="AK81" s="136" t="s">
        <v>187</v>
      </c>
      <c r="AL81" s="171">
        <v>795</v>
      </c>
      <c r="AM81" s="180">
        <v>425</v>
      </c>
      <c r="AN81" s="180">
        <v>31920430</v>
      </c>
      <c r="AO81" s="181">
        <f t="shared" si="90"/>
        <v>0.22427440633245382</v>
      </c>
      <c r="AP81" s="181">
        <f t="shared" si="77"/>
        <v>0.53459119496855345</v>
      </c>
      <c r="AQ81" s="175">
        <f t="shared" si="78"/>
        <v>75106.894117647054</v>
      </c>
      <c r="AR81" s="405"/>
      <c r="AS81" s="136" t="s">
        <v>187</v>
      </c>
      <c r="AT81" s="171">
        <v>339</v>
      </c>
      <c r="AU81" s="180">
        <v>184</v>
      </c>
      <c r="AV81" s="180">
        <v>14968550</v>
      </c>
      <c r="AW81" s="181">
        <f t="shared" si="91"/>
        <v>0.21271676300578035</v>
      </c>
      <c r="AX81" s="181">
        <f t="shared" si="79"/>
        <v>0.54277286135693215</v>
      </c>
      <c r="AY81" s="180">
        <f t="shared" si="80"/>
        <v>81350.815217391311</v>
      </c>
      <c r="AZ81" s="405"/>
      <c r="BA81" s="136" t="s">
        <v>187</v>
      </c>
      <c r="BB81" s="171">
        <v>98</v>
      </c>
      <c r="BC81" s="180">
        <v>45</v>
      </c>
      <c r="BD81" s="180">
        <v>4925210</v>
      </c>
      <c r="BE81" s="181">
        <f t="shared" si="92"/>
        <v>0.13803680981595093</v>
      </c>
      <c r="BF81" s="181">
        <f t="shared" si="81"/>
        <v>0.45918367346938777</v>
      </c>
      <c r="BG81" s="225">
        <f t="shared" si="82"/>
        <v>109449.11111111111</v>
      </c>
      <c r="BH81" s="405"/>
      <c r="BI81" s="136" t="s">
        <v>187</v>
      </c>
      <c r="BJ81" s="171">
        <f t="shared" si="83"/>
        <v>4465</v>
      </c>
      <c r="BK81" s="180">
        <f t="shared" si="67"/>
        <v>2579</v>
      </c>
      <c r="BL81" s="180">
        <f t="shared" si="68"/>
        <v>193950930</v>
      </c>
      <c r="BM81" s="181">
        <f t="shared" si="93"/>
        <v>0.24620525059665871</v>
      </c>
      <c r="BN81" s="181">
        <f t="shared" si="84"/>
        <v>0.57760358342665175</v>
      </c>
      <c r="BO81" s="180">
        <f t="shared" si="85"/>
        <v>75203.927879022871</v>
      </c>
      <c r="BP81" s="285"/>
    </row>
    <row r="82" spans="2:68" s="95" customFormat="1">
      <c r="B82" s="402"/>
      <c r="C82" s="402"/>
      <c r="D82" s="428"/>
      <c r="E82" s="136" t="s">
        <v>188</v>
      </c>
      <c r="F82" s="171">
        <v>9</v>
      </c>
      <c r="G82" s="180">
        <v>4</v>
      </c>
      <c r="H82" s="180">
        <v>541490</v>
      </c>
      <c r="I82" s="181">
        <f t="shared" si="86"/>
        <v>5.3333333333333337E-2</v>
      </c>
      <c r="J82" s="181">
        <f t="shared" si="69"/>
        <v>0.44444444444444442</v>
      </c>
      <c r="K82" s="225">
        <f t="shared" si="70"/>
        <v>135372.5</v>
      </c>
      <c r="L82" s="405"/>
      <c r="M82" s="136" t="s">
        <v>188</v>
      </c>
      <c r="N82" s="171">
        <v>20</v>
      </c>
      <c r="O82" s="180">
        <v>13</v>
      </c>
      <c r="P82" s="180">
        <v>1061060</v>
      </c>
      <c r="Q82" s="181">
        <f t="shared" si="87"/>
        <v>0.12871287128712872</v>
      </c>
      <c r="R82" s="181">
        <f t="shared" si="71"/>
        <v>0.65</v>
      </c>
      <c r="S82" s="175">
        <f t="shared" si="72"/>
        <v>81620</v>
      </c>
      <c r="T82" s="405"/>
      <c r="U82" s="136" t="s">
        <v>188</v>
      </c>
      <c r="V82" s="171">
        <v>353</v>
      </c>
      <c r="W82" s="180">
        <v>186</v>
      </c>
      <c r="X82" s="180">
        <v>14843790</v>
      </c>
      <c r="Y82" s="181">
        <f t="shared" si="88"/>
        <v>4.5299561617145642E-2</v>
      </c>
      <c r="Z82" s="181">
        <f t="shared" si="73"/>
        <v>0.52691218130311612</v>
      </c>
      <c r="AA82" s="180">
        <f t="shared" si="74"/>
        <v>79805.322580645166</v>
      </c>
      <c r="AB82" s="405"/>
      <c r="AC82" s="136" t="s">
        <v>188</v>
      </c>
      <c r="AD82" s="171">
        <v>384</v>
      </c>
      <c r="AE82" s="180">
        <v>210</v>
      </c>
      <c r="AF82" s="180">
        <v>19345390</v>
      </c>
      <c r="AG82" s="181">
        <f t="shared" si="89"/>
        <v>6.7589314451239141E-2</v>
      </c>
      <c r="AH82" s="181">
        <f t="shared" si="75"/>
        <v>0.546875</v>
      </c>
      <c r="AI82" s="175">
        <f t="shared" si="76"/>
        <v>92120.904761904763</v>
      </c>
      <c r="AJ82" s="405"/>
      <c r="AK82" s="136" t="s">
        <v>188</v>
      </c>
      <c r="AL82" s="171">
        <v>334</v>
      </c>
      <c r="AM82" s="180">
        <v>178</v>
      </c>
      <c r="AN82" s="180">
        <v>16146940</v>
      </c>
      <c r="AO82" s="181">
        <f t="shared" si="90"/>
        <v>9.3931398416886538E-2</v>
      </c>
      <c r="AP82" s="181">
        <f t="shared" si="77"/>
        <v>0.53293413173652693</v>
      </c>
      <c r="AQ82" s="175">
        <f t="shared" si="78"/>
        <v>90713.146067415728</v>
      </c>
      <c r="AR82" s="405"/>
      <c r="AS82" s="136" t="s">
        <v>188</v>
      </c>
      <c r="AT82" s="171">
        <v>201</v>
      </c>
      <c r="AU82" s="180">
        <v>116</v>
      </c>
      <c r="AV82" s="180">
        <v>11235190</v>
      </c>
      <c r="AW82" s="181">
        <f t="shared" si="91"/>
        <v>0.13410404624277455</v>
      </c>
      <c r="AX82" s="181">
        <f t="shared" si="79"/>
        <v>0.57711442786069655</v>
      </c>
      <c r="AY82" s="180">
        <f t="shared" si="80"/>
        <v>96855.086206896551</v>
      </c>
      <c r="AZ82" s="405"/>
      <c r="BA82" s="136" t="s">
        <v>188</v>
      </c>
      <c r="BB82" s="171">
        <v>94</v>
      </c>
      <c r="BC82" s="180">
        <v>48</v>
      </c>
      <c r="BD82" s="180">
        <v>5280840</v>
      </c>
      <c r="BE82" s="181">
        <f t="shared" si="92"/>
        <v>0.14723926380368099</v>
      </c>
      <c r="BF82" s="181">
        <f t="shared" si="81"/>
        <v>0.51063829787234039</v>
      </c>
      <c r="BG82" s="225">
        <f t="shared" si="82"/>
        <v>110017.5</v>
      </c>
      <c r="BH82" s="405"/>
      <c r="BI82" s="136" t="s">
        <v>188</v>
      </c>
      <c r="BJ82" s="171">
        <f t="shared" si="83"/>
        <v>1395</v>
      </c>
      <c r="BK82" s="180">
        <f t="shared" si="67"/>
        <v>755</v>
      </c>
      <c r="BL82" s="180">
        <f t="shared" si="68"/>
        <v>68454700</v>
      </c>
      <c r="BM82" s="181">
        <f t="shared" si="93"/>
        <v>7.2076372315035803E-2</v>
      </c>
      <c r="BN82" s="181">
        <f t="shared" si="84"/>
        <v>0.54121863799283154</v>
      </c>
      <c r="BO82" s="180">
        <f t="shared" si="85"/>
        <v>90668.47682119206</v>
      </c>
      <c r="BP82" s="285"/>
    </row>
    <row r="83" spans="2:68" s="95" customFormat="1">
      <c r="B83" s="402"/>
      <c r="C83" s="402"/>
      <c r="D83" s="428"/>
      <c r="E83" s="137" t="s">
        <v>179</v>
      </c>
      <c r="F83" s="171">
        <v>4</v>
      </c>
      <c r="G83" s="180">
        <v>4</v>
      </c>
      <c r="H83" s="180">
        <v>251390</v>
      </c>
      <c r="I83" s="181">
        <f t="shared" si="86"/>
        <v>5.3333333333333337E-2</v>
      </c>
      <c r="J83" s="181">
        <f t="shared" si="69"/>
        <v>1</v>
      </c>
      <c r="K83" s="225">
        <f t="shared" si="70"/>
        <v>62847.5</v>
      </c>
      <c r="L83" s="405"/>
      <c r="M83" s="137" t="s">
        <v>179</v>
      </c>
      <c r="N83" s="171">
        <v>8</v>
      </c>
      <c r="O83" s="180">
        <v>4</v>
      </c>
      <c r="P83" s="180">
        <v>358750</v>
      </c>
      <c r="Q83" s="181">
        <f t="shared" si="87"/>
        <v>3.9603960396039604E-2</v>
      </c>
      <c r="R83" s="181">
        <f t="shared" si="71"/>
        <v>0.5</v>
      </c>
      <c r="S83" s="175">
        <f t="shared" si="72"/>
        <v>89687.5</v>
      </c>
      <c r="T83" s="405"/>
      <c r="U83" s="137" t="s">
        <v>179</v>
      </c>
      <c r="V83" s="171">
        <v>303</v>
      </c>
      <c r="W83" s="180">
        <v>157</v>
      </c>
      <c r="X83" s="180">
        <v>8889560</v>
      </c>
      <c r="Y83" s="181">
        <f t="shared" si="88"/>
        <v>3.8236726741354116E-2</v>
      </c>
      <c r="Z83" s="181">
        <f t="shared" si="73"/>
        <v>0.5181518151815182</v>
      </c>
      <c r="AA83" s="180">
        <f t="shared" si="74"/>
        <v>56621.401273885349</v>
      </c>
      <c r="AB83" s="405"/>
      <c r="AC83" s="137" t="s">
        <v>179</v>
      </c>
      <c r="AD83" s="171">
        <v>173</v>
      </c>
      <c r="AE83" s="180">
        <v>78</v>
      </c>
      <c r="AF83" s="180">
        <v>6306040</v>
      </c>
      <c r="AG83" s="181">
        <f t="shared" si="89"/>
        <v>2.5104602510460251E-2</v>
      </c>
      <c r="AH83" s="181">
        <f t="shared" si="75"/>
        <v>0.45086705202312138</v>
      </c>
      <c r="AI83" s="175">
        <f t="shared" si="76"/>
        <v>80846.666666666672</v>
      </c>
      <c r="AJ83" s="405"/>
      <c r="AK83" s="137" t="s">
        <v>179</v>
      </c>
      <c r="AL83" s="171">
        <v>85</v>
      </c>
      <c r="AM83" s="180">
        <v>36</v>
      </c>
      <c r="AN83" s="180">
        <v>2768660</v>
      </c>
      <c r="AO83" s="181">
        <f t="shared" si="90"/>
        <v>1.8997361477572559E-2</v>
      </c>
      <c r="AP83" s="181">
        <f t="shared" si="77"/>
        <v>0.42352941176470588</v>
      </c>
      <c r="AQ83" s="175">
        <f t="shared" si="78"/>
        <v>76907.222222222219</v>
      </c>
      <c r="AR83" s="405"/>
      <c r="AS83" s="137" t="s">
        <v>179</v>
      </c>
      <c r="AT83" s="171">
        <v>31</v>
      </c>
      <c r="AU83" s="180">
        <v>20</v>
      </c>
      <c r="AV83" s="180">
        <v>3207140</v>
      </c>
      <c r="AW83" s="181">
        <f t="shared" si="91"/>
        <v>2.3121387283236993E-2</v>
      </c>
      <c r="AX83" s="181">
        <f t="shared" si="79"/>
        <v>0.64516129032258063</v>
      </c>
      <c r="AY83" s="180">
        <f t="shared" si="80"/>
        <v>160357</v>
      </c>
      <c r="AZ83" s="405"/>
      <c r="BA83" s="137" t="s">
        <v>179</v>
      </c>
      <c r="BB83" s="171">
        <v>14</v>
      </c>
      <c r="BC83" s="180">
        <v>4</v>
      </c>
      <c r="BD83" s="180">
        <v>837330</v>
      </c>
      <c r="BE83" s="181">
        <f t="shared" si="92"/>
        <v>1.2269938650306749E-2</v>
      </c>
      <c r="BF83" s="181">
        <f t="shared" si="81"/>
        <v>0.2857142857142857</v>
      </c>
      <c r="BG83" s="225">
        <f t="shared" si="82"/>
        <v>209332.5</v>
      </c>
      <c r="BH83" s="405"/>
      <c r="BI83" s="137" t="s">
        <v>179</v>
      </c>
      <c r="BJ83" s="171">
        <f t="shared" si="83"/>
        <v>618</v>
      </c>
      <c r="BK83" s="180">
        <f t="shared" si="67"/>
        <v>303</v>
      </c>
      <c r="BL83" s="180">
        <f t="shared" si="68"/>
        <v>22618870</v>
      </c>
      <c r="BM83" s="181">
        <f t="shared" si="93"/>
        <v>2.8926014319809068E-2</v>
      </c>
      <c r="BN83" s="181">
        <f t="shared" si="84"/>
        <v>0.49029126213592233</v>
      </c>
      <c r="BO83" s="180">
        <f t="shared" si="85"/>
        <v>74649.735973597359</v>
      </c>
      <c r="BP83" s="285"/>
    </row>
    <row r="84" spans="2:68" s="95" customFormat="1">
      <c r="B84" s="402">
        <v>8</v>
      </c>
      <c r="C84" s="434" t="s">
        <v>59</v>
      </c>
      <c r="D84" s="432">
        <v>54</v>
      </c>
      <c r="E84" s="134" t="s">
        <v>153</v>
      </c>
      <c r="F84" s="170">
        <v>24</v>
      </c>
      <c r="G84" s="178">
        <v>16</v>
      </c>
      <c r="H84" s="178">
        <v>1154170</v>
      </c>
      <c r="I84" s="179">
        <f>IFERROR(G84/$D$84,"-")</f>
        <v>0.29629629629629628</v>
      </c>
      <c r="J84" s="179">
        <f t="shared" si="69"/>
        <v>0.66666666666666663</v>
      </c>
      <c r="K84" s="224">
        <f t="shared" si="70"/>
        <v>72135.625</v>
      </c>
      <c r="L84" s="400">
        <v>77</v>
      </c>
      <c r="M84" s="134" t="s">
        <v>153</v>
      </c>
      <c r="N84" s="170">
        <v>37</v>
      </c>
      <c r="O84" s="178">
        <v>27</v>
      </c>
      <c r="P84" s="178">
        <v>3035480</v>
      </c>
      <c r="Q84" s="179">
        <f>IFERROR(O84/$L$84,"-")</f>
        <v>0.35064935064935066</v>
      </c>
      <c r="R84" s="179">
        <f t="shared" si="71"/>
        <v>0.72972972972972971</v>
      </c>
      <c r="S84" s="174">
        <f t="shared" si="72"/>
        <v>112425.18518518518</v>
      </c>
      <c r="T84" s="400">
        <v>2826</v>
      </c>
      <c r="U84" s="134" t="s">
        <v>153</v>
      </c>
      <c r="V84" s="170">
        <v>1184</v>
      </c>
      <c r="W84" s="178">
        <v>791</v>
      </c>
      <c r="X84" s="178">
        <v>57704500</v>
      </c>
      <c r="Y84" s="179">
        <f>IFERROR(W84/$T$84,"-")</f>
        <v>0.27990092002830858</v>
      </c>
      <c r="Z84" s="179">
        <f t="shared" si="73"/>
        <v>0.66807432432432434</v>
      </c>
      <c r="AA84" s="178">
        <f t="shared" si="74"/>
        <v>72951.327433628321</v>
      </c>
      <c r="AB84" s="400">
        <v>2474</v>
      </c>
      <c r="AC84" s="134" t="s">
        <v>153</v>
      </c>
      <c r="AD84" s="170">
        <v>1187</v>
      </c>
      <c r="AE84" s="178">
        <v>809</v>
      </c>
      <c r="AF84" s="178">
        <v>67530260</v>
      </c>
      <c r="AG84" s="179">
        <f>IFERROR(AE84/$AB$84,"-")</f>
        <v>0.32700080840743734</v>
      </c>
      <c r="AH84" s="179">
        <f t="shared" si="75"/>
        <v>0.68155012636899748</v>
      </c>
      <c r="AI84" s="174">
        <f t="shared" si="76"/>
        <v>83473.745364647708</v>
      </c>
      <c r="AJ84" s="400">
        <v>1762</v>
      </c>
      <c r="AK84" s="134" t="s">
        <v>153</v>
      </c>
      <c r="AL84" s="170">
        <v>791</v>
      </c>
      <c r="AM84" s="178">
        <v>516</v>
      </c>
      <c r="AN84" s="178">
        <v>40730370</v>
      </c>
      <c r="AO84" s="179">
        <f>IFERROR(AM84/$AJ$84,"-")</f>
        <v>0.29284903518728717</v>
      </c>
      <c r="AP84" s="179">
        <f t="shared" si="77"/>
        <v>0.65233881163084706</v>
      </c>
      <c r="AQ84" s="174">
        <f t="shared" si="78"/>
        <v>78934.825581395344</v>
      </c>
      <c r="AR84" s="400">
        <v>914</v>
      </c>
      <c r="AS84" s="134" t="s">
        <v>153</v>
      </c>
      <c r="AT84" s="170">
        <v>343</v>
      </c>
      <c r="AU84" s="178">
        <v>205</v>
      </c>
      <c r="AV84" s="178">
        <v>16281000</v>
      </c>
      <c r="AW84" s="179">
        <f>IFERROR(AU84/$AR$84,"-")</f>
        <v>0.22428884026258206</v>
      </c>
      <c r="AX84" s="179">
        <f t="shared" si="79"/>
        <v>0.59766763848396498</v>
      </c>
      <c r="AY84" s="178">
        <f t="shared" si="80"/>
        <v>79419.512195121948</v>
      </c>
      <c r="AZ84" s="400">
        <v>294</v>
      </c>
      <c r="BA84" s="134" t="s">
        <v>153</v>
      </c>
      <c r="BB84" s="170">
        <v>95</v>
      </c>
      <c r="BC84" s="178">
        <v>61</v>
      </c>
      <c r="BD84" s="178">
        <v>5099370</v>
      </c>
      <c r="BE84" s="179">
        <f>IFERROR(BC84/$AZ$84,"-")</f>
        <v>0.20748299319727892</v>
      </c>
      <c r="BF84" s="179">
        <f t="shared" si="81"/>
        <v>0.64210526315789473</v>
      </c>
      <c r="BG84" s="224">
        <f t="shared" si="82"/>
        <v>83596.229508196717</v>
      </c>
      <c r="BH84" s="400">
        <v>8401</v>
      </c>
      <c r="BI84" s="134" t="s">
        <v>153</v>
      </c>
      <c r="BJ84" s="170">
        <f t="shared" si="83"/>
        <v>3661</v>
      </c>
      <c r="BK84" s="178">
        <f t="shared" si="67"/>
        <v>2425</v>
      </c>
      <c r="BL84" s="178">
        <f t="shared" si="68"/>
        <v>191535150</v>
      </c>
      <c r="BM84" s="179">
        <f>IFERROR(BK84/$BH$84,"-")</f>
        <v>0.28865611236757527</v>
      </c>
      <c r="BN84" s="179">
        <f t="shared" si="84"/>
        <v>0.66238732586724935</v>
      </c>
      <c r="BO84" s="178">
        <f t="shared" si="85"/>
        <v>78983.567010309285</v>
      </c>
      <c r="BP84" s="285"/>
    </row>
    <row r="85" spans="2:68" s="95" customFormat="1">
      <c r="B85" s="402"/>
      <c r="C85" s="435"/>
      <c r="D85" s="433"/>
      <c r="E85" s="135" t="s">
        <v>207</v>
      </c>
      <c r="F85" s="171">
        <v>24</v>
      </c>
      <c r="G85" s="180">
        <v>15</v>
      </c>
      <c r="H85" s="180">
        <v>1001000</v>
      </c>
      <c r="I85" s="181">
        <f t="shared" ref="I85:I94" si="94">IFERROR(G85/$D$84,"-")</f>
        <v>0.27777777777777779</v>
      </c>
      <c r="J85" s="181">
        <f t="shared" si="69"/>
        <v>0.625</v>
      </c>
      <c r="K85" s="225">
        <f t="shared" si="70"/>
        <v>66733.333333333328</v>
      </c>
      <c r="L85" s="392"/>
      <c r="M85" s="135" t="s">
        <v>207</v>
      </c>
      <c r="N85" s="171">
        <v>27</v>
      </c>
      <c r="O85" s="180">
        <v>20</v>
      </c>
      <c r="P85" s="180">
        <v>2413820</v>
      </c>
      <c r="Q85" s="181">
        <f t="shared" ref="Q85:Q94" si="95">IFERROR(O85/$L$84,"-")</f>
        <v>0.25974025974025972</v>
      </c>
      <c r="R85" s="181">
        <f t="shared" si="71"/>
        <v>0.7407407407407407</v>
      </c>
      <c r="S85" s="175">
        <f t="shared" si="72"/>
        <v>120691</v>
      </c>
      <c r="T85" s="392"/>
      <c r="U85" s="135" t="s">
        <v>207</v>
      </c>
      <c r="V85" s="171">
        <v>1174</v>
      </c>
      <c r="W85" s="180">
        <v>807</v>
      </c>
      <c r="X85" s="180">
        <v>52523740</v>
      </c>
      <c r="Y85" s="181">
        <f t="shared" ref="Y85:Y94" si="96">IFERROR(W85/$T$84,"-")</f>
        <v>0.28556263269639065</v>
      </c>
      <c r="Z85" s="181">
        <f t="shared" si="73"/>
        <v>0.68739352640545148</v>
      </c>
      <c r="AA85" s="180">
        <f t="shared" si="74"/>
        <v>65085.179677819084</v>
      </c>
      <c r="AB85" s="392"/>
      <c r="AC85" s="135" t="s">
        <v>207</v>
      </c>
      <c r="AD85" s="171">
        <v>1056</v>
      </c>
      <c r="AE85" s="180">
        <v>714</v>
      </c>
      <c r="AF85" s="180">
        <v>51237560</v>
      </c>
      <c r="AG85" s="181">
        <f t="shared" ref="AG85:AG94" si="97">IFERROR(AE85/$AB$84,"-")</f>
        <v>0.28860145513338725</v>
      </c>
      <c r="AH85" s="181">
        <f t="shared" si="75"/>
        <v>0.67613636363636365</v>
      </c>
      <c r="AI85" s="175">
        <f t="shared" si="76"/>
        <v>71761.288515406166</v>
      </c>
      <c r="AJ85" s="392"/>
      <c r="AK85" s="135" t="s">
        <v>207</v>
      </c>
      <c r="AL85" s="171">
        <v>704</v>
      </c>
      <c r="AM85" s="180">
        <v>454</v>
      </c>
      <c r="AN85" s="180">
        <v>36184380</v>
      </c>
      <c r="AO85" s="181">
        <f t="shared" ref="AO85:AO94" si="98">IFERROR(AM85/$AJ$84,"-")</f>
        <v>0.25766174801362091</v>
      </c>
      <c r="AP85" s="181">
        <f t="shared" si="77"/>
        <v>0.64488636363636365</v>
      </c>
      <c r="AQ85" s="175">
        <f t="shared" si="78"/>
        <v>79701.277533039654</v>
      </c>
      <c r="AR85" s="392"/>
      <c r="AS85" s="135" t="s">
        <v>207</v>
      </c>
      <c r="AT85" s="171">
        <v>279</v>
      </c>
      <c r="AU85" s="180">
        <v>158</v>
      </c>
      <c r="AV85" s="180">
        <v>10094900</v>
      </c>
      <c r="AW85" s="181">
        <f t="shared" ref="AW85:AW94" si="99">IFERROR(AU85/$AR$84,"-")</f>
        <v>0.17286652078774617</v>
      </c>
      <c r="AX85" s="181">
        <f t="shared" si="79"/>
        <v>0.56630824372759858</v>
      </c>
      <c r="AY85" s="180">
        <f t="shared" si="80"/>
        <v>63891.772151898731</v>
      </c>
      <c r="AZ85" s="392"/>
      <c r="BA85" s="135" t="s">
        <v>207</v>
      </c>
      <c r="BB85" s="171">
        <v>56</v>
      </c>
      <c r="BC85" s="180">
        <v>38</v>
      </c>
      <c r="BD85" s="180">
        <v>2918830</v>
      </c>
      <c r="BE85" s="181">
        <f t="shared" ref="BE85:BE94" si="100">IFERROR(BC85/$AZ$84,"-")</f>
        <v>0.12925170068027211</v>
      </c>
      <c r="BF85" s="181">
        <f t="shared" si="81"/>
        <v>0.6785714285714286</v>
      </c>
      <c r="BG85" s="225">
        <f t="shared" si="82"/>
        <v>76811.31578947368</v>
      </c>
      <c r="BH85" s="392"/>
      <c r="BI85" s="135" t="s">
        <v>207</v>
      </c>
      <c r="BJ85" s="171">
        <f t="shared" si="83"/>
        <v>3320</v>
      </c>
      <c r="BK85" s="180">
        <f t="shared" si="67"/>
        <v>2206</v>
      </c>
      <c r="BL85" s="180">
        <f t="shared" si="68"/>
        <v>156374230</v>
      </c>
      <c r="BM85" s="181">
        <f t="shared" ref="BM85:BM94" si="101">IFERROR(BK85/$BH$84,"-")</f>
        <v>0.26258778716819425</v>
      </c>
      <c r="BN85" s="181">
        <f t="shared" si="84"/>
        <v>0.66445783132530123</v>
      </c>
      <c r="BO85" s="180">
        <f t="shared" si="85"/>
        <v>70885.870353581136</v>
      </c>
      <c r="BP85" s="285"/>
    </row>
    <row r="86" spans="2:68" s="95" customFormat="1">
      <c r="B86" s="402"/>
      <c r="C86" s="435"/>
      <c r="D86" s="433"/>
      <c r="E86" s="136" t="s">
        <v>152</v>
      </c>
      <c r="F86" s="171">
        <v>28</v>
      </c>
      <c r="G86" s="180">
        <v>16</v>
      </c>
      <c r="H86" s="180">
        <v>1050260</v>
      </c>
      <c r="I86" s="181">
        <f t="shared" si="94"/>
        <v>0.29629629629629628</v>
      </c>
      <c r="J86" s="181">
        <f t="shared" si="69"/>
        <v>0.5714285714285714</v>
      </c>
      <c r="K86" s="225">
        <f t="shared" si="70"/>
        <v>65641.25</v>
      </c>
      <c r="L86" s="392"/>
      <c r="M86" s="136" t="s">
        <v>152</v>
      </c>
      <c r="N86" s="171">
        <v>46</v>
      </c>
      <c r="O86" s="180">
        <v>30</v>
      </c>
      <c r="P86" s="180">
        <v>2881160</v>
      </c>
      <c r="Q86" s="181">
        <f t="shared" si="95"/>
        <v>0.38961038961038963</v>
      </c>
      <c r="R86" s="181">
        <f t="shared" si="71"/>
        <v>0.65217391304347827</v>
      </c>
      <c r="S86" s="175">
        <f t="shared" si="72"/>
        <v>96038.666666666672</v>
      </c>
      <c r="T86" s="392"/>
      <c r="U86" s="136" t="s">
        <v>152</v>
      </c>
      <c r="V86" s="171">
        <v>1543</v>
      </c>
      <c r="W86" s="180">
        <v>1017</v>
      </c>
      <c r="X86" s="180">
        <v>68643170</v>
      </c>
      <c r="Y86" s="181">
        <f t="shared" si="96"/>
        <v>0.35987261146496813</v>
      </c>
      <c r="Z86" s="181">
        <f t="shared" si="73"/>
        <v>0.6591056383668179</v>
      </c>
      <c r="AA86" s="180">
        <f t="shared" si="74"/>
        <v>67495.742379547693</v>
      </c>
      <c r="AB86" s="392"/>
      <c r="AC86" s="136" t="s">
        <v>152</v>
      </c>
      <c r="AD86" s="171">
        <v>1527</v>
      </c>
      <c r="AE86" s="180">
        <v>1009</v>
      </c>
      <c r="AF86" s="180">
        <v>74386550</v>
      </c>
      <c r="AG86" s="181">
        <f t="shared" si="97"/>
        <v>0.40784155214227968</v>
      </c>
      <c r="AH86" s="181">
        <f t="shared" si="75"/>
        <v>0.66077275703994764</v>
      </c>
      <c r="AI86" s="175">
        <f t="shared" si="76"/>
        <v>73723.04261645193</v>
      </c>
      <c r="AJ86" s="392"/>
      <c r="AK86" s="136" t="s">
        <v>152</v>
      </c>
      <c r="AL86" s="171">
        <v>1146</v>
      </c>
      <c r="AM86" s="180">
        <v>727</v>
      </c>
      <c r="AN86" s="180">
        <v>58961110</v>
      </c>
      <c r="AO86" s="181">
        <f t="shared" si="98"/>
        <v>0.4125993189557321</v>
      </c>
      <c r="AP86" s="181">
        <f t="shared" si="77"/>
        <v>0.63438045375218155</v>
      </c>
      <c r="AQ86" s="175">
        <f t="shared" si="78"/>
        <v>81101.939477303982</v>
      </c>
      <c r="AR86" s="392"/>
      <c r="AS86" s="136" t="s">
        <v>152</v>
      </c>
      <c r="AT86" s="171">
        <v>563</v>
      </c>
      <c r="AU86" s="180">
        <v>326</v>
      </c>
      <c r="AV86" s="180">
        <v>24914350</v>
      </c>
      <c r="AW86" s="181">
        <f t="shared" si="99"/>
        <v>0.35667396061269147</v>
      </c>
      <c r="AX86" s="181">
        <f t="shared" si="79"/>
        <v>0.57904085257548843</v>
      </c>
      <c r="AY86" s="180">
        <f t="shared" si="80"/>
        <v>76424.386503067479</v>
      </c>
      <c r="AZ86" s="392"/>
      <c r="BA86" s="136" t="s">
        <v>152</v>
      </c>
      <c r="BB86" s="171">
        <v>173</v>
      </c>
      <c r="BC86" s="180">
        <v>102</v>
      </c>
      <c r="BD86" s="180">
        <v>9654280</v>
      </c>
      <c r="BE86" s="181">
        <f t="shared" si="100"/>
        <v>0.34693877551020408</v>
      </c>
      <c r="BF86" s="181">
        <f t="shared" si="81"/>
        <v>0.58959537572254339</v>
      </c>
      <c r="BG86" s="225">
        <f t="shared" si="82"/>
        <v>94649.803921568629</v>
      </c>
      <c r="BH86" s="392"/>
      <c r="BI86" s="136" t="s">
        <v>152</v>
      </c>
      <c r="BJ86" s="171">
        <f t="shared" si="83"/>
        <v>5026</v>
      </c>
      <c r="BK86" s="180">
        <f t="shared" si="67"/>
        <v>3227</v>
      </c>
      <c r="BL86" s="180">
        <f t="shared" si="68"/>
        <v>240490880</v>
      </c>
      <c r="BM86" s="181">
        <f t="shared" si="101"/>
        <v>0.38412093798357339</v>
      </c>
      <c r="BN86" s="181">
        <f t="shared" si="84"/>
        <v>0.64206128133704732</v>
      </c>
      <c r="BO86" s="180">
        <f t="shared" si="85"/>
        <v>74524.598698481568</v>
      </c>
      <c r="BP86" s="285"/>
    </row>
    <row r="87" spans="2:68" s="95" customFormat="1">
      <c r="B87" s="402"/>
      <c r="C87" s="435"/>
      <c r="D87" s="433"/>
      <c r="E87" s="136" t="s">
        <v>161</v>
      </c>
      <c r="F87" s="171">
        <v>17</v>
      </c>
      <c r="G87" s="180">
        <v>10</v>
      </c>
      <c r="H87" s="180">
        <v>771130</v>
      </c>
      <c r="I87" s="181">
        <f t="shared" si="94"/>
        <v>0.18518518518518517</v>
      </c>
      <c r="J87" s="181">
        <f t="shared" si="69"/>
        <v>0.58823529411764708</v>
      </c>
      <c r="K87" s="225">
        <f t="shared" si="70"/>
        <v>77113</v>
      </c>
      <c r="L87" s="392"/>
      <c r="M87" s="136" t="s">
        <v>161</v>
      </c>
      <c r="N87" s="171">
        <v>28</v>
      </c>
      <c r="O87" s="180">
        <v>22</v>
      </c>
      <c r="P87" s="180">
        <v>3020610</v>
      </c>
      <c r="Q87" s="181">
        <f t="shared" si="95"/>
        <v>0.2857142857142857</v>
      </c>
      <c r="R87" s="181">
        <f t="shared" si="71"/>
        <v>0.7857142857142857</v>
      </c>
      <c r="S87" s="175">
        <f t="shared" si="72"/>
        <v>137300.45454545456</v>
      </c>
      <c r="T87" s="392"/>
      <c r="U87" s="136" t="s">
        <v>161</v>
      </c>
      <c r="V87" s="171">
        <v>596</v>
      </c>
      <c r="W87" s="180">
        <v>395</v>
      </c>
      <c r="X87" s="180">
        <v>27024130</v>
      </c>
      <c r="Y87" s="181">
        <f t="shared" si="96"/>
        <v>0.1397735314932767</v>
      </c>
      <c r="Z87" s="181">
        <f t="shared" si="73"/>
        <v>0.66275167785234901</v>
      </c>
      <c r="AA87" s="180">
        <f t="shared" si="74"/>
        <v>68415.518987341769</v>
      </c>
      <c r="AB87" s="392"/>
      <c r="AC87" s="136" t="s">
        <v>161</v>
      </c>
      <c r="AD87" s="171">
        <v>669</v>
      </c>
      <c r="AE87" s="180">
        <v>453</v>
      </c>
      <c r="AF87" s="180">
        <v>35072690</v>
      </c>
      <c r="AG87" s="181">
        <f t="shared" si="97"/>
        <v>0.18310428455941793</v>
      </c>
      <c r="AH87" s="181">
        <f t="shared" si="75"/>
        <v>0.67713004484304928</v>
      </c>
      <c r="AI87" s="175">
        <f t="shared" si="76"/>
        <v>77423.156732891832</v>
      </c>
      <c r="AJ87" s="392"/>
      <c r="AK87" s="136" t="s">
        <v>161</v>
      </c>
      <c r="AL87" s="171">
        <v>518</v>
      </c>
      <c r="AM87" s="180">
        <v>335</v>
      </c>
      <c r="AN87" s="180">
        <v>26882460</v>
      </c>
      <c r="AO87" s="181">
        <f t="shared" si="98"/>
        <v>0.19012485811577753</v>
      </c>
      <c r="AP87" s="181">
        <f t="shared" si="77"/>
        <v>0.64671814671814676</v>
      </c>
      <c r="AQ87" s="175">
        <f t="shared" si="78"/>
        <v>80246.149253731346</v>
      </c>
      <c r="AR87" s="392"/>
      <c r="AS87" s="136" t="s">
        <v>161</v>
      </c>
      <c r="AT87" s="171">
        <v>272</v>
      </c>
      <c r="AU87" s="180">
        <v>171</v>
      </c>
      <c r="AV87" s="180">
        <v>13555170</v>
      </c>
      <c r="AW87" s="181">
        <f t="shared" si="99"/>
        <v>0.18708971553610504</v>
      </c>
      <c r="AX87" s="181">
        <f t="shared" si="79"/>
        <v>0.62867647058823528</v>
      </c>
      <c r="AY87" s="180">
        <f t="shared" si="80"/>
        <v>79270</v>
      </c>
      <c r="AZ87" s="392"/>
      <c r="BA87" s="136" t="s">
        <v>161</v>
      </c>
      <c r="BB87" s="171">
        <v>86</v>
      </c>
      <c r="BC87" s="180">
        <v>52</v>
      </c>
      <c r="BD87" s="180">
        <v>4777510</v>
      </c>
      <c r="BE87" s="181">
        <f t="shared" si="100"/>
        <v>0.17687074829931973</v>
      </c>
      <c r="BF87" s="181">
        <f t="shared" si="81"/>
        <v>0.60465116279069764</v>
      </c>
      <c r="BG87" s="225">
        <f t="shared" si="82"/>
        <v>91875.192307692312</v>
      </c>
      <c r="BH87" s="392"/>
      <c r="BI87" s="136" t="s">
        <v>161</v>
      </c>
      <c r="BJ87" s="171">
        <f t="shared" si="83"/>
        <v>2186</v>
      </c>
      <c r="BK87" s="180">
        <f t="shared" si="67"/>
        <v>1438</v>
      </c>
      <c r="BL87" s="180">
        <f t="shared" si="68"/>
        <v>111103700</v>
      </c>
      <c r="BM87" s="181">
        <f t="shared" si="101"/>
        <v>0.17117009879776218</v>
      </c>
      <c r="BN87" s="181">
        <f t="shared" si="84"/>
        <v>0.65782250686184818</v>
      </c>
      <c r="BO87" s="180">
        <f t="shared" si="85"/>
        <v>77262.656467315712</v>
      </c>
      <c r="BP87" s="285"/>
    </row>
    <row r="88" spans="2:68" s="95" customFormat="1">
      <c r="B88" s="402"/>
      <c r="C88" s="435"/>
      <c r="D88" s="433"/>
      <c r="E88" s="136" t="s">
        <v>183</v>
      </c>
      <c r="F88" s="171">
        <v>15</v>
      </c>
      <c r="G88" s="180">
        <v>7</v>
      </c>
      <c r="H88" s="180">
        <v>853940</v>
      </c>
      <c r="I88" s="181">
        <f t="shared" si="94"/>
        <v>0.12962962962962962</v>
      </c>
      <c r="J88" s="181">
        <f t="shared" si="69"/>
        <v>0.46666666666666667</v>
      </c>
      <c r="K88" s="225">
        <f t="shared" si="70"/>
        <v>121991.42857142857</v>
      </c>
      <c r="L88" s="392"/>
      <c r="M88" s="136" t="s">
        <v>183</v>
      </c>
      <c r="N88" s="171">
        <v>33</v>
      </c>
      <c r="O88" s="180">
        <v>24</v>
      </c>
      <c r="P88" s="180">
        <v>2573640</v>
      </c>
      <c r="Q88" s="181">
        <f t="shared" si="95"/>
        <v>0.31168831168831168</v>
      </c>
      <c r="R88" s="181">
        <f t="shared" si="71"/>
        <v>0.72727272727272729</v>
      </c>
      <c r="S88" s="175">
        <f t="shared" si="72"/>
        <v>107235</v>
      </c>
      <c r="T88" s="392"/>
      <c r="U88" s="136" t="s">
        <v>183</v>
      </c>
      <c r="V88" s="171">
        <v>663</v>
      </c>
      <c r="W88" s="180">
        <v>459</v>
      </c>
      <c r="X88" s="180">
        <v>33874570</v>
      </c>
      <c r="Y88" s="181">
        <f t="shared" si="96"/>
        <v>0.16242038216560509</v>
      </c>
      <c r="Z88" s="181">
        <f t="shared" si="73"/>
        <v>0.69230769230769229</v>
      </c>
      <c r="AA88" s="180">
        <f t="shared" si="74"/>
        <v>73800.806100217858</v>
      </c>
      <c r="AB88" s="392"/>
      <c r="AC88" s="136" t="s">
        <v>183</v>
      </c>
      <c r="AD88" s="171">
        <v>792</v>
      </c>
      <c r="AE88" s="180">
        <v>532</v>
      </c>
      <c r="AF88" s="180">
        <v>40550260</v>
      </c>
      <c r="AG88" s="181">
        <f t="shared" si="97"/>
        <v>0.21503637833468067</v>
      </c>
      <c r="AH88" s="181">
        <f t="shared" si="75"/>
        <v>0.67171717171717171</v>
      </c>
      <c r="AI88" s="175">
        <f t="shared" si="76"/>
        <v>76222.293233082702</v>
      </c>
      <c r="AJ88" s="392"/>
      <c r="AK88" s="136" t="s">
        <v>183</v>
      </c>
      <c r="AL88" s="171">
        <v>587</v>
      </c>
      <c r="AM88" s="180">
        <v>400</v>
      </c>
      <c r="AN88" s="180">
        <v>33694420</v>
      </c>
      <c r="AO88" s="181">
        <f t="shared" si="98"/>
        <v>0.22701475595913734</v>
      </c>
      <c r="AP88" s="181">
        <f t="shared" si="77"/>
        <v>0.68143100511073251</v>
      </c>
      <c r="AQ88" s="175">
        <f t="shared" si="78"/>
        <v>84236.05</v>
      </c>
      <c r="AR88" s="392"/>
      <c r="AS88" s="136" t="s">
        <v>183</v>
      </c>
      <c r="AT88" s="171">
        <v>299</v>
      </c>
      <c r="AU88" s="180">
        <v>174</v>
      </c>
      <c r="AV88" s="180">
        <v>15302080</v>
      </c>
      <c r="AW88" s="181">
        <f t="shared" si="99"/>
        <v>0.19037199124726478</v>
      </c>
      <c r="AX88" s="181">
        <f t="shared" si="79"/>
        <v>0.58193979933110362</v>
      </c>
      <c r="AY88" s="180">
        <f t="shared" si="80"/>
        <v>87942.988505747126</v>
      </c>
      <c r="AZ88" s="392"/>
      <c r="BA88" s="136" t="s">
        <v>183</v>
      </c>
      <c r="BB88" s="171">
        <v>79</v>
      </c>
      <c r="BC88" s="180">
        <v>42</v>
      </c>
      <c r="BD88" s="180">
        <v>3890730</v>
      </c>
      <c r="BE88" s="181">
        <f t="shared" si="100"/>
        <v>0.14285714285714285</v>
      </c>
      <c r="BF88" s="181">
        <f t="shared" si="81"/>
        <v>0.53164556962025311</v>
      </c>
      <c r="BG88" s="225">
        <f t="shared" si="82"/>
        <v>92636.428571428565</v>
      </c>
      <c r="BH88" s="392"/>
      <c r="BI88" s="136" t="s">
        <v>183</v>
      </c>
      <c r="BJ88" s="171">
        <f t="shared" si="83"/>
        <v>2468</v>
      </c>
      <c r="BK88" s="180">
        <f t="shared" si="67"/>
        <v>1638</v>
      </c>
      <c r="BL88" s="180">
        <f t="shared" si="68"/>
        <v>130739640</v>
      </c>
      <c r="BM88" s="181">
        <f t="shared" si="101"/>
        <v>0.1949767884775622</v>
      </c>
      <c r="BN88" s="181">
        <f t="shared" si="84"/>
        <v>0.66369529983792541</v>
      </c>
      <c r="BO88" s="180">
        <f t="shared" si="85"/>
        <v>79816.630036630042</v>
      </c>
      <c r="BP88" s="285"/>
    </row>
    <row r="89" spans="2:68" s="95" customFormat="1">
      <c r="B89" s="402"/>
      <c r="C89" s="435"/>
      <c r="D89" s="433"/>
      <c r="E89" s="136" t="s">
        <v>184</v>
      </c>
      <c r="F89" s="171">
        <v>10</v>
      </c>
      <c r="G89" s="180">
        <v>7</v>
      </c>
      <c r="H89" s="180">
        <v>580360</v>
      </c>
      <c r="I89" s="181">
        <f t="shared" si="94"/>
        <v>0.12962962962962962</v>
      </c>
      <c r="J89" s="181">
        <f t="shared" si="69"/>
        <v>0.7</v>
      </c>
      <c r="K89" s="225">
        <f t="shared" si="70"/>
        <v>82908.571428571435</v>
      </c>
      <c r="L89" s="392"/>
      <c r="M89" s="136" t="s">
        <v>184</v>
      </c>
      <c r="N89" s="171">
        <v>19</v>
      </c>
      <c r="O89" s="180">
        <v>14</v>
      </c>
      <c r="P89" s="180">
        <v>1501670</v>
      </c>
      <c r="Q89" s="181">
        <f t="shared" si="95"/>
        <v>0.18181818181818182</v>
      </c>
      <c r="R89" s="181">
        <f t="shared" si="71"/>
        <v>0.73684210526315785</v>
      </c>
      <c r="S89" s="175">
        <f t="shared" si="72"/>
        <v>107262.14285714286</v>
      </c>
      <c r="T89" s="392"/>
      <c r="U89" s="136" t="s">
        <v>184</v>
      </c>
      <c r="V89" s="171">
        <v>317</v>
      </c>
      <c r="W89" s="180">
        <v>209</v>
      </c>
      <c r="X89" s="180">
        <v>14038120</v>
      </c>
      <c r="Y89" s="181">
        <f t="shared" si="96"/>
        <v>7.3956121726822366E-2</v>
      </c>
      <c r="Z89" s="181">
        <f t="shared" si="73"/>
        <v>0.65930599369085174</v>
      </c>
      <c r="AA89" s="180">
        <f t="shared" si="74"/>
        <v>67168.038277511965</v>
      </c>
      <c r="AB89" s="392"/>
      <c r="AC89" s="136" t="s">
        <v>184</v>
      </c>
      <c r="AD89" s="171">
        <v>381</v>
      </c>
      <c r="AE89" s="180">
        <v>265</v>
      </c>
      <c r="AF89" s="180">
        <v>20487030</v>
      </c>
      <c r="AG89" s="181">
        <f t="shared" si="97"/>
        <v>0.10711398544866613</v>
      </c>
      <c r="AH89" s="181">
        <f t="shared" si="75"/>
        <v>0.6955380577427821</v>
      </c>
      <c r="AI89" s="175">
        <f t="shared" si="76"/>
        <v>77309.547169811325</v>
      </c>
      <c r="AJ89" s="392"/>
      <c r="AK89" s="136" t="s">
        <v>184</v>
      </c>
      <c r="AL89" s="171">
        <v>268</v>
      </c>
      <c r="AM89" s="180">
        <v>172</v>
      </c>
      <c r="AN89" s="180">
        <v>12652890</v>
      </c>
      <c r="AO89" s="181">
        <f t="shared" si="98"/>
        <v>9.7616345062429055E-2</v>
      </c>
      <c r="AP89" s="181">
        <f t="shared" si="77"/>
        <v>0.64179104477611937</v>
      </c>
      <c r="AQ89" s="175">
        <f t="shared" si="78"/>
        <v>73563.313953488367</v>
      </c>
      <c r="AR89" s="392"/>
      <c r="AS89" s="136" t="s">
        <v>184</v>
      </c>
      <c r="AT89" s="171">
        <v>111</v>
      </c>
      <c r="AU89" s="180">
        <v>66</v>
      </c>
      <c r="AV89" s="180">
        <v>5065520</v>
      </c>
      <c r="AW89" s="181">
        <f t="shared" si="99"/>
        <v>7.2210065645514229E-2</v>
      </c>
      <c r="AX89" s="181">
        <f t="shared" si="79"/>
        <v>0.59459459459459463</v>
      </c>
      <c r="AY89" s="180">
        <f t="shared" si="80"/>
        <v>76750.303030303025</v>
      </c>
      <c r="AZ89" s="392"/>
      <c r="BA89" s="136" t="s">
        <v>184</v>
      </c>
      <c r="BB89" s="171">
        <v>23</v>
      </c>
      <c r="BC89" s="180">
        <v>11</v>
      </c>
      <c r="BD89" s="180">
        <v>928110</v>
      </c>
      <c r="BE89" s="181">
        <f t="shared" si="100"/>
        <v>3.7414965986394558E-2</v>
      </c>
      <c r="BF89" s="181">
        <f t="shared" si="81"/>
        <v>0.47826086956521741</v>
      </c>
      <c r="BG89" s="225">
        <f t="shared" si="82"/>
        <v>84373.636363636368</v>
      </c>
      <c r="BH89" s="392"/>
      <c r="BI89" s="136" t="s">
        <v>184</v>
      </c>
      <c r="BJ89" s="171">
        <f t="shared" si="83"/>
        <v>1129</v>
      </c>
      <c r="BK89" s="180">
        <f t="shared" si="67"/>
        <v>744</v>
      </c>
      <c r="BL89" s="180">
        <f t="shared" si="68"/>
        <v>55253700</v>
      </c>
      <c r="BM89" s="181">
        <f t="shared" si="101"/>
        <v>8.8560885608856083E-2</v>
      </c>
      <c r="BN89" s="181">
        <f t="shared" si="84"/>
        <v>0.65899025686448187</v>
      </c>
      <c r="BO89" s="180">
        <f t="shared" si="85"/>
        <v>74265.725806451606</v>
      </c>
      <c r="BP89" s="285"/>
    </row>
    <row r="90" spans="2:68" s="95" customFormat="1">
      <c r="B90" s="402"/>
      <c r="C90" s="435"/>
      <c r="D90" s="433"/>
      <c r="E90" s="136" t="s">
        <v>185</v>
      </c>
      <c r="F90" s="171">
        <v>14</v>
      </c>
      <c r="G90" s="180">
        <v>8</v>
      </c>
      <c r="H90" s="180">
        <v>543350</v>
      </c>
      <c r="I90" s="181">
        <f t="shared" si="94"/>
        <v>0.14814814814814814</v>
      </c>
      <c r="J90" s="181">
        <f t="shared" si="69"/>
        <v>0.5714285714285714</v>
      </c>
      <c r="K90" s="225">
        <f t="shared" si="70"/>
        <v>67918.75</v>
      </c>
      <c r="L90" s="392"/>
      <c r="M90" s="136" t="s">
        <v>185</v>
      </c>
      <c r="N90" s="171">
        <v>18</v>
      </c>
      <c r="O90" s="180">
        <v>10</v>
      </c>
      <c r="P90" s="180">
        <v>979190</v>
      </c>
      <c r="Q90" s="181">
        <f t="shared" si="95"/>
        <v>0.12987012987012986</v>
      </c>
      <c r="R90" s="181">
        <f t="shared" si="71"/>
        <v>0.55555555555555558</v>
      </c>
      <c r="S90" s="175">
        <f t="shared" si="72"/>
        <v>97919</v>
      </c>
      <c r="T90" s="392"/>
      <c r="U90" s="136" t="s">
        <v>185</v>
      </c>
      <c r="V90" s="171">
        <v>169</v>
      </c>
      <c r="W90" s="180">
        <v>115</v>
      </c>
      <c r="X90" s="180">
        <v>8130700</v>
      </c>
      <c r="Y90" s="181">
        <f t="shared" si="96"/>
        <v>4.0693559801840057E-2</v>
      </c>
      <c r="Z90" s="181">
        <f t="shared" si="73"/>
        <v>0.68047337278106512</v>
      </c>
      <c r="AA90" s="180">
        <f t="shared" si="74"/>
        <v>70701.739130434784</v>
      </c>
      <c r="AB90" s="392"/>
      <c r="AC90" s="136" t="s">
        <v>185</v>
      </c>
      <c r="AD90" s="171">
        <v>206</v>
      </c>
      <c r="AE90" s="180">
        <v>134</v>
      </c>
      <c r="AF90" s="180">
        <v>11554230</v>
      </c>
      <c r="AG90" s="181">
        <f t="shared" si="97"/>
        <v>5.4163298302344384E-2</v>
      </c>
      <c r="AH90" s="181">
        <f t="shared" si="75"/>
        <v>0.65048543689320393</v>
      </c>
      <c r="AI90" s="175">
        <f t="shared" si="76"/>
        <v>86225.59701492537</v>
      </c>
      <c r="AJ90" s="392"/>
      <c r="AK90" s="136" t="s">
        <v>185</v>
      </c>
      <c r="AL90" s="171">
        <v>182</v>
      </c>
      <c r="AM90" s="180">
        <v>127</v>
      </c>
      <c r="AN90" s="180">
        <v>9716430</v>
      </c>
      <c r="AO90" s="181">
        <f t="shared" si="98"/>
        <v>7.2077185017026105E-2</v>
      </c>
      <c r="AP90" s="181">
        <f t="shared" si="77"/>
        <v>0.69780219780219777</v>
      </c>
      <c r="AQ90" s="175">
        <f t="shared" si="78"/>
        <v>76507.322834645674</v>
      </c>
      <c r="AR90" s="392"/>
      <c r="AS90" s="136" t="s">
        <v>185</v>
      </c>
      <c r="AT90" s="171">
        <v>120</v>
      </c>
      <c r="AU90" s="180">
        <v>67</v>
      </c>
      <c r="AV90" s="180">
        <v>5120050</v>
      </c>
      <c r="AW90" s="181">
        <f t="shared" si="99"/>
        <v>7.3304157549234139E-2</v>
      </c>
      <c r="AX90" s="181">
        <f t="shared" si="79"/>
        <v>0.55833333333333335</v>
      </c>
      <c r="AY90" s="180">
        <f t="shared" si="80"/>
        <v>76418.656716417914</v>
      </c>
      <c r="AZ90" s="392"/>
      <c r="BA90" s="136" t="s">
        <v>185</v>
      </c>
      <c r="BB90" s="171">
        <v>52</v>
      </c>
      <c r="BC90" s="180">
        <v>29</v>
      </c>
      <c r="BD90" s="180">
        <v>2121420</v>
      </c>
      <c r="BE90" s="181">
        <f t="shared" si="100"/>
        <v>9.8639455782312924E-2</v>
      </c>
      <c r="BF90" s="181">
        <f t="shared" si="81"/>
        <v>0.55769230769230771</v>
      </c>
      <c r="BG90" s="225">
        <f t="shared" si="82"/>
        <v>73152.413793103449</v>
      </c>
      <c r="BH90" s="392"/>
      <c r="BI90" s="136" t="s">
        <v>185</v>
      </c>
      <c r="BJ90" s="171">
        <f t="shared" si="83"/>
        <v>761</v>
      </c>
      <c r="BK90" s="180">
        <f t="shared" si="67"/>
        <v>490</v>
      </c>
      <c r="BL90" s="180">
        <f t="shared" si="68"/>
        <v>38165370</v>
      </c>
      <c r="BM90" s="181">
        <f t="shared" si="101"/>
        <v>5.832638971551006E-2</v>
      </c>
      <c r="BN90" s="181">
        <f t="shared" si="84"/>
        <v>0.64388961892247043</v>
      </c>
      <c r="BO90" s="180">
        <f t="shared" si="85"/>
        <v>77888.510204081627</v>
      </c>
      <c r="BP90" s="285"/>
    </row>
    <row r="91" spans="2:68" s="95" customFormat="1">
      <c r="B91" s="402"/>
      <c r="C91" s="435"/>
      <c r="D91" s="433"/>
      <c r="E91" s="136" t="s">
        <v>186</v>
      </c>
      <c r="F91" s="171">
        <v>6</v>
      </c>
      <c r="G91" s="180">
        <v>1</v>
      </c>
      <c r="H91" s="180">
        <v>285770</v>
      </c>
      <c r="I91" s="181">
        <f t="shared" si="94"/>
        <v>1.8518518518518517E-2</v>
      </c>
      <c r="J91" s="181">
        <f t="shared" si="69"/>
        <v>0.16666666666666666</v>
      </c>
      <c r="K91" s="225">
        <f t="shared" si="70"/>
        <v>285770</v>
      </c>
      <c r="L91" s="392"/>
      <c r="M91" s="136" t="s">
        <v>186</v>
      </c>
      <c r="N91" s="171">
        <v>9</v>
      </c>
      <c r="O91" s="180">
        <v>6</v>
      </c>
      <c r="P91" s="180">
        <v>627550</v>
      </c>
      <c r="Q91" s="181">
        <f t="shared" si="95"/>
        <v>7.792207792207792E-2</v>
      </c>
      <c r="R91" s="181">
        <f t="shared" si="71"/>
        <v>0.66666666666666663</v>
      </c>
      <c r="S91" s="175">
        <f t="shared" si="72"/>
        <v>104591.66666666667</v>
      </c>
      <c r="T91" s="392"/>
      <c r="U91" s="136" t="s">
        <v>186</v>
      </c>
      <c r="V91" s="171">
        <v>173</v>
      </c>
      <c r="W91" s="180">
        <v>125</v>
      </c>
      <c r="X91" s="180">
        <v>9681760</v>
      </c>
      <c r="Y91" s="181">
        <f t="shared" si="96"/>
        <v>4.4232130219391368E-2</v>
      </c>
      <c r="Z91" s="181">
        <f t="shared" si="73"/>
        <v>0.7225433526011561</v>
      </c>
      <c r="AA91" s="180">
        <f t="shared" si="74"/>
        <v>77454.080000000002</v>
      </c>
      <c r="AB91" s="392"/>
      <c r="AC91" s="136" t="s">
        <v>186</v>
      </c>
      <c r="AD91" s="171">
        <v>191</v>
      </c>
      <c r="AE91" s="180">
        <v>140</v>
      </c>
      <c r="AF91" s="180">
        <v>11520280</v>
      </c>
      <c r="AG91" s="181">
        <f t="shared" si="97"/>
        <v>5.6588520614389654E-2</v>
      </c>
      <c r="AH91" s="181">
        <f t="shared" si="75"/>
        <v>0.73298429319371727</v>
      </c>
      <c r="AI91" s="175">
        <f t="shared" si="76"/>
        <v>82287.71428571429</v>
      </c>
      <c r="AJ91" s="392"/>
      <c r="AK91" s="136" t="s">
        <v>186</v>
      </c>
      <c r="AL91" s="171">
        <v>164</v>
      </c>
      <c r="AM91" s="180">
        <v>120</v>
      </c>
      <c r="AN91" s="180">
        <v>10269850</v>
      </c>
      <c r="AO91" s="181">
        <f t="shared" si="98"/>
        <v>6.8104426787741201E-2</v>
      </c>
      <c r="AP91" s="181">
        <f t="shared" si="77"/>
        <v>0.73170731707317072</v>
      </c>
      <c r="AQ91" s="175">
        <f t="shared" si="78"/>
        <v>85582.083333333328</v>
      </c>
      <c r="AR91" s="392"/>
      <c r="AS91" s="136" t="s">
        <v>186</v>
      </c>
      <c r="AT91" s="171">
        <v>55</v>
      </c>
      <c r="AU91" s="180">
        <v>36</v>
      </c>
      <c r="AV91" s="180">
        <v>3661300</v>
      </c>
      <c r="AW91" s="181">
        <f t="shared" si="99"/>
        <v>3.9387308533916851E-2</v>
      </c>
      <c r="AX91" s="181">
        <f t="shared" si="79"/>
        <v>0.65454545454545454</v>
      </c>
      <c r="AY91" s="180">
        <f t="shared" si="80"/>
        <v>101702.77777777778</v>
      </c>
      <c r="AZ91" s="392"/>
      <c r="BA91" s="136" t="s">
        <v>186</v>
      </c>
      <c r="BB91" s="171">
        <v>17</v>
      </c>
      <c r="BC91" s="180">
        <v>14</v>
      </c>
      <c r="BD91" s="180">
        <v>1402870</v>
      </c>
      <c r="BE91" s="181">
        <f t="shared" si="100"/>
        <v>4.7619047619047616E-2</v>
      </c>
      <c r="BF91" s="181">
        <f t="shared" si="81"/>
        <v>0.82352941176470584</v>
      </c>
      <c r="BG91" s="225">
        <f t="shared" si="82"/>
        <v>100205</v>
      </c>
      <c r="BH91" s="392"/>
      <c r="BI91" s="136" t="s">
        <v>186</v>
      </c>
      <c r="BJ91" s="171">
        <f t="shared" si="83"/>
        <v>615</v>
      </c>
      <c r="BK91" s="180">
        <f t="shared" si="67"/>
        <v>442</v>
      </c>
      <c r="BL91" s="180">
        <f t="shared" si="68"/>
        <v>37449380</v>
      </c>
      <c r="BM91" s="181">
        <f t="shared" si="101"/>
        <v>5.2612784192358056E-2</v>
      </c>
      <c r="BN91" s="181">
        <f t="shared" si="84"/>
        <v>0.71869918699186996</v>
      </c>
      <c r="BO91" s="180">
        <f t="shared" si="85"/>
        <v>84727.104072398186</v>
      </c>
      <c r="BP91" s="285"/>
    </row>
    <row r="92" spans="2:68" s="95" customFormat="1">
      <c r="B92" s="402"/>
      <c r="C92" s="435"/>
      <c r="D92" s="433"/>
      <c r="E92" s="136" t="s">
        <v>187</v>
      </c>
      <c r="F92" s="171">
        <v>29</v>
      </c>
      <c r="G92" s="180">
        <v>14</v>
      </c>
      <c r="H92" s="180">
        <v>928590</v>
      </c>
      <c r="I92" s="181">
        <f t="shared" si="94"/>
        <v>0.25925925925925924</v>
      </c>
      <c r="J92" s="181">
        <f t="shared" si="69"/>
        <v>0.48275862068965519</v>
      </c>
      <c r="K92" s="225">
        <f t="shared" si="70"/>
        <v>66327.857142857145</v>
      </c>
      <c r="L92" s="392"/>
      <c r="M92" s="136" t="s">
        <v>187</v>
      </c>
      <c r="N92" s="171">
        <v>37</v>
      </c>
      <c r="O92" s="180">
        <v>23</v>
      </c>
      <c r="P92" s="180">
        <v>2159620</v>
      </c>
      <c r="Q92" s="181">
        <f t="shared" si="95"/>
        <v>0.29870129870129869</v>
      </c>
      <c r="R92" s="181">
        <f t="shared" si="71"/>
        <v>0.6216216216216216</v>
      </c>
      <c r="S92" s="175">
        <f t="shared" si="72"/>
        <v>93896.521739130432</v>
      </c>
      <c r="T92" s="392"/>
      <c r="U92" s="136" t="s">
        <v>187</v>
      </c>
      <c r="V92" s="171">
        <v>1098</v>
      </c>
      <c r="W92" s="180">
        <v>775</v>
      </c>
      <c r="X92" s="180">
        <v>55066280</v>
      </c>
      <c r="Y92" s="181">
        <f t="shared" si="96"/>
        <v>0.27423920736022644</v>
      </c>
      <c r="Z92" s="181">
        <f t="shared" si="73"/>
        <v>0.70582877959927137</v>
      </c>
      <c r="AA92" s="180">
        <f t="shared" si="74"/>
        <v>71053.264516129027</v>
      </c>
      <c r="AB92" s="392"/>
      <c r="AC92" s="136" t="s">
        <v>187</v>
      </c>
      <c r="AD92" s="171">
        <v>1057</v>
      </c>
      <c r="AE92" s="180">
        <v>739</v>
      </c>
      <c r="AF92" s="180">
        <v>60086340</v>
      </c>
      <c r="AG92" s="181">
        <f t="shared" si="97"/>
        <v>0.2987065481002425</v>
      </c>
      <c r="AH92" s="181">
        <f t="shared" si="75"/>
        <v>0.69914853358561968</v>
      </c>
      <c r="AI92" s="175">
        <f t="shared" si="76"/>
        <v>81307.631935047364</v>
      </c>
      <c r="AJ92" s="392"/>
      <c r="AK92" s="136" t="s">
        <v>187</v>
      </c>
      <c r="AL92" s="171">
        <v>722</v>
      </c>
      <c r="AM92" s="180">
        <v>502</v>
      </c>
      <c r="AN92" s="180">
        <v>38878420</v>
      </c>
      <c r="AO92" s="181">
        <f t="shared" si="98"/>
        <v>0.28490351872871739</v>
      </c>
      <c r="AP92" s="181">
        <f t="shared" si="77"/>
        <v>0.6952908587257618</v>
      </c>
      <c r="AQ92" s="175">
        <f t="shared" si="78"/>
        <v>77447.051792828686</v>
      </c>
      <c r="AR92" s="392"/>
      <c r="AS92" s="136" t="s">
        <v>187</v>
      </c>
      <c r="AT92" s="171">
        <v>324</v>
      </c>
      <c r="AU92" s="180">
        <v>185</v>
      </c>
      <c r="AV92" s="180">
        <v>15421560</v>
      </c>
      <c r="AW92" s="181">
        <f t="shared" si="99"/>
        <v>0.2024070021881838</v>
      </c>
      <c r="AX92" s="181">
        <f t="shared" si="79"/>
        <v>0.57098765432098764</v>
      </c>
      <c r="AY92" s="180">
        <f t="shared" si="80"/>
        <v>83359.783783783787</v>
      </c>
      <c r="AZ92" s="392"/>
      <c r="BA92" s="136" t="s">
        <v>187</v>
      </c>
      <c r="BB92" s="171">
        <v>89</v>
      </c>
      <c r="BC92" s="180">
        <v>43</v>
      </c>
      <c r="BD92" s="180">
        <v>3503700</v>
      </c>
      <c r="BE92" s="181">
        <f t="shared" si="100"/>
        <v>0.14625850340136054</v>
      </c>
      <c r="BF92" s="181">
        <f t="shared" si="81"/>
        <v>0.48314606741573035</v>
      </c>
      <c r="BG92" s="225">
        <f t="shared" si="82"/>
        <v>81481.395348837206</v>
      </c>
      <c r="BH92" s="392"/>
      <c r="BI92" s="136" t="s">
        <v>187</v>
      </c>
      <c r="BJ92" s="171">
        <f t="shared" si="83"/>
        <v>3356</v>
      </c>
      <c r="BK92" s="180">
        <f t="shared" si="67"/>
        <v>2281</v>
      </c>
      <c r="BL92" s="180">
        <f t="shared" si="68"/>
        <v>176044510</v>
      </c>
      <c r="BM92" s="181">
        <f t="shared" si="101"/>
        <v>0.27151529579811928</v>
      </c>
      <c r="BN92" s="181">
        <f t="shared" si="84"/>
        <v>0.67967818831942794</v>
      </c>
      <c r="BO92" s="180">
        <f t="shared" si="85"/>
        <v>77178.654099079358</v>
      </c>
      <c r="BP92" s="285"/>
    </row>
    <row r="93" spans="2:68" s="95" customFormat="1">
      <c r="B93" s="402"/>
      <c r="C93" s="435"/>
      <c r="D93" s="433"/>
      <c r="E93" s="136" t="s">
        <v>188</v>
      </c>
      <c r="F93" s="171">
        <v>10</v>
      </c>
      <c r="G93" s="180">
        <v>5</v>
      </c>
      <c r="H93" s="180">
        <v>384980</v>
      </c>
      <c r="I93" s="181">
        <f t="shared" si="94"/>
        <v>9.2592592592592587E-2</v>
      </c>
      <c r="J93" s="181">
        <f t="shared" si="69"/>
        <v>0.5</v>
      </c>
      <c r="K93" s="225">
        <f t="shared" si="70"/>
        <v>76996</v>
      </c>
      <c r="L93" s="392"/>
      <c r="M93" s="136" t="s">
        <v>188</v>
      </c>
      <c r="N93" s="171">
        <v>5</v>
      </c>
      <c r="O93" s="180">
        <v>5</v>
      </c>
      <c r="P93" s="180">
        <v>1064020</v>
      </c>
      <c r="Q93" s="181">
        <f t="shared" si="95"/>
        <v>6.4935064935064929E-2</v>
      </c>
      <c r="R93" s="181">
        <f t="shared" si="71"/>
        <v>1</v>
      </c>
      <c r="S93" s="175">
        <f t="shared" si="72"/>
        <v>212804</v>
      </c>
      <c r="T93" s="392"/>
      <c r="U93" s="136" t="s">
        <v>188</v>
      </c>
      <c r="V93" s="171">
        <v>229</v>
      </c>
      <c r="W93" s="180">
        <v>151</v>
      </c>
      <c r="X93" s="180">
        <v>11147960</v>
      </c>
      <c r="Y93" s="181">
        <f t="shared" si="96"/>
        <v>5.3432413305024767E-2</v>
      </c>
      <c r="Z93" s="181">
        <f t="shared" si="73"/>
        <v>0.65938864628820959</v>
      </c>
      <c r="AA93" s="180">
        <f t="shared" si="74"/>
        <v>73827.54966887417</v>
      </c>
      <c r="AB93" s="392"/>
      <c r="AC93" s="136" t="s">
        <v>188</v>
      </c>
      <c r="AD93" s="171">
        <v>260</v>
      </c>
      <c r="AE93" s="180">
        <v>175</v>
      </c>
      <c r="AF93" s="180">
        <v>13816200</v>
      </c>
      <c r="AG93" s="181">
        <f t="shared" si="97"/>
        <v>7.073565076798706E-2</v>
      </c>
      <c r="AH93" s="181">
        <f t="shared" si="75"/>
        <v>0.67307692307692313</v>
      </c>
      <c r="AI93" s="175">
        <f t="shared" si="76"/>
        <v>78949.71428571429</v>
      </c>
      <c r="AJ93" s="392"/>
      <c r="AK93" s="136" t="s">
        <v>188</v>
      </c>
      <c r="AL93" s="171">
        <v>251</v>
      </c>
      <c r="AM93" s="180">
        <v>162</v>
      </c>
      <c r="AN93" s="180">
        <v>13106320</v>
      </c>
      <c r="AO93" s="181">
        <f t="shared" si="98"/>
        <v>9.1940976163450622E-2</v>
      </c>
      <c r="AP93" s="181">
        <f t="shared" si="77"/>
        <v>0.64541832669322707</v>
      </c>
      <c r="AQ93" s="175">
        <f t="shared" si="78"/>
        <v>80903.209876543217</v>
      </c>
      <c r="AR93" s="392"/>
      <c r="AS93" s="136" t="s">
        <v>188</v>
      </c>
      <c r="AT93" s="171">
        <v>180</v>
      </c>
      <c r="AU93" s="180">
        <v>107</v>
      </c>
      <c r="AV93" s="180">
        <v>9224420</v>
      </c>
      <c r="AW93" s="181">
        <f t="shared" si="99"/>
        <v>0.11706783369803063</v>
      </c>
      <c r="AX93" s="181">
        <f t="shared" si="79"/>
        <v>0.59444444444444444</v>
      </c>
      <c r="AY93" s="180">
        <f t="shared" si="80"/>
        <v>86209.532710280371</v>
      </c>
      <c r="AZ93" s="392"/>
      <c r="BA93" s="136" t="s">
        <v>188</v>
      </c>
      <c r="BB93" s="171">
        <v>71</v>
      </c>
      <c r="BC93" s="180">
        <v>36</v>
      </c>
      <c r="BD93" s="180">
        <v>3275050</v>
      </c>
      <c r="BE93" s="181">
        <f t="shared" si="100"/>
        <v>0.12244897959183673</v>
      </c>
      <c r="BF93" s="181">
        <f t="shared" si="81"/>
        <v>0.50704225352112675</v>
      </c>
      <c r="BG93" s="225">
        <f t="shared" si="82"/>
        <v>90973.611111111109</v>
      </c>
      <c r="BH93" s="392"/>
      <c r="BI93" s="136" t="s">
        <v>188</v>
      </c>
      <c r="BJ93" s="171">
        <f t="shared" si="83"/>
        <v>1006</v>
      </c>
      <c r="BK93" s="180">
        <f t="shared" si="67"/>
        <v>641</v>
      </c>
      <c r="BL93" s="180">
        <f t="shared" si="68"/>
        <v>52018950</v>
      </c>
      <c r="BM93" s="181">
        <f t="shared" si="101"/>
        <v>7.6300440423759081E-2</v>
      </c>
      <c r="BN93" s="181">
        <f t="shared" si="84"/>
        <v>0.63717693836978129</v>
      </c>
      <c r="BO93" s="180">
        <f t="shared" si="85"/>
        <v>81152.808112324492</v>
      </c>
      <c r="BP93" s="285"/>
    </row>
    <row r="94" spans="2:68" s="95" customFormat="1">
      <c r="B94" s="402"/>
      <c r="C94" s="435"/>
      <c r="D94" s="433"/>
      <c r="E94" s="137" t="s">
        <v>179</v>
      </c>
      <c r="F94" s="171">
        <v>1</v>
      </c>
      <c r="G94" s="180">
        <v>1</v>
      </c>
      <c r="H94" s="180">
        <v>63730</v>
      </c>
      <c r="I94" s="181">
        <f t="shared" si="94"/>
        <v>1.8518518518518517E-2</v>
      </c>
      <c r="J94" s="181">
        <f t="shared" si="69"/>
        <v>1</v>
      </c>
      <c r="K94" s="225">
        <f t="shared" si="70"/>
        <v>63730</v>
      </c>
      <c r="L94" s="392"/>
      <c r="M94" s="137" t="s">
        <v>179</v>
      </c>
      <c r="N94" s="171">
        <v>1</v>
      </c>
      <c r="O94" s="180">
        <v>1</v>
      </c>
      <c r="P94" s="180">
        <v>47150</v>
      </c>
      <c r="Q94" s="181">
        <f t="shared" si="95"/>
        <v>1.2987012987012988E-2</v>
      </c>
      <c r="R94" s="181">
        <f t="shared" si="71"/>
        <v>1</v>
      </c>
      <c r="S94" s="175">
        <f t="shared" si="72"/>
        <v>47150</v>
      </c>
      <c r="T94" s="392"/>
      <c r="U94" s="137" t="s">
        <v>179</v>
      </c>
      <c r="V94" s="171">
        <v>253</v>
      </c>
      <c r="W94" s="180">
        <v>148</v>
      </c>
      <c r="X94" s="180">
        <v>10087570</v>
      </c>
      <c r="Y94" s="181">
        <f t="shared" si="96"/>
        <v>5.2370842179759375E-2</v>
      </c>
      <c r="Z94" s="181">
        <f t="shared" si="73"/>
        <v>0.58498023715415015</v>
      </c>
      <c r="AA94" s="180">
        <f t="shared" si="74"/>
        <v>68159.25675675676</v>
      </c>
      <c r="AB94" s="392"/>
      <c r="AC94" s="137" t="s">
        <v>179</v>
      </c>
      <c r="AD94" s="171">
        <v>141</v>
      </c>
      <c r="AE94" s="180">
        <v>86</v>
      </c>
      <c r="AF94" s="180">
        <v>8400310</v>
      </c>
      <c r="AG94" s="181">
        <f t="shared" si="97"/>
        <v>3.4761519805982216E-2</v>
      </c>
      <c r="AH94" s="181">
        <f t="shared" si="75"/>
        <v>0.60992907801418439</v>
      </c>
      <c r="AI94" s="175">
        <f t="shared" si="76"/>
        <v>97678.023255813954</v>
      </c>
      <c r="AJ94" s="392"/>
      <c r="AK94" s="137" t="s">
        <v>179</v>
      </c>
      <c r="AL94" s="171">
        <v>74</v>
      </c>
      <c r="AM94" s="180">
        <v>38</v>
      </c>
      <c r="AN94" s="180">
        <v>4586900</v>
      </c>
      <c r="AO94" s="181">
        <f t="shared" si="98"/>
        <v>2.1566401816118047E-2</v>
      </c>
      <c r="AP94" s="181">
        <f t="shared" si="77"/>
        <v>0.51351351351351349</v>
      </c>
      <c r="AQ94" s="175">
        <f t="shared" si="78"/>
        <v>120707.89473684211</v>
      </c>
      <c r="AR94" s="392"/>
      <c r="AS94" s="137" t="s">
        <v>179</v>
      </c>
      <c r="AT94" s="171">
        <v>54</v>
      </c>
      <c r="AU94" s="180">
        <v>27</v>
      </c>
      <c r="AV94" s="180">
        <v>2710750</v>
      </c>
      <c r="AW94" s="181">
        <f t="shared" si="99"/>
        <v>2.9540481400437638E-2</v>
      </c>
      <c r="AX94" s="181">
        <f t="shared" si="79"/>
        <v>0.5</v>
      </c>
      <c r="AY94" s="180">
        <f t="shared" si="80"/>
        <v>100398.14814814815</v>
      </c>
      <c r="AZ94" s="392"/>
      <c r="BA94" s="137" t="s">
        <v>179</v>
      </c>
      <c r="BB94" s="171">
        <v>21</v>
      </c>
      <c r="BC94" s="180">
        <v>11</v>
      </c>
      <c r="BD94" s="180">
        <v>1274560</v>
      </c>
      <c r="BE94" s="181">
        <f t="shared" si="100"/>
        <v>3.7414965986394558E-2</v>
      </c>
      <c r="BF94" s="181">
        <f t="shared" si="81"/>
        <v>0.52380952380952384</v>
      </c>
      <c r="BG94" s="225">
        <f t="shared" si="82"/>
        <v>115869.09090909091</v>
      </c>
      <c r="BH94" s="392"/>
      <c r="BI94" s="137" t="s">
        <v>179</v>
      </c>
      <c r="BJ94" s="171">
        <f t="shared" si="83"/>
        <v>545</v>
      </c>
      <c r="BK94" s="180">
        <f t="shared" si="67"/>
        <v>312</v>
      </c>
      <c r="BL94" s="180">
        <f t="shared" si="68"/>
        <v>27170970</v>
      </c>
      <c r="BM94" s="181">
        <f t="shared" si="101"/>
        <v>3.7138435900488036E-2</v>
      </c>
      <c r="BN94" s="181">
        <f t="shared" si="84"/>
        <v>0.57247706422018352</v>
      </c>
      <c r="BO94" s="180">
        <f t="shared" si="85"/>
        <v>87086.442307692312</v>
      </c>
      <c r="BP94" s="285"/>
    </row>
    <row r="95" spans="2:68" s="95" customFormat="1">
      <c r="B95" s="402">
        <v>9</v>
      </c>
      <c r="C95" s="434" t="s">
        <v>84</v>
      </c>
      <c r="D95" s="432">
        <v>34</v>
      </c>
      <c r="E95" s="134" t="s">
        <v>153</v>
      </c>
      <c r="F95" s="170">
        <v>18</v>
      </c>
      <c r="G95" s="178">
        <v>10</v>
      </c>
      <c r="H95" s="178">
        <v>786150</v>
      </c>
      <c r="I95" s="179">
        <f>IFERROR(G95/$D$95,"-")</f>
        <v>0.29411764705882354</v>
      </c>
      <c r="J95" s="179">
        <f t="shared" si="69"/>
        <v>0.55555555555555558</v>
      </c>
      <c r="K95" s="224">
        <f t="shared" si="70"/>
        <v>78615</v>
      </c>
      <c r="L95" s="400">
        <v>56</v>
      </c>
      <c r="M95" s="134" t="s">
        <v>153</v>
      </c>
      <c r="N95" s="170">
        <v>24</v>
      </c>
      <c r="O95" s="178">
        <v>13</v>
      </c>
      <c r="P95" s="178">
        <v>1036570</v>
      </c>
      <c r="Q95" s="179">
        <f>IFERROR(O95/$L$95,"-")</f>
        <v>0.23214285714285715</v>
      </c>
      <c r="R95" s="179">
        <f t="shared" si="71"/>
        <v>0.54166666666666663</v>
      </c>
      <c r="S95" s="174">
        <f t="shared" si="72"/>
        <v>79736.153846153844</v>
      </c>
      <c r="T95" s="400">
        <v>2025</v>
      </c>
      <c r="U95" s="134" t="s">
        <v>153</v>
      </c>
      <c r="V95" s="170">
        <v>904</v>
      </c>
      <c r="W95" s="178">
        <v>495</v>
      </c>
      <c r="X95" s="178">
        <v>32340360</v>
      </c>
      <c r="Y95" s="179">
        <f>IFERROR(W95/$T$95,"-")</f>
        <v>0.24444444444444444</v>
      </c>
      <c r="Z95" s="179">
        <f t="shared" si="73"/>
        <v>0.54756637168141598</v>
      </c>
      <c r="AA95" s="178">
        <f t="shared" si="74"/>
        <v>65334.060606060608</v>
      </c>
      <c r="AB95" s="400">
        <v>1575</v>
      </c>
      <c r="AC95" s="134" t="s">
        <v>153</v>
      </c>
      <c r="AD95" s="170">
        <v>758</v>
      </c>
      <c r="AE95" s="178">
        <v>434</v>
      </c>
      <c r="AF95" s="178">
        <v>35781670</v>
      </c>
      <c r="AG95" s="179">
        <f>IFERROR(AE95/$AB$95,"-")</f>
        <v>0.27555555555555555</v>
      </c>
      <c r="AH95" s="179">
        <f t="shared" si="75"/>
        <v>0.57255936675461738</v>
      </c>
      <c r="AI95" s="174">
        <f t="shared" si="76"/>
        <v>82446.244239631342</v>
      </c>
      <c r="AJ95" s="400">
        <v>1053</v>
      </c>
      <c r="AK95" s="134" t="s">
        <v>153</v>
      </c>
      <c r="AL95" s="170">
        <v>436</v>
      </c>
      <c r="AM95" s="178">
        <v>228</v>
      </c>
      <c r="AN95" s="178">
        <v>19025670</v>
      </c>
      <c r="AO95" s="179">
        <f>IFERROR(AM95/$AJ$95,"-")</f>
        <v>0.21652421652421652</v>
      </c>
      <c r="AP95" s="179">
        <f t="shared" si="77"/>
        <v>0.52293577981651373</v>
      </c>
      <c r="AQ95" s="174">
        <f t="shared" si="78"/>
        <v>83445.921052631573</v>
      </c>
      <c r="AR95" s="400">
        <v>526</v>
      </c>
      <c r="AS95" s="134" t="s">
        <v>153</v>
      </c>
      <c r="AT95" s="170">
        <v>191</v>
      </c>
      <c r="AU95" s="178">
        <v>101</v>
      </c>
      <c r="AV95" s="178">
        <v>9532620</v>
      </c>
      <c r="AW95" s="179">
        <f>IFERROR(AU95/$AR$95,"-")</f>
        <v>0.19201520912547529</v>
      </c>
      <c r="AX95" s="179">
        <f t="shared" si="79"/>
        <v>0.52879581151832455</v>
      </c>
      <c r="AY95" s="178">
        <f t="shared" si="80"/>
        <v>94382.376237623757</v>
      </c>
      <c r="AZ95" s="400">
        <v>184</v>
      </c>
      <c r="BA95" s="134" t="s">
        <v>153</v>
      </c>
      <c r="BB95" s="170">
        <v>62</v>
      </c>
      <c r="BC95" s="178">
        <v>27</v>
      </c>
      <c r="BD95" s="178">
        <v>3181840</v>
      </c>
      <c r="BE95" s="179">
        <f>IFERROR(BC95/$AZ$95,"-")</f>
        <v>0.14673913043478262</v>
      </c>
      <c r="BF95" s="179">
        <f t="shared" si="81"/>
        <v>0.43548387096774194</v>
      </c>
      <c r="BG95" s="224">
        <f t="shared" si="82"/>
        <v>117845.92592592593</v>
      </c>
      <c r="BH95" s="400">
        <v>5453</v>
      </c>
      <c r="BI95" s="134" t="s">
        <v>153</v>
      </c>
      <c r="BJ95" s="170">
        <f t="shared" si="83"/>
        <v>2393</v>
      </c>
      <c r="BK95" s="178">
        <f t="shared" si="67"/>
        <v>1308</v>
      </c>
      <c r="BL95" s="178">
        <f t="shared" si="68"/>
        <v>101684880</v>
      </c>
      <c r="BM95" s="179">
        <f>IFERROR(BK95/$BH$95,"-")</f>
        <v>0.23986796258940032</v>
      </c>
      <c r="BN95" s="179">
        <f t="shared" si="84"/>
        <v>0.54659423318010869</v>
      </c>
      <c r="BO95" s="178">
        <f t="shared" si="85"/>
        <v>77740.733944954132</v>
      </c>
      <c r="BP95" s="285"/>
    </row>
    <row r="96" spans="2:68" s="95" customFormat="1">
      <c r="B96" s="402"/>
      <c r="C96" s="435"/>
      <c r="D96" s="433"/>
      <c r="E96" s="135" t="s">
        <v>207</v>
      </c>
      <c r="F96" s="171">
        <v>15</v>
      </c>
      <c r="G96" s="180">
        <v>6</v>
      </c>
      <c r="H96" s="180">
        <v>318890</v>
      </c>
      <c r="I96" s="181">
        <f t="shared" ref="I96:I105" si="102">IFERROR(G96/$D$95,"-")</f>
        <v>0.17647058823529413</v>
      </c>
      <c r="J96" s="181">
        <f t="shared" si="69"/>
        <v>0.4</v>
      </c>
      <c r="K96" s="225">
        <f t="shared" si="70"/>
        <v>53148.333333333336</v>
      </c>
      <c r="L96" s="392"/>
      <c r="M96" s="135" t="s">
        <v>207</v>
      </c>
      <c r="N96" s="171">
        <v>23</v>
      </c>
      <c r="O96" s="180">
        <v>13</v>
      </c>
      <c r="P96" s="180">
        <v>1201610</v>
      </c>
      <c r="Q96" s="181">
        <f t="shared" ref="Q96:Q105" si="103">IFERROR(O96/$L$95,"-")</f>
        <v>0.23214285714285715</v>
      </c>
      <c r="R96" s="181">
        <f t="shared" si="71"/>
        <v>0.56521739130434778</v>
      </c>
      <c r="S96" s="175">
        <f t="shared" si="72"/>
        <v>92431.538461538468</v>
      </c>
      <c r="T96" s="392"/>
      <c r="U96" s="135" t="s">
        <v>207</v>
      </c>
      <c r="V96" s="171">
        <v>834</v>
      </c>
      <c r="W96" s="180">
        <v>456</v>
      </c>
      <c r="X96" s="180">
        <v>29356210</v>
      </c>
      <c r="Y96" s="181">
        <f t="shared" ref="Y96:Y105" si="104">IFERROR(W96/$T$95,"-")</f>
        <v>0.22518518518518518</v>
      </c>
      <c r="Z96" s="181">
        <f t="shared" si="73"/>
        <v>0.5467625899280576</v>
      </c>
      <c r="AA96" s="180">
        <f t="shared" si="74"/>
        <v>64377.653508771931</v>
      </c>
      <c r="AB96" s="392"/>
      <c r="AC96" s="135" t="s">
        <v>207</v>
      </c>
      <c r="AD96" s="171">
        <v>677</v>
      </c>
      <c r="AE96" s="180">
        <v>387</v>
      </c>
      <c r="AF96" s="180">
        <v>29272620</v>
      </c>
      <c r="AG96" s="181">
        <f t="shared" ref="AG96:AG105" si="105">IFERROR(AE96/$AB$95,"-")</f>
        <v>0.24571428571428572</v>
      </c>
      <c r="AH96" s="181">
        <f t="shared" si="75"/>
        <v>0.57163958641063517</v>
      </c>
      <c r="AI96" s="175">
        <f t="shared" si="76"/>
        <v>75639.844961240306</v>
      </c>
      <c r="AJ96" s="392"/>
      <c r="AK96" s="135" t="s">
        <v>207</v>
      </c>
      <c r="AL96" s="171">
        <v>335</v>
      </c>
      <c r="AM96" s="180">
        <v>180</v>
      </c>
      <c r="AN96" s="180">
        <v>13351320</v>
      </c>
      <c r="AO96" s="181">
        <f t="shared" ref="AO96:AO105" si="106">IFERROR(AM96/$AJ$95,"-")</f>
        <v>0.17094017094017094</v>
      </c>
      <c r="AP96" s="181">
        <f t="shared" si="77"/>
        <v>0.53731343283582089</v>
      </c>
      <c r="AQ96" s="175">
        <f t="shared" si="78"/>
        <v>74174</v>
      </c>
      <c r="AR96" s="392"/>
      <c r="AS96" s="135" t="s">
        <v>207</v>
      </c>
      <c r="AT96" s="171">
        <v>138</v>
      </c>
      <c r="AU96" s="180">
        <v>64</v>
      </c>
      <c r="AV96" s="180">
        <v>5343550</v>
      </c>
      <c r="AW96" s="181">
        <f t="shared" ref="AW96:AW105" si="107">IFERROR(AU96/$AR$95,"-")</f>
        <v>0.12167300380228137</v>
      </c>
      <c r="AX96" s="181">
        <f t="shared" si="79"/>
        <v>0.46376811594202899</v>
      </c>
      <c r="AY96" s="180">
        <f t="shared" si="80"/>
        <v>83492.96875</v>
      </c>
      <c r="AZ96" s="392"/>
      <c r="BA96" s="135" t="s">
        <v>207</v>
      </c>
      <c r="BB96" s="171">
        <v>32</v>
      </c>
      <c r="BC96" s="180">
        <v>14</v>
      </c>
      <c r="BD96" s="180">
        <v>1581910</v>
      </c>
      <c r="BE96" s="181">
        <f t="shared" ref="BE96:BE105" si="108">IFERROR(BC96/$AZ$95,"-")</f>
        <v>7.6086956521739135E-2</v>
      </c>
      <c r="BF96" s="181">
        <f t="shared" si="81"/>
        <v>0.4375</v>
      </c>
      <c r="BG96" s="225">
        <f t="shared" si="82"/>
        <v>112993.57142857143</v>
      </c>
      <c r="BH96" s="392"/>
      <c r="BI96" s="135" t="s">
        <v>207</v>
      </c>
      <c r="BJ96" s="171">
        <f t="shared" si="83"/>
        <v>2054</v>
      </c>
      <c r="BK96" s="180">
        <f t="shared" si="67"/>
        <v>1120</v>
      </c>
      <c r="BL96" s="180">
        <f t="shared" si="68"/>
        <v>80426110</v>
      </c>
      <c r="BM96" s="181">
        <f t="shared" ref="BM96:BM105" si="109">IFERROR(BK96/$BH$95,"-")</f>
        <v>0.20539152759948653</v>
      </c>
      <c r="BN96" s="181">
        <f t="shared" si="84"/>
        <v>0.54527750730282376</v>
      </c>
      <c r="BO96" s="180">
        <f t="shared" si="85"/>
        <v>71809.02678571429</v>
      </c>
      <c r="BP96" s="285"/>
    </row>
    <row r="97" spans="2:68" s="95" customFormat="1">
      <c r="B97" s="402"/>
      <c r="C97" s="435"/>
      <c r="D97" s="433"/>
      <c r="E97" s="136" t="s">
        <v>152</v>
      </c>
      <c r="F97" s="171">
        <v>23</v>
      </c>
      <c r="G97" s="180">
        <v>10</v>
      </c>
      <c r="H97" s="180">
        <v>713510</v>
      </c>
      <c r="I97" s="181">
        <f t="shared" si="102"/>
        <v>0.29411764705882354</v>
      </c>
      <c r="J97" s="181">
        <f t="shared" si="69"/>
        <v>0.43478260869565216</v>
      </c>
      <c r="K97" s="225">
        <f t="shared" si="70"/>
        <v>71351</v>
      </c>
      <c r="L97" s="392"/>
      <c r="M97" s="136" t="s">
        <v>152</v>
      </c>
      <c r="N97" s="171">
        <v>32</v>
      </c>
      <c r="O97" s="180">
        <v>15</v>
      </c>
      <c r="P97" s="180">
        <v>1599950</v>
      </c>
      <c r="Q97" s="181">
        <f t="shared" si="103"/>
        <v>0.26785714285714285</v>
      </c>
      <c r="R97" s="181">
        <f t="shared" si="71"/>
        <v>0.46875</v>
      </c>
      <c r="S97" s="175">
        <f t="shared" si="72"/>
        <v>106663.33333333333</v>
      </c>
      <c r="T97" s="392"/>
      <c r="U97" s="136" t="s">
        <v>152</v>
      </c>
      <c r="V97" s="171">
        <v>1186</v>
      </c>
      <c r="W97" s="180">
        <v>635</v>
      </c>
      <c r="X97" s="180">
        <v>42635640</v>
      </c>
      <c r="Y97" s="181">
        <f t="shared" si="104"/>
        <v>0.31358024691358027</v>
      </c>
      <c r="Z97" s="181">
        <f t="shared" si="73"/>
        <v>0.53541315345699836</v>
      </c>
      <c r="AA97" s="180">
        <f t="shared" si="74"/>
        <v>67142.740157480308</v>
      </c>
      <c r="AB97" s="392"/>
      <c r="AC97" s="136" t="s">
        <v>152</v>
      </c>
      <c r="AD97" s="171">
        <v>1010</v>
      </c>
      <c r="AE97" s="180">
        <v>560</v>
      </c>
      <c r="AF97" s="180">
        <v>48634710</v>
      </c>
      <c r="AG97" s="181">
        <f t="shared" si="105"/>
        <v>0.35555555555555557</v>
      </c>
      <c r="AH97" s="181">
        <f t="shared" si="75"/>
        <v>0.5544554455445545</v>
      </c>
      <c r="AI97" s="175">
        <f t="shared" si="76"/>
        <v>86847.696428571435</v>
      </c>
      <c r="AJ97" s="392"/>
      <c r="AK97" s="136" t="s">
        <v>152</v>
      </c>
      <c r="AL97" s="171">
        <v>649</v>
      </c>
      <c r="AM97" s="180">
        <v>328</v>
      </c>
      <c r="AN97" s="180">
        <v>28720270</v>
      </c>
      <c r="AO97" s="181">
        <f t="shared" si="106"/>
        <v>0.31149097815764482</v>
      </c>
      <c r="AP97" s="181">
        <f t="shared" si="77"/>
        <v>0.50539291217257321</v>
      </c>
      <c r="AQ97" s="175">
        <f t="shared" si="78"/>
        <v>87561.798780487807</v>
      </c>
      <c r="AR97" s="392"/>
      <c r="AS97" s="136" t="s">
        <v>152</v>
      </c>
      <c r="AT97" s="171">
        <v>315</v>
      </c>
      <c r="AU97" s="180">
        <v>153</v>
      </c>
      <c r="AV97" s="180">
        <v>14014050</v>
      </c>
      <c r="AW97" s="181">
        <f t="shared" si="107"/>
        <v>0.29087452471482889</v>
      </c>
      <c r="AX97" s="181">
        <f t="shared" si="79"/>
        <v>0.48571428571428571</v>
      </c>
      <c r="AY97" s="180">
        <f t="shared" si="80"/>
        <v>91595.098039215693</v>
      </c>
      <c r="AZ97" s="392"/>
      <c r="BA97" s="136" t="s">
        <v>152</v>
      </c>
      <c r="BB97" s="171">
        <v>108</v>
      </c>
      <c r="BC97" s="180">
        <v>46</v>
      </c>
      <c r="BD97" s="180">
        <v>5079920</v>
      </c>
      <c r="BE97" s="181">
        <f t="shared" si="108"/>
        <v>0.25</v>
      </c>
      <c r="BF97" s="181">
        <f t="shared" si="81"/>
        <v>0.42592592592592593</v>
      </c>
      <c r="BG97" s="225">
        <f t="shared" si="82"/>
        <v>110433.04347826086</v>
      </c>
      <c r="BH97" s="392"/>
      <c r="BI97" s="136" t="s">
        <v>152</v>
      </c>
      <c r="BJ97" s="171">
        <f t="shared" si="83"/>
        <v>3323</v>
      </c>
      <c r="BK97" s="180">
        <f t="shared" si="67"/>
        <v>1747</v>
      </c>
      <c r="BL97" s="180">
        <f t="shared" si="68"/>
        <v>141398050</v>
      </c>
      <c r="BM97" s="181">
        <f t="shared" si="109"/>
        <v>0.32037410599669908</v>
      </c>
      <c r="BN97" s="181">
        <f t="shared" si="84"/>
        <v>0.52572976226301538</v>
      </c>
      <c r="BO97" s="180">
        <f t="shared" si="85"/>
        <v>80937.635947338291</v>
      </c>
      <c r="BP97" s="285"/>
    </row>
    <row r="98" spans="2:68" s="95" customFormat="1">
      <c r="B98" s="402"/>
      <c r="C98" s="435"/>
      <c r="D98" s="433"/>
      <c r="E98" s="136" t="s">
        <v>161</v>
      </c>
      <c r="F98" s="171">
        <v>10</v>
      </c>
      <c r="G98" s="180">
        <v>4</v>
      </c>
      <c r="H98" s="180">
        <v>223820</v>
      </c>
      <c r="I98" s="181">
        <f t="shared" si="102"/>
        <v>0.11764705882352941</v>
      </c>
      <c r="J98" s="181">
        <f t="shared" si="69"/>
        <v>0.4</v>
      </c>
      <c r="K98" s="225">
        <f t="shared" si="70"/>
        <v>55955</v>
      </c>
      <c r="L98" s="392"/>
      <c r="M98" s="136" t="s">
        <v>161</v>
      </c>
      <c r="N98" s="171">
        <v>17</v>
      </c>
      <c r="O98" s="180">
        <v>10</v>
      </c>
      <c r="P98" s="180">
        <v>1242540</v>
      </c>
      <c r="Q98" s="181">
        <f t="shared" si="103"/>
        <v>0.17857142857142858</v>
      </c>
      <c r="R98" s="181">
        <f t="shared" si="71"/>
        <v>0.58823529411764708</v>
      </c>
      <c r="S98" s="175">
        <f t="shared" si="72"/>
        <v>124254</v>
      </c>
      <c r="T98" s="392"/>
      <c r="U98" s="136" t="s">
        <v>161</v>
      </c>
      <c r="V98" s="171">
        <v>446</v>
      </c>
      <c r="W98" s="180">
        <v>250</v>
      </c>
      <c r="X98" s="180">
        <v>17281490</v>
      </c>
      <c r="Y98" s="181">
        <f t="shared" si="104"/>
        <v>0.12345679012345678</v>
      </c>
      <c r="Z98" s="181">
        <f t="shared" si="73"/>
        <v>0.5605381165919282</v>
      </c>
      <c r="AA98" s="180">
        <f t="shared" si="74"/>
        <v>69125.960000000006</v>
      </c>
      <c r="AB98" s="392"/>
      <c r="AC98" s="136" t="s">
        <v>161</v>
      </c>
      <c r="AD98" s="171">
        <v>447</v>
      </c>
      <c r="AE98" s="180">
        <v>246</v>
      </c>
      <c r="AF98" s="180">
        <v>20277630</v>
      </c>
      <c r="AG98" s="181">
        <f t="shared" si="105"/>
        <v>0.15619047619047619</v>
      </c>
      <c r="AH98" s="181">
        <f t="shared" si="75"/>
        <v>0.55033557046979864</v>
      </c>
      <c r="AI98" s="175">
        <f t="shared" si="76"/>
        <v>82429.390243902439</v>
      </c>
      <c r="AJ98" s="392"/>
      <c r="AK98" s="136" t="s">
        <v>161</v>
      </c>
      <c r="AL98" s="171">
        <v>297</v>
      </c>
      <c r="AM98" s="180">
        <v>158</v>
      </c>
      <c r="AN98" s="180">
        <v>12593220</v>
      </c>
      <c r="AO98" s="181">
        <f t="shared" si="106"/>
        <v>0.15004748338081672</v>
      </c>
      <c r="AP98" s="181">
        <f t="shared" si="77"/>
        <v>0.53198653198653201</v>
      </c>
      <c r="AQ98" s="175">
        <f t="shared" si="78"/>
        <v>79703.924050632908</v>
      </c>
      <c r="AR98" s="392"/>
      <c r="AS98" s="136" t="s">
        <v>161</v>
      </c>
      <c r="AT98" s="171">
        <v>145</v>
      </c>
      <c r="AU98" s="180">
        <v>77</v>
      </c>
      <c r="AV98" s="180">
        <v>7296510</v>
      </c>
      <c r="AW98" s="181">
        <f t="shared" si="107"/>
        <v>0.14638783269961977</v>
      </c>
      <c r="AX98" s="181">
        <f t="shared" si="79"/>
        <v>0.53103448275862064</v>
      </c>
      <c r="AY98" s="180">
        <f t="shared" si="80"/>
        <v>94759.870129870134</v>
      </c>
      <c r="AZ98" s="392"/>
      <c r="BA98" s="136" t="s">
        <v>161</v>
      </c>
      <c r="BB98" s="171">
        <v>46</v>
      </c>
      <c r="BC98" s="180">
        <v>14</v>
      </c>
      <c r="BD98" s="180">
        <v>1323220</v>
      </c>
      <c r="BE98" s="181">
        <f t="shared" si="108"/>
        <v>7.6086956521739135E-2</v>
      </c>
      <c r="BF98" s="181">
        <f t="shared" si="81"/>
        <v>0.30434782608695654</v>
      </c>
      <c r="BG98" s="225">
        <f t="shared" si="82"/>
        <v>94515.71428571429</v>
      </c>
      <c r="BH98" s="392"/>
      <c r="BI98" s="136" t="s">
        <v>161</v>
      </c>
      <c r="BJ98" s="171">
        <f t="shared" si="83"/>
        <v>1408</v>
      </c>
      <c r="BK98" s="180">
        <f t="shared" si="67"/>
        <v>759</v>
      </c>
      <c r="BL98" s="180">
        <f t="shared" si="68"/>
        <v>60238430</v>
      </c>
      <c r="BM98" s="181">
        <f t="shared" si="109"/>
        <v>0.13918943700715203</v>
      </c>
      <c r="BN98" s="181">
        <f t="shared" si="84"/>
        <v>0.5390625</v>
      </c>
      <c r="BO98" s="180">
        <f t="shared" si="85"/>
        <v>79365.520421607376</v>
      </c>
      <c r="BP98" s="285"/>
    </row>
    <row r="99" spans="2:68" s="95" customFormat="1">
      <c r="B99" s="402"/>
      <c r="C99" s="435"/>
      <c r="D99" s="433"/>
      <c r="E99" s="136" t="s">
        <v>183</v>
      </c>
      <c r="F99" s="171">
        <v>8</v>
      </c>
      <c r="G99" s="180">
        <v>3</v>
      </c>
      <c r="H99" s="180">
        <v>166140</v>
      </c>
      <c r="I99" s="181">
        <f t="shared" si="102"/>
        <v>8.8235294117647065E-2</v>
      </c>
      <c r="J99" s="181">
        <f t="shared" si="69"/>
        <v>0.375</v>
      </c>
      <c r="K99" s="225">
        <f t="shared" si="70"/>
        <v>55380</v>
      </c>
      <c r="L99" s="392"/>
      <c r="M99" s="136" t="s">
        <v>183</v>
      </c>
      <c r="N99" s="171">
        <v>20</v>
      </c>
      <c r="O99" s="180">
        <v>12</v>
      </c>
      <c r="P99" s="180">
        <v>1463590</v>
      </c>
      <c r="Q99" s="181">
        <f t="shared" si="103"/>
        <v>0.21428571428571427</v>
      </c>
      <c r="R99" s="181">
        <f t="shared" si="71"/>
        <v>0.6</v>
      </c>
      <c r="S99" s="175">
        <f t="shared" si="72"/>
        <v>121965.83333333333</v>
      </c>
      <c r="T99" s="392"/>
      <c r="U99" s="136" t="s">
        <v>183</v>
      </c>
      <c r="V99" s="171">
        <v>517</v>
      </c>
      <c r="W99" s="180">
        <v>298</v>
      </c>
      <c r="X99" s="180">
        <v>20811790</v>
      </c>
      <c r="Y99" s="181">
        <f t="shared" si="104"/>
        <v>0.14716049382716048</v>
      </c>
      <c r="Z99" s="181">
        <f t="shared" si="73"/>
        <v>0.57640232108317213</v>
      </c>
      <c r="AA99" s="180">
        <f t="shared" si="74"/>
        <v>69838.221476510065</v>
      </c>
      <c r="AB99" s="392"/>
      <c r="AC99" s="136" t="s">
        <v>183</v>
      </c>
      <c r="AD99" s="171">
        <v>558</v>
      </c>
      <c r="AE99" s="180">
        <v>313</v>
      </c>
      <c r="AF99" s="180">
        <v>26282090</v>
      </c>
      <c r="AG99" s="181">
        <f t="shared" si="105"/>
        <v>0.19873015873015873</v>
      </c>
      <c r="AH99" s="181">
        <f t="shared" si="75"/>
        <v>0.56093189964157708</v>
      </c>
      <c r="AI99" s="175">
        <f t="shared" si="76"/>
        <v>83968.338658146968</v>
      </c>
      <c r="AJ99" s="392"/>
      <c r="AK99" s="136" t="s">
        <v>183</v>
      </c>
      <c r="AL99" s="171">
        <v>344</v>
      </c>
      <c r="AM99" s="180">
        <v>197</v>
      </c>
      <c r="AN99" s="180">
        <v>17141120</v>
      </c>
      <c r="AO99" s="181">
        <f t="shared" si="106"/>
        <v>0.18708452041785376</v>
      </c>
      <c r="AP99" s="181">
        <f t="shared" si="77"/>
        <v>0.57267441860465118</v>
      </c>
      <c r="AQ99" s="175">
        <f t="shared" si="78"/>
        <v>87010.761421319796</v>
      </c>
      <c r="AR99" s="392"/>
      <c r="AS99" s="136" t="s">
        <v>183</v>
      </c>
      <c r="AT99" s="171">
        <v>149</v>
      </c>
      <c r="AU99" s="180">
        <v>75</v>
      </c>
      <c r="AV99" s="180">
        <v>7706420</v>
      </c>
      <c r="AW99" s="181">
        <f t="shared" si="107"/>
        <v>0.14258555133079848</v>
      </c>
      <c r="AX99" s="181">
        <f t="shared" si="79"/>
        <v>0.50335570469798663</v>
      </c>
      <c r="AY99" s="180">
        <f t="shared" si="80"/>
        <v>102752.26666666666</v>
      </c>
      <c r="AZ99" s="392"/>
      <c r="BA99" s="136" t="s">
        <v>183</v>
      </c>
      <c r="BB99" s="171">
        <v>55</v>
      </c>
      <c r="BC99" s="180">
        <v>19</v>
      </c>
      <c r="BD99" s="180">
        <v>2440040</v>
      </c>
      <c r="BE99" s="181">
        <f t="shared" si="108"/>
        <v>0.10326086956521739</v>
      </c>
      <c r="BF99" s="181">
        <f t="shared" si="81"/>
        <v>0.34545454545454546</v>
      </c>
      <c r="BG99" s="225">
        <f t="shared" si="82"/>
        <v>128423.15789473684</v>
      </c>
      <c r="BH99" s="392"/>
      <c r="BI99" s="136" t="s">
        <v>183</v>
      </c>
      <c r="BJ99" s="171">
        <f t="shared" si="83"/>
        <v>1651</v>
      </c>
      <c r="BK99" s="180">
        <f t="shared" si="67"/>
        <v>917</v>
      </c>
      <c r="BL99" s="180">
        <f t="shared" si="68"/>
        <v>76011190</v>
      </c>
      <c r="BM99" s="181">
        <f t="shared" si="109"/>
        <v>0.16816431322207959</v>
      </c>
      <c r="BN99" s="181">
        <f t="shared" si="84"/>
        <v>0.55542095699576011</v>
      </c>
      <c r="BO99" s="180">
        <f t="shared" si="85"/>
        <v>82891.155943293343</v>
      </c>
      <c r="BP99" s="285"/>
    </row>
    <row r="100" spans="2:68" s="95" customFormat="1">
      <c r="B100" s="402"/>
      <c r="C100" s="435"/>
      <c r="D100" s="433"/>
      <c r="E100" s="136" t="s">
        <v>184</v>
      </c>
      <c r="F100" s="171">
        <v>3</v>
      </c>
      <c r="G100" s="180">
        <v>1</v>
      </c>
      <c r="H100" s="180">
        <v>244970</v>
      </c>
      <c r="I100" s="181">
        <f t="shared" si="102"/>
        <v>2.9411764705882353E-2</v>
      </c>
      <c r="J100" s="181">
        <f t="shared" si="69"/>
        <v>0.33333333333333331</v>
      </c>
      <c r="K100" s="225">
        <f t="shared" si="70"/>
        <v>244970</v>
      </c>
      <c r="L100" s="392"/>
      <c r="M100" s="136" t="s">
        <v>184</v>
      </c>
      <c r="N100" s="171">
        <v>13</v>
      </c>
      <c r="O100" s="180">
        <v>5</v>
      </c>
      <c r="P100" s="180">
        <v>354520</v>
      </c>
      <c r="Q100" s="181">
        <f t="shared" si="103"/>
        <v>8.9285714285714288E-2</v>
      </c>
      <c r="R100" s="181">
        <f t="shared" si="71"/>
        <v>0.38461538461538464</v>
      </c>
      <c r="S100" s="175">
        <f t="shared" si="72"/>
        <v>70904</v>
      </c>
      <c r="T100" s="392"/>
      <c r="U100" s="136" t="s">
        <v>184</v>
      </c>
      <c r="V100" s="171">
        <v>359</v>
      </c>
      <c r="W100" s="180">
        <v>209</v>
      </c>
      <c r="X100" s="180">
        <v>14181710</v>
      </c>
      <c r="Y100" s="181">
        <f t="shared" si="104"/>
        <v>0.10320987654320987</v>
      </c>
      <c r="Z100" s="181">
        <f t="shared" si="73"/>
        <v>0.5821727019498607</v>
      </c>
      <c r="AA100" s="180">
        <f t="shared" si="74"/>
        <v>67855.071770334922</v>
      </c>
      <c r="AB100" s="392"/>
      <c r="AC100" s="136" t="s">
        <v>184</v>
      </c>
      <c r="AD100" s="171">
        <v>297</v>
      </c>
      <c r="AE100" s="180">
        <v>177</v>
      </c>
      <c r="AF100" s="180">
        <v>14483990</v>
      </c>
      <c r="AG100" s="181">
        <f t="shared" si="105"/>
        <v>0.11238095238095239</v>
      </c>
      <c r="AH100" s="181">
        <f t="shared" si="75"/>
        <v>0.59595959595959591</v>
      </c>
      <c r="AI100" s="175">
        <f t="shared" si="76"/>
        <v>81830.451977401128</v>
      </c>
      <c r="AJ100" s="392"/>
      <c r="AK100" s="136" t="s">
        <v>184</v>
      </c>
      <c r="AL100" s="171">
        <v>178</v>
      </c>
      <c r="AM100" s="180">
        <v>103</v>
      </c>
      <c r="AN100" s="180">
        <v>7637230</v>
      </c>
      <c r="AO100" s="181">
        <f t="shared" si="106"/>
        <v>9.781576448243115E-2</v>
      </c>
      <c r="AP100" s="181">
        <f t="shared" si="77"/>
        <v>0.5786516853932584</v>
      </c>
      <c r="AQ100" s="175">
        <f t="shared" si="78"/>
        <v>74147.864077669903</v>
      </c>
      <c r="AR100" s="392"/>
      <c r="AS100" s="136" t="s">
        <v>184</v>
      </c>
      <c r="AT100" s="171">
        <v>53</v>
      </c>
      <c r="AU100" s="180">
        <v>35</v>
      </c>
      <c r="AV100" s="180">
        <v>2455000</v>
      </c>
      <c r="AW100" s="181">
        <f t="shared" si="107"/>
        <v>6.6539923954372623E-2</v>
      </c>
      <c r="AX100" s="181">
        <f t="shared" si="79"/>
        <v>0.660377358490566</v>
      </c>
      <c r="AY100" s="180">
        <f t="shared" si="80"/>
        <v>70142.857142857145</v>
      </c>
      <c r="AZ100" s="392"/>
      <c r="BA100" s="136" t="s">
        <v>184</v>
      </c>
      <c r="BB100" s="171">
        <v>15</v>
      </c>
      <c r="BC100" s="180">
        <v>7</v>
      </c>
      <c r="BD100" s="180">
        <v>628070</v>
      </c>
      <c r="BE100" s="181">
        <f t="shared" si="108"/>
        <v>3.8043478260869568E-2</v>
      </c>
      <c r="BF100" s="181">
        <f t="shared" si="81"/>
        <v>0.46666666666666667</v>
      </c>
      <c r="BG100" s="225">
        <f t="shared" si="82"/>
        <v>89724.28571428571</v>
      </c>
      <c r="BH100" s="392"/>
      <c r="BI100" s="136" t="s">
        <v>184</v>
      </c>
      <c r="BJ100" s="171">
        <f t="shared" si="83"/>
        <v>918</v>
      </c>
      <c r="BK100" s="180">
        <f t="shared" si="67"/>
        <v>537</v>
      </c>
      <c r="BL100" s="180">
        <f t="shared" si="68"/>
        <v>39985490</v>
      </c>
      <c r="BM100" s="181">
        <f t="shared" si="109"/>
        <v>9.8477902072253806E-2</v>
      </c>
      <c r="BN100" s="181">
        <f t="shared" si="84"/>
        <v>0.58496732026143794</v>
      </c>
      <c r="BO100" s="180">
        <f t="shared" si="85"/>
        <v>74460.875232774677</v>
      </c>
      <c r="BP100" s="285"/>
    </row>
    <row r="101" spans="2:68" s="95" customFormat="1">
      <c r="B101" s="402"/>
      <c r="C101" s="435"/>
      <c r="D101" s="433"/>
      <c r="E101" s="136" t="s">
        <v>185</v>
      </c>
      <c r="F101" s="171">
        <v>6</v>
      </c>
      <c r="G101" s="180">
        <v>2</v>
      </c>
      <c r="H101" s="180">
        <v>286120</v>
      </c>
      <c r="I101" s="181">
        <f t="shared" si="102"/>
        <v>5.8823529411764705E-2</v>
      </c>
      <c r="J101" s="181">
        <f t="shared" si="69"/>
        <v>0.33333333333333331</v>
      </c>
      <c r="K101" s="225">
        <f t="shared" si="70"/>
        <v>143060</v>
      </c>
      <c r="L101" s="392"/>
      <c r="M101" s="136" t="s">
        <v>185</v>
      </c>
      <c r="N101" s="171">
        <v>12</v>
      </c>
      <c r="O101" s="180">
        <v>5</v>
      </c>
      <c r="P101" s="180">
        <v>283940</v>
      </c>
      <c r="Q101" s="181">
        <f t="shared" si="103"/>
        <v>8.9285714285714288E-2</v>
      </c>
      <c r="R101" s="181">
        <f t="shared" si="71"/>
        <v>0.41666666666666669</v>
      </c>
      <c r="S101" s="175">
        <f t="shared" si="72"/>
        <v>56788</v>
      </c>
      <c r="T101" s="392"/>
      <c r="U101" s="136" t="s">
        <v>185</v>
      </c>
      <c r="V101" s="171">
        <v>101</v>
      </c>
      <c r="W101" s="180">
        <v>44</v>
      </c>
      <c r="X101" s="180">
        <v>2561930</v>
      </c>
      <c r="Y101" s="181">
        <f t="shared" si="104"/>
        <v>2.1728395061728394E-2</v>
      </c>
      <c r="Z101" s="181">
        <f t="shared" si="73"/>
        <v>0.43564356435643564</v>
      </c>
      <c r="AA101" s="180">
        <f t="shared" si="74"/>
        <v>58225.681818181816</v>
      </c>
      <c r="AB101" s="392"/>
      <c r="AC101" s="136" t="s">
        <v>185</v>
      </c>
      <c r="AD101" s="171">
        <v>129</v>
      </c>
      <c r="AE101" s="180">
        <v>68</v>
      </c>
      <c r="AF101" s="180">
        <v>5129240</v>
      </c>
      <c r="AG101" s="181">
        <f t="shared" si="105"/>
        <v>4.3174603174603178E-2</v>
      </c>
      <c r="AH101" s="181">
        <f t="shared" si="75"/>
        <v>0.52713178294573648</v>
      </c>
      <c r="AI101" s="175">
        <f t="shared" si="76"/>
        <v>75430</v>
      </c>
      <c r="AJ101" s="392"/>
      <c r="AK101" s="136" t="s">
        <v>185</v>
      </c>
      <c r="AL101" s="171">
        <v>114</v>
      </c>
      <c r="AM101" s="180">
        <v>59</v>
      </c>
      <c r="AN101" s="180">
        <v>5723420</v>
      </c>
      <c r="AO101" s="181">
        <f t="shared" si="106"/>
        <v>5.6030389363722698E-2</v>
      </c>
      <c r="AP101" s="181">
        <f t="shared" si="77"/>
        <v>0.51754385964912286</v>
      </c>
      <c r="AQ101" s="175">
        <f t="shared" si="78"/>
        <v>97007.118644067799</v>
      </c>
      <c r="AR101" s="392"/>
      <c r="AS101" s="136" t="s">
        <v>185</v>
      </c>
      <c r="AT101" s="171">
        <v>67</v>
      </c>
      <c r="AU101" s="180">
        <v>25</v>
      </c>
      <c r="AV101" s="180">
        <v>2393620</v>
      </c>
      <c r="AW101" s="181">
        <f t="shared" si="107"/>
        <v>4.7528517110266157E-2</v>
      </c>
      <c r="AX101" s="181">
        <f t="shared" si="79"/>
        <v>0.37313432835820898</v>
      </c>
      <c r="AY101" s="180">
        <f t="shared" si="80"/>
        <v>95744.8</v>
      </c>
      <c r="AZ101" s="392"/>
      <c r="BA101" s="136" t="s">
        <v>185</v>
      </c>
      <c r="BB101" s="171">
        <v>30</v>
      </c>
      <c r="BC101" s="180">
        <v>11</v>
      </c>
      <c r="BD101" s="180">
        <v>775110</v>
      </c>
      <c r="BE101" s="181">
        <f t="shared" si="108"/>
        <v>5.9782608695652176E-2</v>
      </c>
      <c r="BF101" s="181">
        <f t="shared" si="81"/>
        <v>0.36666666666666664</v>
      </c>
      <c r="BG101" s="225">
        <f t="shared" si="82"/>
        <v>70464.545454545456</v>
      </c>
      <c r="BH101" s="392"/>
      <c r="BI101" s="136" t="s">
        <v>185</v>
      </c>
      <c r="BJ101" s="171">
        <f t="shared" si="83"/>
        <v>459</v>
      </c>
      <c r="BK101" s="180">
        <f t="shared" si="67"/>
        <v>214</v>
      </c>
      <c r="BL101" s="180">
        <f t="shared" si="68"/>
        <v>17153380</v>
      </c>
      <c r="BM101" s="181">
        <f t="shared" si="109"/>
        <v>3.9244452594901891E-2</v>
      </c>
      <c r="BN101" s="181">
        <f t="shared" si="84"/>
        <v>0.4662309368191721</v>
      </c>
      <c r="BO101" s="180">
        <f t="shared" si="85"/>
        <v>80155.98130841121</v>
      </c>
      <c r="BP101" s="285"/>
    </row>
    <row r="102" spans="2:68" s="95" customFormat="1">
      <c r="B102" s="402"/>
      <c r="C102" s="435"/>
      <c r="D102" s="433"/>
      <c r="E102" s="136" t="s">
        <v>186</v>
      </c>
      <c r="F102" s="171">
        <v>5</v>
      </c>
      <c r="G102" s="180">
        <v>4</v>
      </c>
      <c r="H102" s="180">
        <v>574830</v>
      </c>
      <c r="I102" s="181">
        <f t="shared" si="102"/>
        <v>0.11764705882352941</v>
      </c>
      <c r="J102" s="181">
        <f t="shared" si="69"/>
        <v>0.8</v>
      </c>
      <c r="K102" s="225">
        <f t="shared" si="70"/>
        <v>143707.5</v>
      </c>
      <c r="L102" s="392"/>
      <c r="M102" s="136" t="s">
        <v>186</v>
      </c>
      <c r="N102" s="171">
        <v>5</v>
      </c>
      <c r="O102" s="180">
        <v>4</v>
      </c>
      <c r="P102" s="180">
        <v>649590</v>
      </c>
      <c r="Q102" s="181">
        <f t="shared" si="103"/>
        <v>7.1428571428571425E-2</v>
      </c>
      <c r="R102" s="181">
        <f t="shared" si="71"/>
        <v>0.8</v>
      </c>
      <c r="S102" s="175">
        <f t="shared" si="72"/>
        <v>162397.5</v>
      </c>
      <c r="T102" s="392"/>
      <c r="U102" s="136" t="s">
        <v>186</v>
      </c>
      <c r="V102" s="171">
        <v>105</v>
      </c>
      <c r="W102" s="180">
        <v>73</v>
      </c>
      <c r="X102" s="180">
        <v>5492690</v>
      </c>
      <c r="Y102" s="181">
        <f t="shared" si="104"/>
        <v>3.6049382716049384E-2</v>
      </c>
      <c r="Z102" s="181">
        <f t="shared" si="73"/>
        <v>0.69523809523809521</v>
      </c>
      <c r="AA102" s="180">
        <f t="shared" si="74"/>
        <v>75242.328767123283</v>
      </c>
      <c r="AB102" s="392"/>
      <c r="AC102" s="136" t="s">
        <v>186</v>
      </c>
      <c r="AD102" s="171">
        <v>125</v>
      </c>
      <c r="AE102" s="180">
        <v>70</v>
      </c>
      <c r="AF102" s="180">
        <v>8284330</v>
      </c>
      <c r="AG102" s="181">
        <f t="shared" si="105"/>
        <v>4.4444444444444446E-2</v>
      </c>
      <c r="AH102" s="181">
        <f t="shared" si="75"/>
        <v>0.56000000000000005</v>
      </c>
      <c r="AI102" s="175">
        <f t="shared" si="76"/>
        <v>118347.57142857143</v>
      </c>
      <c r="AJ102" s="392"/>
      <c r="AK102" s="136" t="s">
        <v>186</v>
      </c>
      <c r="AL102" s="171">
        <v>91</v>
      </c>
      <c r="AM102" s="180">
        <v>47</v>
      </c>
      <c r="AN102" s="180">
        <v>5389200</v>
      </c>
      <c r="AO102" s="181">
        <f t="shared" si="106"/>
        <v>4.4634377967711303E-2</v>
      </c>
      <c r="AP102" s="181">
        <f t="shared" si="77"/>
        <v>0.51648351648351654</v>
      </c>
      <c r="AQ102" s="175">
        <f t="shared" si="78"/>
        <v>114663.82978723405</v>
      </c>
      <c r="AR102" s="392"/>
      <c r="AS102" s="136" t="s">
        <v>186</v>
      </c>
      <c r="AT102" s="171">
        <v>35</v>
      </c>
      <c r="AU102" s="180">
        <v>15</v>
      </c>
      <c r="AV102" s="180">
        <v>1830160</v>
      </c>
      <c r="AW102" s="181">
        <f t="shared" si="107"/>
        <v>2.8517110266159697E-2</v>
      </c>
      <c r="AX102" s="181">
        <f t="shared" si="79"/>
        <v>0.42857142857142855</v>
      </c>
      <c r="AY102" s="180">
        <f t="shared" si="80"/>
        <v>122010.66666666667</v>
      </c>
      <c r="AZ102" s="392"/>
      <c r="BA102" s="136" t="s">
        <v>186</v>
      </c>
      <c r="BB102" s="171">
        <v>5</v>
      </c>
      <c r="BC102" s="180">
        <v>2</v>
      </c>
      <c r="BD102" s="180">
        <v>243210</v>
      </c>
      <c r="BE102" s="181">
        <f t="shared" si="108"/>
        <v>1.0869565217391304E-2</v>
      </c>
      <c r="BF102" s="181">
        <f t="shared" si="81"/>
        <v>0.4</v>
      </c>
      <c r="BG102" s="225">
        <f t="shared" si="82"/>
        <v>121605</v>
      </c>
      <c r="BH102" s="392"/>
      <c r="BI102" s="136" t="s">
        <v>186</v>
      </c>
      <c r="BJ102" s="171">
        <f t="shared" si="83"/>
        <v>371</v>
      </c>
      <c r="BK102" s="180">
        <f t="shared" si="67"/>
        <v>215</v>
      </c>
      <c r="BL102" s="180">
        <f t="shared" si="68"/>
        <v>22464010</v>
      </c>
      <c r="BM102" s="181">
        <f t="shared" si="109"/>
        <v>3.942783788740143E-2</v>
      </c>
      <c r="BN102" s="181">
        <f t="shared" si="84"/>
        <v>0.57951482479784366</v>
      </c>
      <c r="BO102" s="180">
        <f t="shared" si="85"/>
        <v>104483.76744186046</v>
      </c>
      <c r="BP102" s="285"/>
    </row>
    <row r="103" spans="2:68" s="95" customFormat="1">
      <c r="B103" s="402"/>
      <c r="C103" s="435"/>
      <c r="D103" s="433"/>
      <c r="E103" s="136" t="s">
        <v>187</v>
      </c>
      <c r="F103" s="171">
        <v>16</v>
      </c>
      <c r="G103" s="180">
        <v>7</v>
      </c>
      <c r="H103" s="180">
        <v>536580</v>
      </c>
      <c r="I103" s="181">
        <f t="shared" si="102"/>
        <v>0.20588235294117646</v>
      </c>
      <c r="J103" s="181">
        <f t="shared" si="69"/>
        <v>0.4375</v>
      </c>
      <c r="K103" s="225">
        <f t="shared" si="70"/>
        <v>76654.28571428571</v>
      </c>
      <c r="L103" s="392"/>
      <c r="M103" s="136" t="s">
        <v>187</v>
      </c>
      <c r="N103" s="171">
        <v>25</v>
      </c>
      <c r="O103" s="180">
        <v>11</v>
      </c>
      <c r="P103" s="180">
        <v>1018800</v>
      </c>
      <c r="Q103" s="181">
        <f t="shared" si="103"/>
        <v>0.19642857142857142</v>
      </c>
      <c r="R103" s="181">
        <f t="shared" si="71"/>
        <v>0.44</v>
      </c>
      <c r="S103" s="175">
        <f t="shared" si="72"/>
        <v>92618.181818181823</v>
      </c>
      <c r="T103" s="392"/>
      <c r="U103" s="136" t="s">
        <v>187</v>
      </c>
      <c r="V103" s="171">
        <v>721</v>
      </c>
      <c r="W103" s="180">
        <v>417</v>
      </c>
      <c r="X103" s="180">
        <v>27803350</v>
      </c>
      <c r="Y103" s="181">
        <f t="shared" si="104"/>
        <v>0.20592592592592593</v>
      </c>
      <c r="Z103" s="181">
        <f t="shared" si="73"/>
        <v>0.57836338418862687</v>
      </c>
      <c r="AA103" s="180">
        <f t="shared" si="74"/>
        <v>66674.700239808153</v>
      </c>
      <c r="AB103" s="392"/>
      <c r="AC103" s="136" t="s">
        <v>187</v>
      </c>
      <c r="AD103" s="171">
        <v>605</v>
      </c>
      <c r="AE103" s="180">
        <v>360</v>
      </c>
      <c r="AF103" s="180">
        <v>28390420</v>
      </c>
      <c r="AG103" s="181">
        <f t="shared" si="105"/>
        <v>0.22857142857142856</v>
      </c>
      <c r="AH103" s="181">
        <f t="shared" si="75"/>
        <v>0.5950413223140496</v>
      </c>
      <c r="AI103" s="175">
        <f t="shared" si="76"/>
        <v>78862.277777777781</v>
      </c>
      <c r="AJ103" s="392"/>
      <c r="AK103" s="136" t="s">
        <v>187</v>
      </c>
      <c r="AL103" s="171">
        <v>384</v>
      </c>
      <c r="AM103" s="180">
        <v>217</v>
      </c>
      <c r="AN103" s="180">
        <v>18947800</v>
      </c>
      <c r="AO103" s="181">
        <f t="shared" si="106"/>
        <v>0.2060778727445394</v>
      </c>
      <c r="AP103" s="181">
        <f t="shared" si="77"/>
        <v>0.56510416666666663</v>
      </c>
      <c r="AQ103" s="175">
        <f t="shared" si="78"/>
        <v>87317.050691244236</v>
      </c>
      <c r="AR103" s="392"/>
      <c r="AS103" s="136" t="s">
        <v>187</v>
      </c>
      <c r="AT103" s="171">
        <v>157</v>
      </c>
      <c r="AU103" s="180">
        <v>77</v>
      </c>
      <c r="AV103" s="180">
        <v>7317440</v>
      </c>
      <c r="AW103" s="181">
        <f t="shared" si="107"/>
        <v>0.14638783269961977</v>
      </c>
      <c r="AX103" s="181">
        <f t="shared" si="79"/>
        <v>0.49044585987261147</v>
      </c>
      <c r="AY103" s="180">
        <f t="shared" si="80"/>
        <v>95031.688311688311</v>
      </c>
      <c r="AZ103" s="392"/>
      <c r="BA103" s="136" t="s">
        <v>187</v>
      </c>
      <c r="BB103" s="171">
        <v>43</v>
      </c>
      <c r="BC103" s="180">
        <v>19</v>
      </c>
      <c r="BD103" s="180">
        <v>1900470</v>
      </c>
      <c r="BE103" s="181">
        <f t="shared" si="108"/>
        <v>0.10326086956521739</v>
      </c>
      <c r="BF103" s="181">
        <f t="shared" si="81"/>
        <v>0.44186046511627908</v>
      </c>
      <c r="BG103" s="225">
        <f t="shared" si="82"/>
        <v>100024.73684210527</v>
      </c>
      <c r="BH103" s="392"/>
      <c r="BI103" s="136" t="s">
        <v>187</v>
      </c>
      <c r="BJ103" s="171">
        <f t="shared" si="83"/>
        <v>1951</v>
      </c>
      <c r="BK103" s="180">
        <f t="shared" si="67"/>
        <v>1108</v>
      </c>
      <c r="BL103" s="180">
        <f t="shared" si="68"/>
        <v>85914860</v>
      </c>
      <c r="BM103" s="181">
        <f t="shared" si="109"/>
        <v>0.20319090408949203</v>
      </c>
      <c r="BN103" s="181">
        <f t="shared" si="84"/>
        <v>0.56791389031266015</v>
      </c>
      <c r="BO103" s="180">
        <f t="shared" si="85"/>
        <v>77540.487364620945</v>
      </c>
      <c r="BP103" s="285"/>
    </row>
    <row r="104" spans="2:68" s="95" customFormat="1">
      <c r="B104" s="402"/>
      <c r="C104" s="435"/>
      <c r="D104" s="433"/>
      <c r="E104" s="136" t="s">
        <v>188</v>
      </c>
      <c r="F104" s="171">
        <v>2</v>
      </c>
      <c r="G104" s="180">
        <v>0</v>
      </c>
      <c r="H104" s="180">
        <v>0</v>
      </c>
      <c r="I104" s="181">
        <f t="shared" si="102"/>
        <v>0</v>
      </c>
      <c r="J104" s="181">
        <f t="shared" si="69"/>
        <v>0</v>
      </c>
      <c r="K104" s="225" t="str">
        <f t="shared" si="70"/>
        <v>-</v>
      </c>
      <c r="L104" s="392"/>
      <c r="M104" s="136" t="s">
        <v>188</v>
      </c>
      <c r="N104" s="171">
        <v>8</v>
      </c>
      <c r="O104" s="180">
        <v>4</v>
      </c>
      <c r="P104" s="180">
        <v>142230</v>
      </c>
      <c r="Q104" s="181">
        <f t="shared" si="103"/>
        <v>7.1428571428571425E-2</v>
      </c>
      <c r="R104" s="181">
        <f t="shared" si="71"/>
        <v>0.5</v>
      </c>
      <c r="S104" s="175">
        <f t="shared" si="72"/>
        <v>35557.5</v>
      </c>
      <c r="T104" s="392"/>
      <c r="U104" s="136" t="s">
        <v>188</v>
      </c>
      <c r="V104" s="171">
        <v>179</v>
      </c>
      <c r="W104" s="180">
        <v>97</v>
      </c>
      <c r="X104" s="180">
        <v>6742130</v>
      </c>
      <c r="Y104" s="181">
        <f t="shared" si="104"/>
        <v>4.7901234567901234E-2</v>
      </c>
      <c r="Z104" s="181">
        <f t="shared" si="73"/>
        <v>0.54189944134078216</v>
      </c>
      <c r="AA104" s="180">
        <f t="shared" si="74"/>
        <v>69506.494845360823</v>
      </c>
      <c r="AB104" s="392"/>
      <c r="AC104" s="136" t="s">
        <v>188</v>
      </c>
      <c r="AD104" s="171">
        <v>193</v>
      </c>
      <c r="AE104" s="180">
        <v>101</v>
      </c>
      <c r="AF104" s="180">
        <v>10382770</v>
      </c>
      <c r="AG104" s="181">
        <f t="shared" si="105"/>
        <v>6.412698412698413E-2</v>
      </c>
      <c r="AH104" s="181">
        <f t="shared" si="75"/>
        <v>0.52331606217616577</v>
      </c>
      <c r="AI104" s="175">
        <f t="shared" si="76"/>
        <v>102799.70297029703</v>
      </c>
      <c r="AJ104" s="392"/>
      <c r="AK104" s="136" t="s">
        <v>188</v>
      </c>
      <c r="AL104" s="171">
        <v>125</v>
      </c>
      <c r="AM104" s="180">
        <v>68</v>
      </c>
      <c r="AN104" s="180">
        <v>5872030</v>
      </c>
      <c r="AO104" s="181">
        <f t="shared" si="106"/>
        <v>6.4577397910731249E-2</v>
      </c>
      <c r="AP104" s="181">
        <f t="shared" si="77"/>
        <v>0.54400000000000004</v>
      </c>
      <c r="AQ104" s="175">
        <f t="shared" si="78"/>
        <v>86353.382352941175</v>
      </c>
      <c r="AR104" s="392"/>
      <c r="AS104" s="136" t="s">
        <v>188</v>
      </c>
      <c r="AT104" s="171">
        <v>92</v>
      </c>
      <c r="AU104" s="180">
        <v>42</v>
      </c>
      <c r="AV104" s="180">
        <v>3367650</v>
      </c>
      <c r="AW104" s="181">
        <f t="shared" si="107"/>
        <v>7.9847908745247151E-2</v>
      </c>
      <c r="AX104" s="181">
        <f t="shared" si="79"/>
        <v>0.45652173913043476</v>
      </c>
      <c r="AY104" s="180">
        <f t="shared" si="80"/>
        <v>80182.142857142855</v>
      </c>
      <c r="AZ104" s="392"/>
      <c r="BA104" s="136" t="s">
        <v>188</v>
      </c>
      <c r="BB104" s="171">
        <v>34</v>
      </c>
      <c r="BC104" s="180">
        <v>16</v>
      </c>
      <c r="BD104" s="180">
        <v>1470650</v>
      </c>
      <c r="BE104" s="181">
        <f t="shared" si="108"/>
        <v>8.6956521739130432E-2</v>
      </c>
      <c r="BF104" s="181">
        <f t="shared" si="81"/>
        <v>0.47058823529411764</v>
      </c>
      <c r="BG104" s="225">
        <f t="shared" si="82"/>
        <v>91915.625</v>
      </c>
      <c r="BH104" s="392"/>
      <c r="BI104" s="136" t="s">
        <v>188</v>
      </c>
      <c r="BJ104" s="171">
        <f t="shared" si="83"/>
        <v>633</v>
      </c>
      <c r="BK104" s="180">
        <f t="shared" si="67"/>
        <v>328</v>
      </c>
      <c r="BL104" s="180">
        <f t="shared" si="68"/>
        <v>27977460</v>
      </c>
      <c r="BM104" s="181">
        <f t="shared" si="109"/>
        <v>6.0150375939849621E-2</v>
      </c>
      <c r="BN104" s="181">
        <f t="shared" si="84"/>
        <v>0.5181674565560821</v>
      </c>
      <c r="BO104" s="180">
        <f t="shared" si="85"/>
        <v>85297.134146341457</v>
      </c>
      <c r="BP104" s="285"/>
    </row>
    <row r="105" spans="2:68" s="95" customFormat="1">
      <c r="B105" s="402"/>
      <c r="C105" s="435"/>
      <c r="D105" s="433"/>
      <c r="E105" s="137" t="s">
        <v>179</v>
      </c>
      <c r="F105" s="171">
        <v>2</v>
      </c>
      <c r="G105" s="180">
        <v>2</v>
      </c>
      <c r="H105" s="180">
        <v>103250</v>
      </c>
      <c r="I105" s="181">
        <f t="shared" si="102"/>
        <v>5.8823529411764705E-2</v>
      </c>
      <c r="J105" s="181">
        <f t="shared" si="69"/>
        <v>1</v>
      </c>
      <c r="K105" s="225">
        <f t="shared" si="70"/>
        <v>51625</v>
      </c>
      <c r="L105" s="392"/>
      <c r="M105" s="137" t="s">
        <v>179</v>
      </c>
      <c r="N105" s="171">
        <v>4</v>
      </c>
      <c r="O105" s="180">
        <v>1</v>
      </c>
      <c r="P105" s="180">
        <v>155450</v>
      </c>
      <c r="Q105" s="181">
        <f t="shared" si="103"/>
        <v>1.7857142857142856E-2</v>
      </c>
      <c r="R105" s="181">
        <f t="shared" si="71"/>
        <v>0.25</v>
      </c>
      <c r="S105" s="175">
        <f t="shared" si="72"/>
        <v>155450</v>
      </c>
      <c r="T105" s="392"/>
      <c r="U105" s="137" t="s">
        <v>179</v>
      </c>
      <c r="V105" s="171">
        <v>134</v>
      </c>
      <c r="W105" s="180">
        <v>68</v>
      </c>
      <c r="X105" s="180">
        <v>5553420</v>
      </c>
      <c r="Y105" s="181">
        <f t="shared" si="104"/>
        <v>3.3580246913580247E-2</v>
      </c>
      <c r="Z105" s="181">
        <f t="shared" si="73"/>
        <v>0.5074626865671642</v>
      </c>
      <c r="AA105" s="180">
        <f t="shared" si="74"/>
        <v>81667.941176470587</v>
      </c>
      <c r="AB105" s="392"/>
      <c r="AC105" s="137" t="s">
        <v>179</v>
      </c>
      <c r="AD105" s="171">
        <v>72</v>
      </c>
      <c r="AE105" s="180">
        <v>34</v>
      </c>
      <c r="AF105" s="180">
        <v>2875850</v>
      </c>
      <c r="AG105" s="181">
        <f t="shared" si="105"/>
        <v>2.1587301587301589E-2</v>
      </c>
      <c r="AH105" s="181">
        <f t="shared" si="75"/>
        <v>0.47222222222222221</v>
      </c>
      <c r="AI105" s="175">
        <f t="shared" si="76"/>
        <v>84583.823529411762</v>
      </c>
      <c r="AJ105" s="392"/>
      <c r="AK105" s="137" t="s">
        <v>179</v>
      </c>
      <c r="AL105" s="171">
        <v>41</v>
      </c>
      <c r="AM105" s="180">
        <v>18</v>
      </c>
      <c r="AN105" s="180">
        <v>1800010</v>
      </c>
      <c r="AO105" s="181">
        <f t="shared" si="106"/>
        <v>1.7094017094017096E-2</v>
      </c>
      <c r="AP105" s="181">
        <f t="shared" si="77"/>
        <v>0.43902439024390244</v>
      </c>
      <c r="AQ105" s="175">
        <f t="shared" si="78"/>
        <v>100000.55555555556</v>
      </c>
      <c r="AR105" s="392"/>
      <c r="AS105" s="137" t="s">
        <v>179</v>
      </c>
      <c r="AT105" s="171">
        <v>22</v>
      </c>
      <c r="AU105" s="180">
        <v>11</v>
      </c>
      <c r="AV105" s="180">
        <v>2106470</v>
      </c>
      <c r="AW105" s="181">
        <f t="shared" si="107"/>
        <v>2.0912547528517109E-2</v>
      </c>
      <c r="AX105" s="181">
        <f t="shared" si="79"/>
        <v>0.5</v>
      </c>
      <c r="AY105" s="180">
        <f t="shared" si="80"/>
        <v>191497.27272727274</v>
      </c>
      <c r="AZ105" s="392"/>
      <c r="BA105" s="137" t="s">
        <v>179</v>
      </c>
      <c r="BB105" s="171">
        <v>9</v>
      </c>
      <c r="BC105" s="180">
        <v>4</v>
      </c>
      <c r="BD105" s="180">
        <v>908040</v>
      </c>
      <c r="BE105" s="181">
        <f t="shared" si="108"/>
        <v>2.1739130434782608E-2</v>
      </c>
      <c r="BF105" s="181">
        <f t="shared" si="81"/>
        <v>0.44444444444444442</v>
      </c>
      <c r="BG105" s="225">
        <f t="shared" si="82"/>
        <v>227010</v>
      </c>
      <c r="BH105" s="392"/>
      <c r="BI105" s="137" t="s">
        <v>179</v>
      </c>
      <c r="BJ105" s="171">
        <f t="shared" si="83"/>
        <v>284</v>
      </c>
      <c r="BK105" s="180">
        <f t="shared" si="67"/>
        <v>138</v>
      </c>
      <c r="BL105" s="180">
        <f t="shared" si="68"/>
        <v>13502490</v>
      </c>
      <c r="BM105" s="181">
        <f t="shared" si="109"/>
        <v>2.5307170364936731E-2</v>
      </c>
      <c r="BN105" s="181">
        <f t="shared" si="84"/>
        <v>0.4859154929577465</v>
      </c>
      <c r="BO105" s="180">
        <f t="shared" si="85"/>
        <v>97844.130434782608</v>
      </c>
      <c r="BP105" s="285"/>
    </row>
    <row r="106" spans="2:68" s="95" customFormat="1">
      <c r="B106" s="402">
        <v>10</v>
      </c>
      <c r="C106" s="434" t="s">
        <v>60</v>
      </c>
      <c r="D106" s="432">
        <v>60</v>
      </c>
      <c r="E106" s="134" t="s">
        <v>153</v>
      </c>
      <c r="F106" s="170">
        <v>25</v>
      </c>
      <c r="G106" s="178">
        <v>13</v>
      </c>
      <c r="H106" s="178">
        <v>1181490</v>
      </c>
      <c r="I106" s="179">
        <f>IFERROR(G106/$D$106,"-")</f>
        <v>0.21666666666666667</v>
      </c>
      <c r="J106" s="179">
        <f t="shared" si="69"/>
        <v>0.52</v>
      </c>
      <c r="K106" s="224">
        <f t="shared" si="70"/>
        <v>90883.846153846156</v>
      </c>
      <c r="L106" s="400">
        <v>106</v>
      </c>
      <c r="M106" s="134" t="s">
        <v>153</v>
      </c>
      <c r="N106" s="170">
        <v>61</v>
      </c>
      <c r="O106" s="178">
        <v>36</v>
      </c>
      <c r="P106" s="178">
        <v>3174290</v>
      </c>
      <c r="Q106" s="179">
        <f>IFERROR(O106/$L$106,"-")</f>
        <v>0.33962264150943394</v>
      </c>
      <c r="R106" s="179">
        <f t="shared" si="71"/>
        <v>0.5901639344262295</v>
      </c>
      <c r="S106" s="174">
        <f t="shared" si="72"/>
        <v>88174.722222222219</v>
      </c>
      <c r="T106" s="400">
        <v>4895</v>
      </c>
      <c r="U106" s="134" t="s">
        <v>153</v>
      </c>
      <c r="V106" s="170">
        <v>2290</v>
      </c>
      <c r="W106" s="178">
        <v>1390</v>
      </c>
      <c r="X106" s="178">
        <v>92720070</v>
      </c>
      <c r="Y106" s="179">
        <f>IFERROR(W106/$T$106,"-")</f>
        <v>0.28396322778345251</v>
      </c>
      <c r="Z106" s="179">
        <f t="shared" si="73"/>
        <v>0.60698689956331875</v>
      </c>
      <c r="AA106" s="178">
        <f t="shared" si="74"/>
        <v>66705.086330935257</v>
      </c>
      <c r="AB106" s="400">
        <v>3740</v>
      </c>
      <c r="AC106" s="134" t="s">
        <v>153</v>
      </c>
      <c r="AD106" s="170">
        <v>1923</v>
      </c>
      <c r="AE106" s="178">
        <v>1090</v>
      </c>
      <c r="AF106" s="178">
        <v>81968170</v>
      </c>
      <c r="AG106" s="179">
        <f>IFERROR(AE106/$AB$106,"-")</f>
        <v>0.29144385026737968</v>
      </c>
      <c r="AH106" s="179">
        <f t="shared" si="75"/>
        <v>0.56682267290691624</v>
      </c>
      <c r="AI106" s="174">
        <f t="shared" si="76"/>
        <v>75200.15596330275</v>
      </c>
      <c r="AJ106" s="400">
        <v>2295</v>
      </c>
      <c r="AK106" s="134" t="s">
        <v>153</v>
      </c>
      <c r="AL106" s="170">
        <v>1121</v>
      </c>
      <c r="AM106" s="178">
        <v>640</v>
      </c>
      <c r="AN106" s="178">
        <v>52740050</v>
      </c>
      <c r="AO106" s="179">
        <f>IFERROR(AM106/$AJ$106,"-")</f>
        <v>0.27886710239651419</v>
      </c>
      <c r="AP106" s="179">
        <f t="shared" si="77"/>
        <v>0.57091882247992864</v>
      </c>
      <c r="AQ106" s="174">
        <f t="shared" si="78"/>
        <v>82406.328125</v>
      </c>
      <c r="AR106" s="400">
        <v>1136</v>
      </c>
      <c r="AS106" s="134" t="s">
        <v>153</v>
      </c>
      <c r="AT106" s="170">
        <v>522</v>
      </c>
      <c r="AU106" s="178">
        <v>269</v>
      </c>
      <c r="AV106" s="178">
        <v>23757860</v>
      </c>
      <c r="AW106" s="179">
        <f>IFERROR(AU106/$AR$106,"-")</f>
        <v>0.23679577464788731</v>
      </c>
      <c r="AX106" s="179">
        <f t="shared" si="79"/>
        <v>0.51532567049808431</v>
      </c>
      <c r="AY106" s="178">
        <f t="shared" si="80"/>
        <v>88319.182156133829</v>
      </c>
      <c r="AZ106" s="400">
        <v>398</v>
      </c>
      <c r="BA106" s="134" t="s">
        <v>153</v>
      </c>
      <c r="BB106" s="170">
        <v>155</v>
      </c>
      <c r="BC106" s="178">
        <v>65</v>
      </c>
      <c r="BD106" s="178">
        <v>8522290</v>
      </c>
      <c r="BE106" s="179">
        <f>IFERROR(BC106/$AZ$106,"-")</f>
        <v>0.16331658291457288</v>
      </c>
      <c r="BF106" s="179">
        <f t="shared" si="81"/>
        <v>0.41935483870967744</v>
      </c>
      <c r="BG106" s="224">
        <f t="shared" si="82"/>
        <v>131112.15384615384</v>
      </c>
      <c r="BH106" s="400">
        <v>12630</v>
      </c>
      <c r="BI106" s="134" t="s">
        <v>153</v>
      </c>
      <c r="BJ106" s="170">
        <f t="shared" si="83"/>
        <v>6097</v>
      </c>
      <c r="BK106" s="178">
        <f t="shared" si="67"/>
        <v>3503</v>
      </c>
      <c r="BL106" s="178">
        <f t="shared" si="68"/>
        <v>264064220</v>
      </c>
      <c r="BM106" s="179">
        <f>IFERROR(BK106/$BH$106,"-")</f>
        <v>0.27735550277117971</v>
      </c>
      <c r="BN106" s="179">
        <f t="shared" si="84"/>
        <v>0.57454485812694767</v>
      </c>
      <c r="BO106" s="178">
        <f t="shared" si="85"/>
        <v>75382.306594347698</v>
      </c>
      <c r="BP106" s="285"/>
    </row>
    <row r="107" spans="2:68" s="95" customFormat="1">
      <c r="B107" s="402"/>
      <c r="C107" s="435"/>
      <c r="D107" s="433"/>
      <c r="E107" s="135" t="s">
        <v>207</v>
      </c>
      <c r="F107" s="171">
        <v>21</v>
      </c>
      <c r="G107" s="180">
        <v>9</v>
      </c>
      <c r="H107" s="180">
        <v>414470</v>
      </c>
      <c r="I107" s="181">
        <f t="shared" ref="I107:I116" si="110">IFERROR(G107/$D$106,"-")</f>
        <v>0.15</v>
      </c>
      <c r="J107" s="181">
        <f t="shared" si="69"/>
        <v>0.42857142857142855</v>
      </c>
      <c r="K107" s="225">
        <f t="shared" si="70"/>
        <v>46052.222222222219</v>
      </c>
      <c r="L107" s="392"/>
      <c r="M107" s="135" t="s">
        <v>207</v>
      </c>
      <c r="N107" s="171">
        <v>45</v>
      </c>
      <c r="O107" s="180">
        <v>30</v>
      </c>
      <c r="P107" s="180">
        <v>2215310</v>
      </c>
      <c r="Q107" s="181">
        <f t="shared" ref="Q107:Q116" si="111">IFERROR(O107/$L$106,"-")</f>
        <v>0.28301886792452829</v>
      </c>
      <c r="R107" s="181">
        <f t="shared" si="71"/>
        <v>0.66666666666666663</v>
      </c>
      <c r="S107" s="175">
        <f t="shared" si="72"/>
        <v>73843.666666666672</v>
      </c>
      <c r="T107" s="392"/>
      <c r="U107" s="135" t="s">
        <v>207</v>
      </c>
      <c r="V107" s="171">
        <v>2272</v>
      </c>
      <c r="W107" s="180">
        <v>1397</v>
      </c>
      <c r="X107" s="180">
        <v>86595770</v>
      </c>
      <c r="Y107" s="181">
        <f t="shared" ref="Y107:Y116" si="112">IFERROR(W107/$T$106,"-")</f>
        <v>0.28539325842696628</v>
      </c>
      <c r="Z107" s="181">
        <f t="shared" si="73"/>
        <v>0.61487676056338025</v>
      </c>
      <c r="AA107" s="180">
        <f t="shared" si="74"/>
        <v>61986.95060844667</v>
      </c>
      <c r="AB107" s="392"/>
      <c r="AC107" s="135" t="s">
        <v>207</v>
      </c>
      <c r="AD107" s="171">
        <v>1750</v>
      </c>
      <c r="AE107" s="180">
        <v>1045</v>
      </c>
      <c r="AF107" s="180">
        <v>73370690</v>
      </c>
      <c r="AG107" s="181">
        <f t="shared" ref="AG107:AG116" si="113">IFERROR(AE107/$AB$106,"-")</f>
        <v>0.27941176470588236</v>
      </c>
      <c r="AH107" s="181">
        <f t="shared" si="75"/>
        <v>0.5971428571428572</v>
      </c>
      <c r="AI107" s="175">
        <f t="shared" si="76"/>
        <v>70211.186602870817</v>
      </c>
      <c r="AJ107" s="392"/>
      <c r="AK107" s="135" t="s">
        <v>207</v>
      </c>
      <c r="AL107" s="171">
        <v>950</v>
      </c>
      <c r="AM107" s="180">
        <v>515</v>
      </c>
      <c r="AN107" s="180">
        <v>37519140</v>
      </c>
      <c r="AO107" s="181">
        <f t="shared" ref="AO107:AO116" si="114">IFERROR(AM107/$AJ$106,"-")</f>
        <v>0.22440087145969498</v>
      </c>
      <c r="AP107" s="181">
        <f t="shared" si="77"/>
        <v>0.54210526315789476</v>
      </c>
      <c r="AQ107" s="175">
        <f t="shared" si="78"/>
        <v>72852.699029126219</v>
      </c>
      <c r="AR107" s="392"/>
      <c r="AS107" s="135" t="s">
        <v>207</v>
      </c>
      <c r="AT107" s="171">
        <v>385</v>
      </c>
      <c r="AU107" s="180">
        <v>189</v>
      </c>
      <c r="AV107" s="180">
        <v>14606130</v>
      </c>
      <c r="AW107" s="181">
        <f t="shared" ref="AW107:AW116" si="115">IFERROR(AU107/$AR$106,"-")</f>
        <v>0.16637323943661972</v>
      </c>
      <c r="AX107" s="181">
        <f t="shared" si="79"/>
        <v>0.49090909090909091</v>
      </c>
      <c r="AY107" s="180">
        <f t="shared" si="80"/>
        <v>77281.111111111109</v>
      </c>
      <c r="AZ107" s="392"/>
      <c r="BA107" s="135" t="s">
        <v>207</v>
      </c>
      <c r="BB107" s="171">
        <v>79</v>
      </c>
      <c r="BC107" s="180">
        <v>30</v>
      </c>
      <c r="BD107" s="180">
        <v>2000400</v>
      </c>
      <c r="BE107" s="181">
        <f t="shared" ref="BE107:BE116" si="116">IFERROR(BC107/$AZ$106,"-")</f>
        <v>7.5376884422110546E-2</v>
      </c>
      <c r="BF107" s="181">
        <f t="shared" si="81"/>
        <v>0.379746835443038</v>
      </c>
      <c r="BG107" s="225">
        <f t="shared" si="82"/>
        <v>66680</v>
      </c>
      <c r="BH107" s="392"/>
      <c r="BI107" s="135" t="s">
        <v>207</v>
      </c>
      <c r="BJ107" s="171">
        <f t="shared" si="83"/>
        <v>5502</v>
      </c>
      <c r="BK107" s="180">
        <f t="shared" si="67"/>
        <v>3215</v>
      </c>
      <c r="BL107" s="180">
        <f t="shared" si="68"/>
        <v>216721910</v>
      </c>
      <c r="BM107" s="181">
        <f t="shared" ref="BM107:BM116" si="117">IFERROR(BK107/$BH$106,"-")</f>
        <v>0.25455265241488517</v>
      </c>
      <c r="BN107" s="181">
        <f t="shared" si="84"/>
        <v>0.58433296982915306</v>
      </c>
      <c r="BO107" s="180">
        <f t="shared" si="85"/>
        <v>67409.614307931566</v>
      </c>
      <c r="BP107" s="285"/>
    </row>
    <row r="108" spans="2:68" s="95" customFormat="1">
      <c r="B108" s="402"/>
      <c r="C108" s="435"/>
      <c r="D108" s="433"/>
      <c r="E108" s="136" t="s">
        <v>152</v>
      </c>
      <c r="F108" s="171">
        <v>37</v>
      </c>
      <c r="G108" s="180">
        <v>19</v>
      </c>
      <c r="H108" s="180">
        <v>1268550</v>
      </c>
      <c r="I108" s="181">
        <f t="shared" si="110"/>
        <v>0.31666666666666665</v>
      </c>
      <c r="J108" s="181">
        <f t="shared" si="69"/>
        <v>0.51351351351351349</v>
      </c>
      <c r="K108" s="225">
        <f t="shared" si="70"/>
        <v>66765.789473684214</v>
      </c>
      <c r="L108" s="392"/>
      <c r="M108" s="136" t="s">
        <v>152</v>
      </c>
      <c r="N108" s="171">
        <v>74</v>
      </c>
      <c r="O108" s="180">
        <v>44</v>
      </c>
      <c r="P108" s="180">
        <v>3644380</v>
      </c>
      <c r="Q108" s="181">
        <f t="shared" si="111"/>
        <v>0.41509433962264153</v>
      </c>
      <c r="R108" s="181">
        <f t="shared" si="71"/>
        <v>0.59459459459459463</v>
      </c>
      <c r="S108" s="175">
        <f t="shared" si="72"/>
        <v>82826.818181818177</v>
      </c>
      <c r="T108" s="392"/>
      <c r="U108" s="136" t="s">
        <v>152</v>
      </c>
      <c r="V108" s="171">
        <v>3089</v>
      </c>
      <c r="W108" s="180">
        <v>1845</v>
      </c>
      <c r="X108" s="180">
        <v>120866950</v>
      </c>
      <c r="Y108" s="181">
        <f t="shared" si="112"/>
        <v>0.37691521961184882</v>
      </c>
      <c r="Z108" s="181">
        <f t="shared" si="73"/>
        <v>0.59728067335707347</v>
      </c>
      <c r="AA108" s="180">
        <f t="shared" si="74"/>
        <v>65510.542005420051</v>
      </c>
      <c r="AB108" s="392"/>
      <c r="AC108" s="136" t="s">
        <v>152</v>
      </c>
      <c r="AD108" s="171">
        <v>2573</v>
      </c>
      <c r="AE108" s="180">
        <v>1463</v>
      </c>
      <c r="AF108" s="180">
        <v>111065290</v>
      </c>
      <c r="AG108" s="181">
        <f t="shared" si="113"/>
        <v>0.39117647058823529</v>
      </c>
      <c r="AH108" s="181">
        <f t="shared" si="75"/>
        <v>0.56859696851923824</v>
      </c>
      <c r="AI108" s="175">
        <f t="shared" si="76"/>
        <v>75916.124401913868</v>
      </c>
      <c r="AJ108" s="392"/>
      <c r="AK108" s="136" t="s">
        <v>152</v>
      </c>
      <c r="AL108" s="171">
        <v>1650</v>
      </c>
      <c r="AM108" s="180">
        <v>918</v>
      </c>
      <c r="AN108" s="180">
        <v>78415480</v>
      </c>
      <c r="AO108" s="181">
        <f t="shared" si="114"/>
        <v>0.4</v>
      </c>
      <c r="AP108" s="181">
        <f t="shared" si="77"/>
        <v>0.55636363636363639</v>
      </c>
      <c r="AQ108" s="175">
        <f t="shared" si="78"/>
        <v>85419.912854030496</v>
      </c>
      <c r="AR108" s="392"/>
      <c r="AS108" s="136" t="s">
        <v>152</v>
      </c>
      <c r="AT108" s="171">
        <v>789</v>
      </c>
      <c r="AU108" s="180">
        <v>402</v>
      </c>
      <c r="AV108" s="180">
        <v>35468470</v>
      </c>
      <c r="AW108" s="181">
        <f t="shared" si="115"/>
        <v>0.35387323943661969</v>
      </c>
      <c r="AX108" s="181">
        <f t="shared" si="79"/>
        <v>0.50950570342205326</v>
      </c>
      <c r="AY108" s="180">
        <f t="shared" si="80"/>
        <v>88230.024875621893</v>
      </c>
      <c r="AZ108" s="392"/>
      <c r="BA108" s="136" t="s">
        <v>152</v>
      </c>
      <c r="BB108" s="171">
        <v>257</v>
      </c>
      <c r="BC108" s="180">
        <v>114</v>
      </c>
      <c r="BD108" s="180">
        <v>15667160</v>
      </c>
      <c r="BE108" s="181">
        <f t="shared" si="116"/>
        <v>0.28643216080402012</v>
      </c>
      <c r="BF108" s="181">
        <f t="shared" si="81"/>
        <v>0.44357976653696496</v>
      </c>
      <c r="BG108" s="225">
        <f t="shared" si="82"/>
        <v>137431.22807017545</v>
      </c>
      <c r="BH108" s="392"/>
      <c r="BI108" s="136" t="s">
        <v>152</v>
      </c>
      <c r="BJ108" s="171">
        <f t="shared" si="83"/>
        <v>8469</v>
      </c>
      <c r="BK108" s="180">
        <f t="shared" si="67"/>
        <v>4805</v>
      </c>
      <c r="BL108" s="180">
        <f t="shared" si="68"/>
        <v>366396280</v>
      </c>
      <c r="BM108" s="181">
        <f t="shared" si="117"/>
        <v>0.38044338875692796</v>
      </c>
      <c r="BN108" s="181">
        <f t="shared" si="84"/>
        <v>0.56736332506789466</v>
      </c>
      <c r="BO108" s="180">
        <f t="shared" si="85"/>
        <v>76253.127991675341</v>
      </c>
      <c r="BP108" s="285"/>
    </row>
    <row r="109" spans="2:68" s="95" customFormat="1">
      <c r="B109" s="402"/>
      <c r="C109" s="435"/>
      <c r="D109" s="433"/>
      <c r="E109" s="136" t="s">
        <v>161</v>
      </c>
      <c r="F109" s="171">
        <v>19</v>
      </c>
      <c r="G109" s="180">
        <v>11</v>
      </c>
      <c r="H109" s="180">
        <v>571180</v>
      </c>
      <c r="I109" s="181">
        <f t="shared" si="110"/>
        <v>0.18333333333333332</v>
      </c>
      <c r="J109" s="181">
        <f t="shared" si="69"/>
        <v>0.57894736842105265</v>
      </c>
      <c r="K109" s="225">
        <f t="shared" si="70"/>
        <v>51925.454545454544</v>
      </c>
      <c r="L109" s="392"/>
      <c r="M109" s="136" t="s">
        <v>161</v>
      </c>
      <c r="N109" s="171">
        <v>42</v>
      </c>
      <c r="O109" s="180">
        <v>27</v>
      </c>
      <c r="P109" s="180">
        <v>1592320</v>
      </c>
      <c r="Q109" s="181">
        <f t="shared" si="111"/>
        <v>0.25471698113207547</v>
      </c>
      <c r="R109" s="181">
        <f t="shared" si="71"/>
        <v>0.6428571428571429</v>
      </c>
      <c r="S109" s="175">
        <f t="shared" si="72"/>
        <v>58974.814814814818</v>
      </c>
      <c r="T109" s="392"/>
      <c r="U109" s="136" t="s">
        <v>161</v>
      </c>
      <c r="V109" s="171">
        <v>1289</v>
      </c>
      <c r="W109" s="180">
        <v>790</v>
      </c>
      <c r="X109" s="180">
        <v>50524290</v>
      </c>
      <c r="Y109" s="181">
        <f t="shared" si="112"/>
        <v>0.16138917262512767</v>
      </c>
      <c r="Z109" s="181">
        <f t="shared" si="73"/>
        <v>0.61287820015515904</v>
      </c>
      <c r="AA109" s="180">
        <f t="shared" si="74"/>
        <v>63954.797468354431</v>
      </c>
      <c r="AB109" s="392"/>
      <c r="AC109" s="136" t="s">
        <v>161</v>
      </c>
      <c r="AD109" s="171">
        <v>1186</v>
      </c>
      <c r="AE109" s="180">
        <v>674</v>
      </c>
      <c r="AF109" s="180">
        <v>51286820</v>
      </c>
      <c r="AG109" s="181">
        <f t="shared" si="113"/>
        <v>0.1802139037433155</v>
      </c>
      <c r="AH109" s="181">
        <f t="shared" si="75"/>
        <v>0.56829679595278249</v>
      </c>
      <c r="AI109" s="175">
        <f t="shared" si="76"/>
        <v>76093.204747774478</v>
      </c>
      <c r="AJ109" s="392"/>
      <c r="AK109" s="136" t="s">
        <v>161</v>
      </c>
      <c r="AL109" s="171">
        <v>838</v>
      </c>
      <c r="AM109" s="180">
        <v>470</v>
      </c>
      <c r="AN109" s="180">
        <v>40105580</v>
      </c>
      <c r="AO109" s="181">
        <f t="shared" si="114"/>
        <v>0.20479302832244009</v>
      </c>
      <c r="AP109" s="181">
        <f t="shared" si="77"/>
        <v>0.56085918854415273</v>
      </c>
      <c r="AQ109" s="175">
        <f t="shared" si="78"/>
        <v>85331.02127659574</v>
      </c>
      <c r="AR109" s="392"/>
      <c r="AS109" s="136" t="s">
        <v>161</v>
      </c>
      <c r="AT109" s="171">
        <v>403</v>
      </c>
      <c r="AU109" s="180">
        <v>210</v>
      </c>
      <c r="AV109" s="180">
        <v>18591480</v>
      </c>
      <c r="AW109" s="181">
        <f t="shared" si="115"/>
        <v>0.18485915492957747</v>
      </c>
      <c r="AX109" s="181">
        <f t="shared" si="79"/>
        <v>0.52109181141439209</v>
      </c>
      <c r="AY109" s="180">
        <f t="shared" si="80"/>
        <v>88530.857142857145</v>
      </c>
      <c r="AZ109" s="392"/>
      <c r="BA109" s="136" t="s">
        <v>161</v>
      </c>
      <c r="BB109" s="171">
        <v>142</v>
      </c>
      <c r="BC109" s="180">
        <v>57</v>
      </c>
      <c r="BD109" s="180">
        <v>7616190</v>
      </c>
      <c r="BE109" s="181">
        <f t="shared" si="116"/>
        <v>0.14321608040201006</v>
      </c>
      <c r="BF109" s="181">
        <f t="shared" si="81"/>
        <v>0.40140845070422537</v>
      </c>
      <c r="BG109" s="225">
        <f t="shared" si="82"/>
        <v>133617.36842105264</v>
      </c>
      <c r="BH109" s="392"/>
      <c r="BI109" s="136" t="s">
        <v>161</v>
      </c>
      <c r="BJ109" s="171">
        <f t="shared" si="83"/>
        <v>3919</v>
      </c>
      <c r="BK109" s="180">
        <f t="shared" si="67"/>
        <v>2239</v>
      </c>
      <c r="BL109" s="180">
        <f t="shared" si="68"/>
        <v>170287860</v>
      </c>
      <c r="BM109" s="181">
        <f t="shared" si="117"/>
        <v>0.1772763262074426</v>
      </c>
      <c r="BN109" s="181">
        <f t="shared" si="84"/>
        <v>0.57131921408522579</v>
      </c>
      <c r="BO109" s="180">
        <f t="shared" si="85"/>
        <v>76055.319338990623</v>
      </c>
      <c r="BP109" s="285"/>
    </row>
    <row r="110" spans="2:68" s="95" customFormat="1">
      <c r="B110" s="402"/>
      <c r="C110" s="435"/>
      <c r="D110" s="433"/>
      <c r="E110" s="136" t="s">
        <v>183</v>
      </c>
      <c r="F110" s="171">
        <v>14</v>
      </c>
      <c r="G110" s="180">
        <v>7</v>
      </c>
      <c r="H110" s="180">
        <v>623610</v>
      </c>
      <c r="I110" s="181">
        <f t="shared" si="110"/>
        <v>0.11666666666666667</v>
      </c>
      <c r="J110" s="181">
        <f t="shared" si="69"/>
        <v>0.5</v>
      </c>
      <c r="K110" s="225">
        <f t="shared" si="70"/>
        <v>89087.142857142855</v>
      </c>
      <c r="L110" s="392"/>
      <c r="M110" s="136" t="s">
        <v>183</v>
      </c>
      <c r="N110" s="171">
        <v>41</v>
      </c>
      <c r="O110" s="180">
        <v>21</v>
      </c>
      <c r="P110" s="180">
        <v>2126440</v>
      </c>
      <c r="Q110" s="181">
        <f t="shared" si="111"/>
        <v>0.19811320754716982</v>
      </c>
      <c r="R110" s="181">
        <f t="shared" si="71"/>
        <v>0.51219512195121952</v>
      </c>
      <c r="S110" s="175">
        <f t="shared" si="72"/>
        <v>101259.04761904762</v>
      </c>
      <c r="T110" s="392"/>
      <c r="U110" s="136" t="s">
        <v>183</v>
      </c>
      <c r="V110" s="171">
        <v>1223</v>
      </c>
      <c r="W110" s="180">
        <v>771</v>
      </c>
      <c r="X110" s="180">
        <v>52625980</v>
      </c>
      <c r="Y110" s="181">
        <f t="shared" si="112"/>
        <v>0.15750766087844739</v>
      </c>
      <c r="Z110" s="181">
        <f t="shared" si="73"/>
        <v>0.63041700735895334</v>
      </c>
      <c r="AA110" s="180">
        <f t="shared" si="74"/>
        <v>68256.783398184183</v>
      </c>
      <c r="AB110" s="392"/>
      <c r="AC110" s="136" t="s">
        <v>183</v>
      </c>
      <c r="AD110" s="171">
        <v>1178</v>
      </c>
      <c r="AE110" s="180">
        <v>697</v>
      </c>
      <c r="AF110" s="180">
        <v>57019930</v>
      </c>
      <c r="AG110" s="181">
        <f t="shared" si="113"/>
        <v>0.18636363636363637</v>
      </c>
      <c r="AH110" s="181">
        <f t="shared" si="75"/>
        <v>0.59168081494057723</v>
      </c>
      <c r="AI110" s="175">
        <f t="shared" si="76"/>
        <v>81807.647058823524</v>
      </c>
      <c r="AJ110" s="392"/>
      <c r="AK110" s="136" t="s">
        <v>183</v>
      </c>
      <c r="AL110" s="171">
        <v>820</v>
      </c>
      <c r="AM110" s="180">
        <v>473</v>
      </c>
      <c r="AN110" s="180">
        <v>40410550</v>
      </c>
      <c r="AO110" s="181">
        <f t="shared" si="114"/>
        <v>0.20610021786492375</v>
      </c>
      <c r="AP110" s="181">
        <f t="shared" si="77"/>
        <v>0.57682926829268288</v>
      </c>
      <c r="AQ110" s="175">
        <f t="shared" si="78"/>
        <v>85434.566596194505</v>
      </c>
      <c r="AR110" s="392"/>
      <c r="AS110" s="136" t="s">
        <v>183</v>
      </c>
      <c r="AT110" s="171">
        <v>398</v>
      </c>
      <c r="AU110" s="180">
        <v>214</v>
      </c>
      <c r="AV110" s="180">
        <v>17712020</v>
      </c>
      <c r="AW110" s="181">
        <f t="shared" si="115"/>
        <v>0.18838028169014084</v>
      </c>
      <c r="AX110" s="181">
        <f t="shared" si="79"/>
        <v>0.53768844221105527</v>
      </c>
      <c r="AY110" s="180">
        <f t="shared" si="80"/>
        <v>82766.448598130839</v>
      </c>
      <c r="AZ110" s="392"/>
      <c r="BA110" s="136" t="s">
        <v>183</v>
      </c>
      <c r="BB110" s="171">
        <v>122</v>
      </c>
      <c r="BC110" s="180">
        <v>58</v>
      </c>
      <c r="BD110" s="180">
        <v>7315160</v>
      </c>
      <c r="BE110" s="181">
        <f t="shared" si="116"/>
        <v>0.14572864321608039</v>
      </c>
      <c r="BF110" s="181">
        <f t="shared" si="81"/>
        <v>0.47540983606557374</v>
      </c>
      <c r="BG110" s="225">
        <f t="shared" si="82"/>
        <v>126123.44827586207</v>
      </c>
      <c r="BH110" s="392"/>
      <c r="BI110" s="136" t="s">
        <v>183</v>
      </c>
      <c r="BJ110" s="171">
        <f t="shared" si="83"/>
        <v>3796</v>
      </c>
      <c r="BK110" s="180">
        <f t="shared" si="67"/>
        <v>2241</v>
      </c>
      <c r="BL110" s="180">
        <f t="shared" si="68"/>
        <v>177833690</v>
      </c>
      <c r="BM110" s="181">
        <f t="shared" si="117"/>
        <v>0.17743467933491686</v>
      </c>
      <c r="BN110" s="181">
        <f t="shared" si="84"/>
        <v>0.59035827186512113</v>
      </c>
      <c r="BO110" s="180">
        <f t="shared" si="85"/>
        <v>79354.614011601967</v>
      </c>
      <c r="BP110" s="285"/>
    </row>
    <row r="111" spans="2:68" s="95" customFormat="1">
      <c r="B111" s="402"/>
      <c r="C111" s="435"/>
      <c r="D111" s="433"/>
      <c r="E111" s="136" t="s">
        <v>184</v>
      </c>
      <c r="F111" s="171">
        <v>14</v>
      </c>
      <c r="G111" s="180">
        <v>6</v>
      </c>
      <c r="H111" s="180">
        <v>215510</v>
      </c>
      <c r="I111" s="181">
        <f t="shared" si="110"/>
        <v>0.1</v>
      </c>
      <c r="J111" s="181">
        <f t="shared" si="69"/>
        <v>0.42857142857142855</v>
      </c>
      <c r="K111" s="225">
        <f t="shared" si="70"/>
        <v>35918.333333333336</v>
      </c>
      <c r="L111" s="392"/>
      <c r="M111" s="136" t="s">
        <v>184</v>
      </c>
      <c r="N111" s="171">
        <v>20</v>
      </c>
      <c r="O111" s="180">
        <v>13</v>
      </c>
      <c r="P111" s="180">
        <v>917800</v>
      </c>
      <c r="Q111" s="181">
        <f t="shared" si="111"/>
        <v>0.12264150943396226</v>
      </c>
      <c r="R111" s="181">
        <f t="shared" si="71"/>
        <v>0.65</v>
      </c>
      <c r="S111" s="175">
        <f t="shared" si="72"/>
        <v>70600</v>
      </c>
      <c r="T111" s="392"/>
      <c r="U111" s="136" t="s">
        <v>184</v>
      </c>
      <c r="V111" s="171">
        <v>701</v>
      </c>
      <c r="W111" s="180">
        <v>454</v>
      </c>
      <c r="X111" s="180">
        <v>29947400</v>
      </c>
      <c r="Y111" s="181">
        <f t="shared" si="112"/>
        <v>9.2747701736465779E-2</v>
      </c>
      <c r="Z111" s="181">
        <f t="shared" si="73"/>
        <v>0.64764621968616265</v>
      </c>
      <c r="AA111" s="180">
        <f t="shared" si="74"/>
        <v>65963.436123348016</v>
      </c>
      <c r="AB111" s="392"/>
      <c r="AC111" s="136" t="s">
        <v>184</v>
      </c>
      <c r="AD111" s="171">
        <v>683</v>
      </c>
      <c r="AE111" s="180">
        <v>409</v>
      </c>
      <c r="AF111" s="180">
        <v>28698690</v>
      </c>
      <c r="AG111" s="181">
        <f t="shared" si="113"/>
        <v>0.10935828877005348</v>
      </c>
      <c r="AH111" s="181">
        <f t="shared" si="75"/>
        <v>0.59882869692532947</v>
      </c>
      <c r="AI111" s="175">
        <f t="shared" si="76"/>
        <v>70167.946210268943</v>
      </c>
      <c r="AJ111" s="392"/>
      <c r="AK111" s="136" t="s">
        <v>184</v>
      </c>
      <c r="AL111" s="171">
        <v>358</v>
      </c>
      <c r="AM111" s="180">
        <v>220</v>
      </c>
      <c r="AN111" s="180">
        <v>17731030</v>
      </c>
      <c r="AO111" s="181">
        <f t="shared" si="114"/>
        <v>9.586056644880174E-2</v>
      </c>
      <c r="AP111" s="181">
        <f t="shared" si="77"/>
        <v>0.61452513966480449</v>
      </c>
      <c r="AQ111" s="175">
        <f t="shared" si="78"/>
        <v>80595.590909090912</v>
      </c>
      <c r="AR111" s="392"/>
      <c r="AS111" s="136" t="s">
        <v>184</v>
      </c>
      <c r="AT111" s="171">
        <v>155</v>
      </c>
      <c r="AU111" s="180">
        <v>77</v>
      </c>
      <c r="AV111" s="180">
        <v>5280260</v>
      </c>
      <c r="AW111" s="181">
        <f t="shared" si="115"/>
        <v>6.7781690140845077E-2</v>
      </c>
      <c r="AX111" s="181">
        <f t="shared" si="79"/>
        <v>0.49677419354838709</v>
      </c>
      <c r="AY111" s="180">
        <f t="shared" si="80"/>
        <v>68574.805194805202</v>
      </c>
      <c r="AZ111" s="392"/>
      <c r="BA111" s="136" t="s">
        <v>184</v>
      </c>
      <c r="BB111" s="171">
        <v>38</v>
      </c>
      <c r="BC111" s="180">
        <v>17</v>
      </c>
      <c r="BD111" s="180">
        <v>3275660</v>
      </c>
      <c r="BE111" s="181">
        <f t="shared" si="116"/>
        <v>4.2713567839195977E-2</v>
      </c>
      <c r="BF111" s="181">
        <f t="shared" si="81"/>
        <v>0.44736842105263158</v>
      </c>
      <c r="BG111" s="225">
        <f t="shared" si="82"/>
        <v>192685.88235294117</v>
      </c>
      <c r="BH111" s="392"/>
      <c r="BI111" s="136" t="s">
        <v>184</v>
      </c>
      <c r="BJ111" s="171">
        <f t="shared" si="83"/>
        <v>1969</v>
      </c>
      <c r="BK111" s="180">
        <f t="shared" si="67"/>
        <v>1196</v>
      </c>
      <c r="BL111" s="180">
        <f t="shared" si="68"/>
        <v>86066350</v>
      </c>
      <c r="BM111" s="181">
        <f t="shared" si="117"/>
        <v>9.4695170229612033E-2</v>
      </c>
      <c r="BN111" s="181">
        <f t="shared" si="84"/>
        <v>0.60741493143727776</v>
      </c>
      <c r="BO111" s="180">
        <f t="shared" si="85"/>
        <v>71961.831103678924</v>
      </c>
      <c r="BP111" s="285"/>
    </row>
    <row r="112" spans="2:68" s="95" customFormat="1">
      <c r="B112" s="402"/>
      <c r="C112" s="435"/>
      <c r="D112" s="433"/>
      <c r="E112" s="136" t="s">
        <v>185</v>
      </c>
      <c r="F112" s="171">
        <v>9</v>
      </c>
      <c r="G112" s="180">
        <v>5</v>
      </c>
      <c r="H112" s="180">
        <v>270620</v>
      </c>
      <c r="I112" s="181">
        <f t="shared" si="110"/>
        <v>8.3333333333333329E-2</v>
      </c>
      <c r="J112" s="181">
        <f t="shared" si="69"/>
        <v>0.55555555555555558</v>
      </c>
      <c r="K112" s="225">
        <f t="shared" si="70"/>
        <v>54124</v>
      </c>
      <c r="L112" s="392"/>
      <c r="M112" s="136" t="s">
        <v>185</v>
      </c>
      <c r="N112" s="171">
        <v>22</v>
      </c>
      <c r="O112" s="180">
        <v>13</v>
      </c>
      <c r="P112" s="180">
        <v>966030</v>
      </c>
      <c r="Q112" s="181">
        <f t="shared" si="111"/>
        <v>0.12264150943396226</v>
      </c>
      <c r="R112" s="181">
        <f t="shared" si="71"/>
        <v>0.59090909090909094</v>
      </c>
      <c r="S112" s="175">
        <f t="shared" si="72"/>
        <v>74310</v>
      </c>
      <c r="T112" s="392"/>
      <c r="U112" s="136" t="s">
        <v>185</v>
      </c>
      <c r="V112" s="171">
        <v>325</v>
      </c>
      <c r="W112" s="180">
        <v>204</v>
      </c>
      <c r="X112" s="180">
        <v>12936930</v>
      </c>
      <c r="Y112" s="181">
        <f t="shared" si="112"/>
        <v>4.1675178753830436E-2</v>
      </c>
      <c r="Z112" s="181">
        <f t="shared" si="73"/>
        <v>0.62769230769230766</v>
      </c>
      <c r="AA112" s="180">
        <f t="shared" si="74"/>
        <v>63416.323529411762</v>
      </c>
      <c r="AB112" s="392"/>
      <c r="AC112" s="136" t="s">
        <v>185</v>
      </c>
      <c r="AD112" s="171">
        <v>366</v>
      </c>
      <c r="AE112" s="180">
        <v>210</v>
      </c>
      <c r="AF112" s="180">
        <v>16633250</v>
      </c>
      <c r="AG112" s="181">
        <f t="shared" si="113"/>
        <v>5.6149732620320858E-2</v>
      </c>
      <c r="AH112" s="181">
        <f t="shared" si="75"/>
        <v>0.57377049180327866</v>
      </c>
      <c r="AI112" s="175">
        <f t="shared" si="76"/>
        <v>79205.952380952382</v>
      </c>
      <c r="AJ112" s="392"/>
      <c r="AK112" s="136" t="s">
        <v>185</v>
      </c>
      <c r="AL112" s="171">
        <v>284</v>
      </c>
      <c r="AM112" s="180">
        <v>158</v>
      </c>
      <c r="AN112" s="180">
        <v>14307340</v>
      </c>
      <c r="AO112" s="181">
        <f t="shared" si="114"/>
        <v>6.8845315904139434E-2</v>
      </c>
      <c r="AP112" s="181">
        <f t="shared" si="77"/>
        <v>0.55633802816901412</v>
      </c>
      <c r="AQ112" s="175">
        <f t="shared" si="78"/>
        <v>90552.784810126584</v>
      </c>
      <c r="AR112" s="392"/>
      <c r="AS112" s="136" t="s">
        <v>185</v>
      </c>
      <c r="AT112" s="171">
        <v>176</v>
      </c>
      <c r="AU112" s="180">
        <v>86</v>
      </c>
      <c r="AV112" s="180">
        <v>7529100</v>
      </c>
      <c r="AW112" s="181">
        <f t="shared" si="115"/>
        <v>7.5704225352112672E-2</v>
      </c>
      <c r="AX112" s="181">
        <f t="shared" si="79"/>
        <v>0.48863636363636365</v>
      </c>
      <c r="AY112" s="180">
        <f t="shared" si="80"/>
        <v>87547.674418604656</v>
      </c>
      <c r="AZ112" s="392"/>
      <c r="BA112" s="136" t="s">
        <v>185</v>
      </c>
      <c r="BB112" s="171">
        <v>79</v>
      </c>
      <c r="BC112" s="180">
        <v>39</v>
      </c>
      <c r="BD112" s="180">
        <v>5542090</v>
      </c>
      <c r="BE112" s="181">
        <f t="shared" si="116"/>
        <v>9.7989949748743713E-2</v>
      </c>
      <c r="BF112" s="181">
        <f t="shared" si="81"/>
        <v>0.49367088607594939</v>
      </c>
      <c r="BG112" s="225">
        <f t="shared" si="82"/>
        <v>142104.87179487178</v>
      </c>
      <c r="BH112" s="392"/>
      <c r="BI112" s="136" t="s">
        <v>185</v>
      </c>
      <c r="BJ112" s="171">
        <f t="shared" si="83"/>
        <v>1261</v>
      </c>
      <c r="BK112" s="180">
        <f t="shared" si="67"/>
        <v>715</v>
      </c>
      <c r="BL112" s="180">
        <f t="shared" si="68"/>
        <v>58185360</v>
      </c>
      <c r="BM112" s="181">
        <f t="shared" si="117"/>
        <v>5.661124307205067E-2</v>
      </c>
      <c r="BN112" s="181">
        <f t="shared" si="84"/>
        <v>0.5670103092783505</v>
      </c>
      <c r="BO112" s="180">
        <f t="shared" si="85"/>
        <v>81378.125874125879</v>
      </c>
      <c r="BP112" s="285"/>
    </row>
    <row r="113" spans="2:68" s="95" customFormat="1">
      <c r="B113" s="402"/>
      <c r="C113" s="435"/>
      <c r="D113" s="433"/>
      <c r="E113" s="136" t="s">
        <v>186</v>
      </c>
      <c r="F113" s="171">
        <v>3</v>
      </c>
      <c r="G113" s="180">
        <v>3</v>
      </c>
      <c r="H113" s="180">
        <v>292530</v>
      </c>
      <c r="I113" s="181">
        <f t="shared" si="110"/>
        <v>0.05</v>
      </c>
      <c r="J113" s="181">
        <f t="shared" si="69"/>
        <v>1</v>
      </c>
      <c r="K113" s="225">
        <f t="shared" si="70"/>
        <v>97510</v>
      </c>
      <c r="L113" s="392"/>
      <c r="M113" s="136" t="s">
        <v>186</v>
      </c>
      <c r="N113" s="171">
        <v>14</v>
      </c>
      <c r="O113" s="180">
        <v>8</v>
      </c>
      <c r="P113" s="180">
        <v>648770</v>
      </c>
      <c r="Q113" s="181">
        <f t="shared" si="111"/>
        <v>7.5471698113207544E-2</v>
      </c>
      <c r="R113" s="181">
        <f t="shared" si="71"/>
        <v>0.5714285714285714</v>
      </c>
      <c r="S113" s="175">
        <f t="shared" si="72"/>
        <v>81096.25</v>
      </c>
      <c r="T113" s="392"/>
      <c r="U113" s="136" t="s">
        <v>186</v>
      </c>
      <c r="V113" s="171">
        <v>276</v>
      </c>
      <c r="W113" s="180">
        <v>169</v>
      </c>
      <c r="X113" s="180">
        <v>12572190</v>
      </c>
      <c r="Y113" s="181">
        <f t="shared" si="112"/>
        <v>3.4525025536261494E-2</v>
      </c>
      <c r="Z113" s="181">
        <f t="shared" si="73"/>
        <v>0.6123188405797102</v>
      </c>
      <c r="AA113" s="180">
        <f t="shared" si="74"/>
        <v>74391.656804733735</v>
      </c>
      <c r="AB113" s="392"/>
      <c r="AC113" s="136" t="s">
        <v>186</v>
      </c>
      <c r="AD113" s="171">
        <v>293</v>
      </c>
      <c r="AE113" s="180">
        <v>162</v>
      </c>
      <c r="AF113" s="180">
        <v>15546710</v>
      </c>
      <c r="AG113" s="181">
        <f t="shared" si="113"/>
        <v>4.3315508021390371E-2</v>
      </c>
      <c r="AH113" s="181">
        <f t="shared" si="75"/>
        <v>0.55290102389078499</v>
      </c>
      <c r="AI113" s="175">
        <f t="shared" si="76"/>
        <v>95967.345679012345</v>
      </c>
      <c r="AJ113" s="392"/>
      <c r="AK113" s="136" t="s">
        <v>186</v>
      </c>
      <c r="AL113" s="171">
        <v>194</v>
      </c>
      <c r="AM113" s="180">
        <v>119</v>
      </c>
      <c r="AN113" s="180">
        <v>11817810</v>
      </c>
      <c r="AO113" s="181">
        <f t="shared" si="114"/>
        <v>5.185185185185185E-2</v>
      </c>
      <c r="AP113" s="181">
        <f t="shared" si="77"/>
        <v>0.61340206185567014</v>
      </c>
      <c r="AQ113" s="175">
        <f t="shared" si="78"/>
        <v>99309.327731092431</v>
      </c>
      <c r="AR113" s="392"/>
      <c r="AS113" s="136" t="s">
        <v>186</v>
      </c>
      <c r="AT113" s="171">
        <v>107</v>
      </c>
      <c r="AU113" s="180">
        <v>65</v>
      </c>
      <c r="AV113" s="180">
        <v>7209220</v>
      </c>
      <c r="AW113" s="181">
        <f t="shared" si="115"/>
        <v>5.721830985915493E-2</v>
      </c>
      <c r="AX113" s="181">
        <f t="shared" si="79"/>
        <v>0.60747663551401865</v>
      </c>
      <c r="AY113" s="180">
        <f t="shared" si="80"/>
        <v>110911.07692307692</v>
      </c>
      <c r="AZ113" s="392"/>
      <c r="BA113" s="136" t="s">
        <v>186</v>
      </c>
      <c r="BB113" s="171">
        <v>32</v>
      </c>
      <c r="BC113" s="180">
        <v>16</v>
      </c>
      <c r="BD113" s="180">
        <v>2750640</v>
      </c>
      <c r="BE113" s="181">
        <f t="shared" si="116"/>
        <v>4.0201005025125629E-2</v>
      </c>
      <c r="BF113" s="181">
        <f t="shared" si="81"/>
        <v>0.5</v>
      </c>
      <c r="BG113" s="225">
        <f t="shared" si="82"/>
        <v>171915</v>
      </c>
      <c r="BH113" s="392"/>
      <c r="BI113" s="136" t="s">
        <v>186</v>
      </c>
      <c r="BJ113" s="171">
        <f t="shared" si="83"/>
        <v>919</v>
      </c>
      <c r="BK113" s="180">
        <f t="shared" si="67"/>
        <v>542</v>
      </c>
      <c r="BL113" s="180">
        <f t="shared" si="68"/>
        <v>50837870</v>
      </c>
      <c r="BM113" s="181">
        <f t="shared" si="117"/>
        <v>4.2913697545526527E-2</v>
      </c>
      <c r="BN113" s="181">
        <f t="shared" si="84"/>
        <v>0.58977149075081614</v>
      </c>
      <c r="BO113" s="180">
        <f t="shared" si="85"/>
        <v>93796.808118081186</v>
      </c>
      <c r="BP113" s="285"/>
    </row>
    <row r="114" spans="2:68" s="95" customFormat="1">
      <c r="B114" s="402"/>
      <c r="C114" s="435"/>
      <c r="D114" s="433"/>
      <c r="E114" s="136" t="s">
        <v>187</v>
      </c>
      <c r="F114" s="171">
        <v>21</v>
      </c>
      <c r="G114" s="180">
        <v>12</v>
      </c>
      <c r="H114" s="180">
        <v>946840</v>
      </c>
      <c r="I114" s="181">
        <f t="shared" si="110"/>
        <v>0.2</v>
      </c>
      <c r="J114" s="181">
        <f t="shared" si="69"/>
        <v>0.5714285714285714</v>
      </c>
      <c r="K114" s="225">
        <f t="shared" si="70"/>
        <v>78903.333333333328</v>
      </c>
      <c r="L114" s="392"/>
      <c r="M114" s="136" t="s">
        <v>187</v>
      </c>
      <c r="N114" s="171">
        <v>53</v>
      </c>
      <c r="O114" s="180">
        <v>32</v>
      </c>
      <c r="P114" s="180">
        <v>2336230</v>
      </c>
      <c r="Q114" s="181">
        <f t="shared" si="111"/>
        <v>0.30188679245283018</v>
      </c>
      <c r="R114" s="181">
        <f t="shared" si="71"/>
        <v>0.60377358490566035</v>
      </c>
      <c r="S114" s="175">
        <f t="shared" si="72"/>
        <v>73007.1875</v>
      </c>
      <c r="T114" s="392"/>
      <c r="U114" s="136" t="s">
        <v>187</v>
      </c>
      <c r="V114" s="171">
        <v>2001</v>
      </c>
      <c r="W114" s="180">
        <v>1280</v>
      </c>
      <c r="X114" s="180">
        <v>85656150</v>
      </c>
      <c r="Y114" s="181">
        <f t="shared" si="112"/>
        <v>0.26149131767109296</v>
      </c>
      <c r="Z114" s="181">
        <f t="shared" si="73"/>
        <v>0.63968015992004001</v>
      </c>
      <c r="AA114" s="180">
        <f t="shared" si="74"/>
        <v>66918.8671875</v>
      </c>
      <c r="AB114" s="392"/>
      <c r="AC114" s="136" t="s">
        <v>187</v>
      </c>
      <c r="AD114" s="171">
        <v>1674</v>
      </c>
      <c r="AE114" s="180">
        <v>992</v>
      </c>
      <c r="AF114" s="180">
        <v>73747150</v>
      </c>
      <c r="AG114" s="181">
        <f t="shared" si="113"/>
        <v>0.26524064171122996</v>
      </c>
      <c r="AH114" s="181">
        <f t="shared" si="75"/>
        <v>0.59259259259259256</v>
      </c>
      <c r="AI114" s="175">
        <f t="shared" si="76"/>
        <v>74341.885080645166</v>
      </c>
      <c r="AJ114" s="392"/>
      <c r="AK114" s="136" t="s">
        <v>187</v>
      </c>
      <c r="AL114" s="171">
        <v>980</v>
      </c>
      <c r="AM114" s="180">
        <v>573</v>
      </c>
      <c r="AN114" s="180">
        <v>46170360</v>
      </c>
      <c r="AO114" s="181">
        <f t="shared" si="114"/>
        <v>0.24967320261437909</v>
      </c>
      <c r="AP114" s="181">
        <f t="shared" si="77"/>
        <v>0.58469387755102042</v>
      </c>
      <c r="AQ114" s="175">
        <f t="shared" si="78"/>
        <v>80576.544502617806</v>
      </c>
      <c r="AR114" s="392"/>
      <c r="AS114" s="136" t="s">
        <v>187</v>
      </c>
      <c r="AT114" s="171">
        <v>408</v>
      </c>
      <c r="AU114" s="180">
        <v>212</v>
      </c>
      <c r="AV114" s="180">
        <v>18582040</v>
      </c>
      <c r="AW114" s="181">
        <f t="shared" si="115"/>
        <v>0.18661971830985916</v>
      </c>
      <c r="AX114" s="181">
        <f t="shared" si="79"/>
        <v>0.51960784313725494</v>
      </c>
      <c r="AY114" s="180">
        <f t="shared" si="80"/>
        <v>87651.132075471702</v>
      </c>
      <c r="AZ114" s="392"/>
      <c r="BA114" s="136" t="s">
        <v>187</v>
      </c>
      <c r="BB114" s="171">
        <v>112</v>
      </c>
      <c r="BC114" s="180">
        <v>56</v>
      </c>
      <c r="BD114" s="180">
        <v>7733980</v>
      </c>
      <c r="BE114" s="181">
        <f t="shared" si="116"/>
        <v>0.1407035175879397</v>
      </c>
      <c r="BF114" s="181">
        <f t="shared" si="81"/>
        <v>0.5</v>
      </c>
      <c r="BG114" s="225">
        <f t="shared" si="82"/>
        <v>138106.78571428571</v>
      </c>
      <c r="BH114" s="392"/>
      <c r="BI114" s="136" t="s">
        <v>187</v>
      </c>
      <c r="BJ114" s="171">
        <f t="shared" si="83"/>
        <v>5249</v>
      </c>
      <c r="BK114" s="180">
        <f t="shared" si="67"/>
        <v>3157</v>
      </c>
      <c r="BL114" s="180">
        <f t="shared" si="68"/>
        <v>235172750</v>
      </c>
      <c r="BM114" s="181">
        <f t="shared" si="117"/>
        <v>0.24996041171813144</v>
      </c>
      <c r="BN114" s="181">
        <f t="shared" si="84"/>
        <v>0.60144789483711181</v>
      </c>
      <c r="BO114" s="180">
        <f t="shared" si="85"/>
        <v>74492.477035159958</v>
      </c>
      <c r="BP114" s="285"/>
    </row>
    <row r="115" spans="2:68" s="95" customFormat="1">
      <c r="B115" s="402"/>
      <c r="C115" s="435"/>
      <c r="D115" s="433"/>
      <c r="E115" s="136" t="s">
        <v>188</v>
      </c>
      <c r="F115" s="171">
        <v>8</v>
      </c>
      <c r="G115" s="180">
        <v>6</v>
      </c>
      <c r="H115" s="180">
        <v>452840</v>
      </c>
      <c r="I115" s="181">
        <f t="shared" si="110"/>
        <v>0.1</v>
      </c>
      <c r="J115" s="181">
        <f t="shared" si="69"/>
        <v>0.75</v>
      </c>
      <c r="K115" s="225">
        <f t="shared" si="70"/>
        <v>75473.333333333328</v>
      </c>
      <c r="L115" s="392"/>
      <c r="M115" s="136" t="s">
        <v>188</v>
      </c>
      <c r="N115" s="171">
        <v>21</v>
      </c>
      <c r="O115" s="180">
        <v>10</v>
      </c>
      <c r="P115" s="180">
        <v>426990</v>
      </c>
      <c r="Q115" s="181">
        <f t="shared" si="111"/>
        <v>9.4339622641509441E-2</v>
      </c>
      <c r="R115" s="181">
        <f t="shared" si="71"/>
        <v>0.47619047619047616</v>
      </c>
      <c r="S115" s="175">
        <f t="shared" si="72"/>
        <v>42699</v>
      </c>
      <c r="T115" s="392"/>
      <c r="U115" s="136" t="s">
        <v>188</v>
      </c>
      <c r="V115" s="171">
        <v>519</v>
      </c>
      <c r="W115" s="180">
        <v>330</v>
      </c>
      <c r="X115" s="180">
        <v>23564180</v>
      </c>
      <c r="Y115" s="181">
        <f t="shared" si="112"/>
        <v>6.741573033707865E-2</v>
      </c>
      <c r="Z115" s="181">
        <f t="shared" si="73"/>
        <v>0.63583815028901736</v>
      </c>
      <c r="AA115" s="180">
        <f t="shared" si="74"/>
        <v>71406.606060606064</v>
      </c>
      <c r="AB115" s="392"/>
      <c r="AC115" s="136" t="s">
        <v>188</v>
      </c>
      <c r="AD115" s="171">
        <v>608</v>
      </c>
      <c r="AE115" s="180">
        <v>353</v>
      </c>
      <c r="AF115" s="180">
        <v>28805740</v>
      </c>
      <c r="AG115" s="181">
        <f t="shared" si="113"/>
        <v>9.438502673796792E-2</v>
      </c>
      <c r="AH115" s="181">
        <f t="shared" si="75"/>
        <v>0.58059210526315785</v>
      </c>
      <c r="AI115" s="175">
        <f t="shared" si="76"/>
        <v>81602.662889518411</v>
      </c>
      <c r="AJ115" s="392"/>
      <c r="AK115" s="136" t="s">
        <v>188</v>
      </c>
      <c r="AL115" s="171">
        <v>483</v>
      </c>
      <c r="AM115" s="180">
        <v>259</v>
      </c>
      <c r="AN115" s="180">
        <v>26308330</v>
      </c>
      <c r="AO115" s="181">
        <f t="shared" si="114"/>
        <v>0.11285403050108933</v>
      </c>
      <c r="AP115" s="181">
        <f t="shared" si="77"/>
        <v>0.53623188405797106</v>
      </c>
      <c r="AQ115" s="175">
        <f t="shared" si="78"/>
        <v>101576.56370656371</v>
      </c>
      <c r="AR115" s="392"/>
      <c r="AS115" s="136" t="s">
        <v>188</v>
      </c>
      <c r="AT115" s="171">
        <v>281</v>
      </c>
      <c r="AU115" s="180">
        <v>154</v>
      </c>
      <c r="AV115" s="180">
        <v>16063440</v>
      </c>
      <c r="AW115" s="181">
        <f t="shared" si="115"/>
        <v>0.13556338028169015</v>
      </c>
      <c r="AX115" s="181">
        <f t="shared" si="79"/>
        <v>0.54804270462633453</v>
      </c>
      <c r="AY115" s="180">
        <f t="shared" si="80"/>
        <v>104308.05194805194</v>
      </c>
      <c r="AZ115" s="392"/>
      <c r="BA115" s="136" t="s">
        <v>188</v>
      </c>
      <c r="BB115" s="171">
        <v>123</v>
      </c>
      <c r="BC115" s="180">
        <v>59</v>
      </c>
      <c r="BD115" s="180">
        <v>7818550</v>
      </c>
      <c r="BE115" s="181">
        <f t="shared" si="116"/>
        <v>0.14824120603015076</v>
      </c>
      <c r="BF115" s="181">
        <f t="shared" si="81"/>
        <v>0.47967479674796748</v>
      </c>
      <c r="BG115" s="225">
        <f t="shared" si="82"/>
        <v>132517.79661016949</v>
      </c>
      <c r="BH115" s="392"/>
      <c r="BI115" s="136" t="s">
        <v>188</v>
      </c>
      <c r="BJ115" s="171">
        <f t="shared" si="83"/>
        <v>2043</v>
      </c>
      <c r="BK115" s="180">
        <f t="shared" si="67"/>
        <v>1171</v>
      </c>
      <c r="BL115" s="180">
        <f t="shared" si="68"/>
        <v>103440070</v>
      </c>
      <c r="BM115" s="181">
        <f t="shared" si="117"/>
        <v>9.2715756136183686E-2</v>
      </c>
      <c r="BN115" s="181">
        <f t="shared" si="84"/>
        <v>0.57317670093000495</v>
      </c>
      <c r="BO115" s="180">
        <f t="shared" si="85"/>
        <v>88334.816396242531</v>
      </c>
      <c r="BP115" s="285"/>
    </row>
    <row r="116" spans="2:68" s="95" customFormat="1">
      <c r="B116" s="402"/>
      <c r="C116" s="435"/>
      <c r="D116" s="433"/>
      <c r="E116" s="137" t="s">
        <v>179</v>
      </c>
      <c r="F116" s="171">
        <v>8</v>
      </c>
      <c r="G116" s="180">
        <v>5</v>
      </c>
      <c r="H116" s="180">
        <v>523980</v>
      </c>
      <c r="I116" s="181">
        <f t="shared" si="110"/>
        <v>8.3333333333333329E-2</v>
      </c>
      <c r="J116" s="181">
        <f t="shared" si="69"/>
        <v>0.625</v>
      </c>
      <c r="K116" s="225">
        <f t="shared" si="70"/>
        <v>104796</v>
      </c>
      <c r="L116" s="392"/>
      <c r="M116" s="137" t="s">
        <v>179</v>
      </c>
      <c r="N116" s="171">
        <v>3</v>
      </c>
      <c r="O116" s="180">
        <v>1</v>
      </c>
      <c r="P116" s="180">
        <v>10260</v>
      </c>
      <c r="Q116" s="181">
        <f t="shared" si="111"/>
        <v>9.433962264150943E-3</v>
      </c>
      <c r="R116" s="181">
        <f t="shared" si="71"/>
        <v>0.33333333333333331</v>
      </c>
      <c r="S116" s="175">
        <f t="shared" si="72"/>
        <v>10260</v>
      </c>
      <c r="T116" s="392"/>
      <c r="U116" s="137" t="s">
        <v>179</v>
      </c>
      <c r="V116" s="171">
        <v>396</v>
      </c>
      <c r="W116" s="180">
        <v>217</v>
      </c>
      <c r="X116" s="180">
        <v>14320620</v>
      </c>
      <c r="Y116" s="181">
        <f t="shared" si="112"/>
        <v>4.433094994892748E-2</v>
      </c>
      <c r="Z116" s="181">
        <f t="shared" si="73"/>
        <v>0.54797979797979801</v>
      </c>
      <c r="AA116" s="180">
        <f t="shared" si="74"/>
        <v>65993.640552995392</v>
      </c>
      <c r="AB116" s="392"/>
      <c r="AC116" s="137" t="s">
        <v>179</v>
      </c>
      <c r="AD116" s="171">
        <v>200</v>
      </c>
      <c r="AE116" s="180">
        <v>107</v>
      </c>
      <c r="AF116" s="180">
        <v>8669060</v>
      </c>
      <c r="AG116" s="181">
        <f t="shared" si="113"/>
        <v>2.8609625668449198E-2</v>
      </c>
      <c r="AH116" s="181">
        <f t="shared" si="75"/>
        <v>0.53500000000000003</v>
      </c>
      <c r="AI116" s="175">
        <f t="shared" si="76"/>
        <v>81019.252336448597</v>
      </c>
      <c r="AJ116" s="392"/>
      <c r="AK116" s="137" t="s">
        <v>179</v>
      </c>
      <c r="AL116" s="171">
        <v>86</v>
      </c>
      <c r="AM116" s="180">
        <v>42</v>
      </c>
      <c r="AN116" s="180">
        <v>4910360</v>
      </c>
      <c r="AO116" s="181">
        <f t="shared" si="114"/>
        <v>1.8300653594771243E-2</v>
      </c>
      <c r="AP116" s="181">
        <f t="shared" si="77"/>
        <v>0.48837209302325579</v>
      </c>
      <c r="AQ116" s="175">
        <f t="shared" si="78"/>
        <v>116913.33333333333</v>
      </c>
      <c r="AR116" s="392"/>
      <c r="AS116" s="137" t="s">
        <v>179</v>
      </c>
      <c r="AT116" s="171">
        <v>47</v>
      </c>
      <c r="AU116" s="180">
        <v>21</v>
      </c>
      <c r="AV116" s="180">
        <v>2979960</v>
      </c>
      <c r="AW116" s="181">
        <f t="shared" si="115"/>
        <v>1.8485915492957746E-2</v>
      </c>
      <c r="AX116" s="181">
        <f t="shared" si="79"/>
        <v>0.44680851063829785</v>
      </c>
      <c r="AY116" s="180">
        <f t="shared" si="80"/>
        <v>141902.85714285713</v>
      </c>
      <c r="AZ116" s="392"/>
      <c r="BA116" s="137" t="s">
        <v>179</v>
      </c>
      <c r="BB116" s="171">
        <v>20</v>
      </c>
      <c r="BC116" s="180">
        <v>12</v>
      </c>
      <c r="BD116" s="180">
        <v>1551890</v>
      </c>
      <c r="BE116" s="181">
        <f t="shared" si="116"/>
        <v>3.015075376884422E-2</v>
      </c>
      <c r="BF116" s="181">
        <f t="shared" si="81"/>
        <v>0.6</v>
      </c>
      <c r="BG116" s="225">
        <f t="shared" si="82"/>
        <v>129324.16666666667</v>
      </c>
      <c r="BH116" s="392"/>
      <c r="BI116" s="137" t="s">
        <v>179</v>
      </c>
      <c r="BJ116" s="171">
        <f t="shared" si="83"/>
        <v>760</v>
      </c>
      <c r="BK116" s="180">
        <f t="shared" si="67"/>
        <v>405</v>
      </c>
      <c r="BL116" s="180">
        <f t="shared" si="68"/>
        <v>32966130</v>
      </c>
      <c r="BM116" s="181">
        <f t="shared" si="117"/>
        <v>3.2066508313539195E-2</v>
      </c>
      <c r="BN116" s="181">
        <f t="shared" si="84"/>
        <v>0.53289473684210531</v>
      </c>
      <c r="BO116" s="180">
        <f t="shared" si="85"/>
        <v>81397.851851851854</v>
      </c>
      <c r="BP116" s="285"/>
    </row>
    <row r="117" spans="2:68" s="95" customFormat="1">
      <c r="B117" s="402">
        <v>11</v>
      </c>
      <c r="C117" s="434" t="s">
        <v>61</v>
      </c>
      <c r="D117" s="432">
        <v>120</v>
      </c>
      <c r="E117" s="134" t="s">
        <v>153</v>
      </c>
      <c r="F117" s="170">
        <v>58</v>
      </c>
      <c r="G117" s="178">
        <v>27</v>
      </c>
      <c r="H117" s="178">
        <v>3046220</v>
      </c>
      <c r="I117" s="179">
        <f>IFERROR(G117/$D$117,"-")</f>
        <v>0.22500000000000001</v>
      </c>
      <c r="J117" s="179">
        <f t="shared" si="69"/>
        <v>0.46551724137931033</v>
      </c>
      <c r="K117" s="224">
        <f t="shared" si="70"/>
        <v>112822.96296296296</v>
      </c>
      <c r="L117" s="400">
        <v>161</v>
      </c>
      <c r="M117" s="134" t="s">
        <v>153</v>
      </c>
      <c r="N117" s="170">
        <v>83</v>
      </c>
      <c r="O117" s="178">
        <v>43</v>
      </c>
      <c r="P117" s="178">
        <v>4690680</v>
      </c>
      <c r="Q117" s="179">
        <f>IFERROR(O117/$L$117,"-")</f>
        <v>0.26708074534161491</v>
      </c>
      <c r="R117" s="179">
        <f t="shared" si="71"/>
        <v>0.51807228915662651</v>
      </c>
      <c r="S117" s="174">
        <f t="shared" si="72"/>
        <v>109085.58139534884</v>
      </c>
      <c r="T117" s="400">
        <v>8548</v>
      </c>
      <c r="U117" s="134" t="s">
        <v>153</v>
      </c>
      <c r="V117" s="170">
        <v>3982</v>
      </c>
      <c r="W117" s="178">
        <v>2344</v>
      </c>
      <c r="X117" s="178">
        <v>170858450</v>
      </c>
      <c r="Y117" s="179">
        <f>IFERROR(W117/$T$117,"-")</f>
        <v>0.27421619092185306</v>
      </c>
      <c r="Z117" s="179">
        <f t="shared" si="73"/>
        <v>0.58864892014063286</v>
      </c>
      <c r="AA117" s="178">
        <f t="shared" si="74"/>
        <v>72891.830204778162</v>
      </c>
      <c r="AB117" s="400">
        <v>6422</v>
      </c>
      <c r="AC117" s="134" t="s">
        <v>153</v>
      </c>
      <c r="AD117" s="170">
        <v>3227</v>
      </c>
      <c r="AE117" s="178">
        <v>1880</v>
      </c>
      <c r="AF117" s="178">
        <v>150189530</v>
      </c>
      <c r="AG117" s="179">
        <f>IFERROR(AE117/$AB$117,"-")</f>
        <v>0.29274369355341018</v>
      </c>
      <c r="AH117" s="179">
        <f t="shared" si="75"/>
        <v>0.58258444375581031</v>
      </c>
      <c r="AI117" s="174">
        <f t="shared" si="76"/>
        <v>79888.047872340423</v>
      </c>
      <c r="AJ117" s="400">
        <v>4160</v>
      </c>
      <c r="AK117" s="134" t="s">
        <v>153</v>
      </c>
      <c r="AL117" s="170">
        <v>2020</v>
      </c>
      <c r="AM117" s="178">
        <v>1082</v>
      </c>
      <c r="AN117" s="178">
        <v>94712500</v>
      </c>
      <c r="AO117" s="179">
        <f>IFERROR(AM117/$AJ$117,"-")</f>
        <v>0.26009615384615387</v>
      </c>
      <c r="AP117" s="179">
        <f t="shared" si="77"/>
        <v>0.53564356435643568</v>
      </c>
      <c r="AQ117" s="174">
        <f t="shared" si="78"/>
        <v>87534.658040665439</v>
      </c>
      <c r="AR117" s="400">
        <v>1901</v>
      </c>
      <c r="AS117" s="134" t="s">
        <v>153</v>
      </c>
      <c r="AT117" s="170">
        <v>771</v>
      </c>
      <c r="AU117" s="178">
        <v>402</v>
      </c>
      <c r="AV117" s="178">
        <v>39928740</v>
      </c>
      <c r="AW117" s="179">
        <f>IFERROR(AU117/$AR$117,"-")</f>
        <v>0.21146764860599684</v>
      </c>
      <c r="AX117" s="179">
        <f t="shared" si="79"/>
        <v>0.52140077821011677</v>
      </c>
      <c r="AY117" s="178">
        <f t="shared" si="80"/>
        <v>99325.223880597012</v>
      </c>
      <c r="AZ117" s="400">
        <v>652</v>
      </c>
      <c r="BA117" s="134" t="s">
        <v>153</v>
      </c>
      <c r="BB117" s="170">
        <v>202</v>
      </c>
      <c r="BC117" s="178">
        <v>96</v>
      </c>
      <c r="BD117" s="178">
        <v>10042440</v>
      </c>
      <c r="BE117" s="179">
        <f>IFERROR(BC117/$AZ$117,"-")</f>
        <v>0.14723926380368099</v>
      </c>
      <c r="BF117" s="179">
        <f t="shared" si="81"/>
        <v>0.47524752475247523</v>
      </c>
      <c r="BG117" s="224">
        <f t="shared" si="82"/>
        <v>104608.75</v>
      </c>
      <c r="BH117" s="400">
        <v>21964</v>
      </c>
      <c r="BI117" s="134" t="s">
        <v>153</v>
      </c>
      <c r="BJ117" s="170">
        <f t="shared" si="83"/>
        <v>10343</v>
      </c>
      <c r="BK117" s="178">
        <f t="shared" si="67"/>
        <v>5874</v>
      </c>
      <c r="BL117" s="178">
        <f t="shared" si="68"/>
        <v>473468560</v>
      </c>
      <c r="BM117" s="179">
        <f>IFERROR(BK117/$BH$117,"-")</f>
        <v>0.26743762520488074</v>
      </c>
      <c r="BN117" s="179">
        <f t="shared" si="84"/>
        <v>0.56792033259209129</v>
      </c>
      <c r="BO117" s="178">
        <f t="shared" si="85"/>
        <v>80604.113040517535</v>
      </c>
      <c r="BP117" s="285"/>
    </row>
    <row r="118" spans="2:68" s="95" customFormat="1">
      <c r="B118" s="402"/>
      <c r="C118" s="435"/>
      <c r="D118" s="433"/>
      <c r="E118" s="135" t="s">
        <v>207</v>
      </c>
      <c r="F118" s="171">
        <v>44</v>
      </c>
      <c r="G118" s="180">
        <v>24</v>
      </c>
      <c r="H118" s="180">
        <v>2938560</v>
      </c>
      <c r="I118" s="181">
        <f t="shared" ref="I118:I127" si="118">IFERROR(G118/$D$117,"-")</f>
        <v>0.2</v>
      </c>
      <c r="J118" s="181">
        <f t="shared" si="69"/>
        <v>0.54545454545454541</v>
      </c>
      <c r="K118" s="225">
        <f t="shared" si="70"/>
        <v>122440</v>
      </c>
      <c r="L118" s="392"/>
      <c r="M118" s="135" t="s">
        <v>207</v>
      </c>
      <c r="N118" s="171">
        <v>75</v>
      </c>
      <c r="O118" s="180">
        <v>41</v>
      </c>
      <c r="P118" s="180">
        <v>3497610</v>
      </c>
      <c r="Q118" s="181">
        <f t="shared" ref="Q118:Q127" si="119">IFERROR(O118/$L$117,"-")</f>
        <v>0.25465838509316768</v>
      </c>
      <c r="R118" s="181">
        <f t="shared" si="71"/>
        <v>0.54666666666666663</v>
      </c>
      <c r="S118" s="175">
        <f t="shared" si="72"/>
        <v>85307.560975609755</v>
      </c>
      <c r="T118" s="392"/>
      <c r="U118" s="135" t="s">
        <v>207</v>
      </c>
      <c r="V118" s="171">
        <v>3887</v>
      </c>
      <c r="W118" s="180">
        <v>2368</v>
      </c>
      <c r="X118" s="180">
        <v>166323580</v>
      </c>
      <c r="Y118" s="181">
        <f t="shared" ref="Y118:Y127" si="120">IFERROR(W118/$T$117,"-")</f>
        <v>0.27702386523163314</v>
      </c>
      <c r="Z118" s="181">
        <f t="shared" si="73"/>
        <v>0.60921018780550551</v>
      </c>
      <c r="AA118" s="180">
        <f t="shared" si="74"/>
        <v>70237.998310810814</v>
      </c>
      <c r="AB118" s="392"/>
      <c r="AC118" s="135" t="s">
        <v>207</v>
      </c>
      <c r="AD118" s="171">
        <v>2950</v>
      </c>
      <c r="AE118" s="180">
        <v>1719</v>
      </c>
      <c r="AF118" s="180">
        <v>132731740</v>
      </c>
      <c r="AG118" s="181">
        <f t="shared" ref="AG118:AG127" si="121">IFERROR(AE118/$AB$117,"-")</f>
        <v>0.26767362192463406</v>
      </c>
      <c r="AH118" s="181">
        <f t="shared" si="75"/>
        <v>0.58271186440677969</v>
      </c>
      <c r="AI118" s="175">
        <f t="shared" si="76"/>
        <v>77214.508435136711</v>
      </c>
      <c r="AJ118" s="392"/>
      <c r="AK118" s="135" t="s">
        <v>207</v>
      </c>
      <c r="AL118" s="171">
        <v>1700</v>
      </c>
      <c r="AM118" s="180">
        <v>928</v>
      </c>
      <c r="AN118" s="180">
        <v>72412760</v>
      </c>
      <c r="AO118" s="181">
        <f t="shared" ref="AO118:AO127" si="122">IFERROR(AM118/$AJ$117,"-")</f>
        <v>0.22307692307692309</v>
      </c>
      <c r="AP118" s="181">
        <f t="shared" si="77"/>
        <v>0.54588235294117649</v>
      </c>
      <c r="AQ118" s="175">
        <f t="shared" si="78"/>
        <v>78030.991379310348</v>
      </c>
      <c r="AR118" s="392"/>
      <c r="AS118" s="135" t="s">
        <v>207</v>
      </c>
      <c r="AT118" s="171">
        <v>587</v>
      </c>
      <c r="AU118" s="180">
        <v>289</v>
      </c>
      <c r="AV118" s="180">
        <v>24222420</v>
      </c>
      <c r="AW118" s="181">
        <f t="shared" ref="AW118:AW127" si="123">IFERROR(AU118/$AR$117,"-")</f>
        <v>0.15202524986849028</v>
      </c>
      <c r="AX118" s="181">
        <f t="shared" si="79"/>
        <v>0.49233390119250425</v>
      </c>
      <c r="AY118" s="180">
        <f t="shared" si="80"/>
        <v>83814.602076124575</v>
      </c>
      <c r="AZ118" s="392"/>
      <c r="BA118" s="135" t="s">
        <v>207</v>
      </c>
      <c r="BB118" s="171">
        <v>140</v>
      </c>
      <c r="BC118" s="180">
        <v>64</v>
      </c>
      <c r="BD118" s="180">
        <v>7130880</v>
      </c>
      <c r="BE118" s="181">
        <f t="shared" ref="BE118:BE127" si="124">IFERROR(BC118/$AZ$117,"-")</f>
        <v>9.815950920245399E-2</v>
      </c>
      <c r="BF118" s="181">
        <f t="shared" si="81"/>
        <v>0.45714285714285713</v>
      </c>
      <c r="BG118" s="225">
        <f t="shared" si="82"/>
        <v>111420</v>
      </c>
      <c r="BH118" s="392"/>
      <c r="BI118" s="135" t="s">
        <v>207</v>
      </c>
      <c r="BJ118" s="171">
        <f t="shared" si="83"/>
        <v>9383</v>
      </c>
      <c r="BK118" s="180">
        <f t="shared" si="67"/>
        <v>5433</v>
      </c>
      <c r="BL118" s="180">
        <f t="shared" si="68"/>
        <v>409257550</v>
      </c>
      <c r="BM118" s="181">
        <f t="shared" ref="BM118:BM127" si="125">IFERROR(BK118/$BH$117,"-")</f>
        <v>0.24735931524312513</v>
      </c>
      <c r="BN118" s="181">
        <f t="shared" si="84"/>
        <v>0.57902589790045833</v>
      </c>
      <c r="BO118" s="180">
        <f t="shared" si="85"/>
        <v>75328.096815755562</v>
      </c>
      <c r="BP118" s="285"/>
    </row>
    <row r="119" spans="2:68" s="95" customFormat="1">
      <c r="B119" s="402"/>
      <c r="C119" s="435"/>
      <c r="D119" s="433"/>
      <c r="E119" s="136" t="s">
        <v>152</v>
      </c>
      <c r="F119" s="171">
        <v>68</v>
      </c>
      <c r="G119" s="180">
        <v>31</v>
      </c>
      <c r="H119" s="180">
        <v>2874340</v>
      </c>
      <c r="I119" s="181">
        <f t="shared" si="118"/>
        <v>0.25833333333333336</v>
      </c>
      <c r="J119" s="181">
        <f t="shared" si="69"/>
        <v>0.45588235294117646</v>
      </c>
      <c r="K119" s="225">
        <f t="shared" si="70"/>
        <v>92720.645161290318</v>
      </c>
      <c r="L119" s="392"/>
      <c r="M119" s="136" t="s">
        <v>152</v>
      </c>
      <c r="N119" s="171">
        <v>110</v>
      </c>
      <c r="O119" s="180">
        <v>60</v>
      </c>
      <c r="P119" s="180">
        <v>5874120</v>
      </c>
      <c r="Q119" s="181">
        <f t="shared" si="119"/>
        <v>0.37267080745341613</v>
      </c>
      <c r="R119" s="181">
        <f t="shared" si="71"/>
        <v>0.54545454545454541</v>
      </c>
      <c r="S119" s="175">
        <f t="shared" si="72"/>
        <v>97902</v>
      </c>
      <c r="T119" s="392"/>
      <c r="U119" s="136" t="s">
        <v>152</v>
      </c>
      <c r="V119" s="171">
        <v>5211</v>
      </c>
      <c r="W119" s="180">
        <v>3025</v>
      </c>
      <c r="X119" s="180">
        <v>212813810</v>
      </c>
      <c r="Y119" s="181">
        <f t="shared" si="120"/>
        <v>0.35388394946186241</v>
      </c>
      <c r="Z119" s="181">
        <f t="shared" si="73"/>
        <v>0.5805027825753214</v>
      </c>
      <c r="AA119" s="180">
        <f t="shared" si="74"/>
        <v>70351.672727272729</v>
      </c>
      <c r="AB119" s="392"/>
      <c r="AC119" s="136" t="s">
        <v>152</v>
      </c>
      <c r="AD119" s="171">
        <v>4323</v>
      </c>
      <c r="AE119" s="180">
        <v>2514</v>
      </c>
      <c r="AF119" s="180">
        <v>201321510</v>
      </c>
      <c r="AG119" s="181">
        <f t="shared" si="121"/>
        <v>0.39146683276237931</v>
      </c>
      <c r="AH119" s="181">
        <f t="shared" si="75"/>
        <v>0.58154059680777237</v>
      </c>
      <c r="AI119" s="175">
        <f t="shared" si="76"/>
        <v>80080.15513126491</v>
      </c>
      <c r="AJ119" s="392"/>
      <c r="AK119" s="136" t="s">
        <v>152</v>
      </c>
      <c r="AL119" s="171">
        <v>2826</v>
      </c>
      <c r="AM119" s="180">
        <v>1500</v>
      </c>
      <c r="AN119" s="180">
        <v>129530260</v>
      </c>
      <c r="AO119" s="181">
        <f t="shared" si="122"/>
        <v>0.36057692307692307</v>
      </c>
      <c r="AP119" s="181">
        <f t="shared" si="77"/>
        <v>0.53078556263269638</v>
      </c>
      <c r="AQ119" s="175">
        <f t="shared" si="78"/>
        <v>86353.506666666668</v>
      </c>
      <c r="AR119" s="392"/>
      <c r="AS119" s="136" t="s">
        <v>152</v>
      </c>
      <c r="AT119" s="171">
        <v>1195</v>
      </c>
      <c r="AU119" s="180">
        <v>618</v>
      </c>
      <c r="AV119" s="180">
        <v>60859560</v>
      </c>
      <c r="AW119" s="181">
        <f t="shared" si="123"/>
        <v>0.3250920568122041</v>
      </c>
      <c r="AX119" s="181">
        <f t="shared" si="79"/>
        <v>0.51715481171548117</v>
      </c>
      <c r="AY119" s="180">
        <f t="shared" si="80"/>
        <v>98478.25242718446</v>
      </c>
      <c r="AZ119" s="392"/>
      <c r="BA119" s="136" t="s">
        <v>152</v>
      </c>
      <c r="BB119" s="171">
        <v>388</v>
      </c>
      <c r="BC119" s="180">
        <v>171</v>
      </c>
      <c r="BD119" s="180">
        <v>18506060</v>
      </c>
      <c r="BE119" s="181">
        <f t="shared" si="124"/>
        <v>0.26226993865030673</v>
      </c>
      <c r="BF119" s="181">
        <f t="shared" si="81"/>
        <v>0.44072164948453607</v>
      </c>
      <c r="BG119" s="225">
        <f t="shared" si="82"/>
        <v>108222.57309941521</v>
      </c>
      <c r="BH119" s="392"/>
      <c r="BI119" s="136" t="s">
        <v>152</v>
      </c>
      <c r="BJ119" s="171">
        <f t="shared" si="83"/>
        <v>14121</v>
      </c>
      <c r="BK119" s="180">
        <f t="shared" si="67"/>
        <v>7919</v>
      </c>
      <c r="BL119" s="180">
        <f t="shared" si="68"/>
        <v>631779660</v>
      </c>
      <c r="BM119" s="181">
        <f t="shared" si="125"/>
        <v>0.36054452740848664</v>
      </c>
      <c r="BN119" s="181">
        <f t="shared" si="84"/>
        <v>0.56079597762198141</v>
      </c>
      <c r="BO119" s="180">
        <f t="shared" si="85"/>
        <v>79780.232352569772</v>
      </c>
      <c r="BP119" s="285"/>
    </row>
    <row r="120" spans="2:68" s="95" customFormat="1">
      <c r="B120" s="402"/>
      <c r="C120" s="435"/>
      <c r="D120" s="433"/>
      <c r="E120" s="136" t="s">
        <v>161</v>
      </c>
      <c r="F120" s="171">
        <v>36</v>
      </c>
      <c r="G120" s="180">
        <v>13</v>
      </c>
      <c r="H120" s="180">
        <v>1042780</v>
      </c>
      <c r="I120" s="181">
        <f t="shared" si="118"/>
        <v>0.10833333333333334</v>
      </c>
      <c r="J120" s="181">
        <f t="shared" si="69"/>
        <v>0.3611111111111111</v>
      </c>
      <c r="K120" s="225">
        <f t="shared" si="70"/>
        <v>80213.846153846156</v>
      </c>
      <c r="L120" s="392"/>
      <c r="M120" s="136" t="s">
        <v>161</v>
      </c>
      <c r="N120" s="171">
        <v>58</v>
      </c>
      <c r="O120" s="180">
        <v>31</v>
      </c>
      <c r="P120" s="180">
        <v>3527260</v>
      </c>
      <c r="Q120" s="181">
        <f t="shared" si="119"/>
        <v>0.19254658385093168</v>
      </c>
      <c r="R120" s="181">
        <f t="shared" si="71"/>
        <v>0.53448275862068961</v>
      </c>
      <c r="S120" s="175">
        <f t="shared" si="72"/>
        <v>113782.58064516129</v>
      </c>
      <c r="T120" s="392"/>
      <c r="U120" s="136" t="s">
        <v>161</v>
      </c>
      <c r="V120" s="171">
        <v>2020</v>
      </c>
      <c r="W120" s="180">
        <v>1190</v>
      </c>
      <c r="X120" s="180">
        <v>83301870</v>
      </c>
      <c r="Y120" s="181">
        <f t="shared" si="120"/>
        <v>0.13921385119326157</v>
      </c>
      <c r="Z120" s="181">
        <f t="shared" si="73"/>
        <v>0.58910891089108908</v>
      </c>
      <c r="AA120" s="180">
        <f t="shared" si="74"/>
        <v>70001.571428571435</v>
      </c>
      <c r="AB120" s="392"/>
      <c r="AC120" s="136" t="s">
        <v>161</v>
      </c>
      <c r="AD120" s="171">
        <v>1917</v>
      </c>
      <c r="AE120" s="180">
        <v>1107</v>
      </c>
      <c r="AF120" s="180">
        <v>86898470</v>
      </c>
      <c r="AG120" s="181">
        <f t="shared" si="121"/>
        <v>0.17237620678916227</v>
      </c>
      <c r="AH120" s="181">
        <f t="shared" si="75"/>
        <v>0.57746478873239437</v>
      </c>
      <c r="AI120" s="175">
        <f t="shared" si="76"/>
        <v>78499.069557362236</v>
      </c>
      <c r="AJ120" s="392"/>
      <c r="AK120" s="136" t="s">
        <v>161</v>
      </c>
      <c r="AL120" s="171">
        <v>1284</v>
      </c>
      <c r="AM120" s="180">
        <v>689</v>
      </c>
      <c r="AN120" s="180">
        <v>57405850</v>
      </c>
      <c r="AO120" s="181">
        <f t="shared" si="122"/>
        <v>0.16562499999999999</v>
      </c>
      <c r="AP120" s="181">
        <f t="shared" si="77"/>
        <v>0.53660436137071654</v>
      </c>
      <c r="AQ120" s="175">
        <f t="shared" si="78"/>
        <v>83317.634252539909</v>
      </c>
      <c r="AR120" s="392"/>
      <c r="AS120" s="136" t="s">
        <v>161</v>
      </c>
      <c r="AT120" s="171">
        <v>537</v>
      </c>
      <c r="AU120" s="180">
        <v>280</v>
      </c>
      <c r="AV120" s="180">
        <v>26199700</v>
      </c>
      <c r="AW120" s="181">
        <f t="shared" si="123"/>
        <v>0.14729089952656496</v>
      </c>
      <c r="AX120" s="181">
        <f t="shared" si="79"/>
        <v>0.52141527001862198</v>
      </c>
      <c r="AY120" s="180">
        <f t="shared" si="80"/>
        <v>93570.357142857145</v>
      </c>
      <c r="AZ120" s="392"/>
      <c r="BA120" s="136" t="s">
        <v>161</v>
      </c>
      <c r="BB120" s="171">
        <v>187</v>
      </c>
      <c r="BC120" s="180">
        <v>94</v>
      </c>
      <c r="BD120" s="180">
        <v>9670280</v>
      </c>
      <c r="BE120" s="181">
        <f t="shared" si="124"/>
        <v>0.14417177914110429</v>
      </c>
      <c r="BF120" s="181">
        <f t="shared" si="81"/>
        <v>0.50267379679144386</v>
      </c>
      <c r="BG120" s="225">
        <f t="shared" si="82"/>
        <v>102875.31914893616</v>
      </c>
      <c r="BH120" s="392"/>
      <c r="BI120" s="136" t="s">
        <v>161</v>
      </c>
      <c r="BJ120" s="171">
        <f t="shared" si="83"/>
        <v>6039</v>
      </c>
      <c r="BK120" s="180">
        <f t="shared" si="67"/>
        <v>3404</v>
      </c>
      <c r="BL120" s="180">
        <f t="shared" si="68"/>
        <v>268046210</v>
      </c>
      <c r="BM120" s="181">
        <f t="shared" si="125"/>
        <v>0.15498087780003642</v>
      </c>
      <c r="BN120" s="181">
        <f t="shared" si="84"/>
        <v>0.5636694817022686</v>
      </c>
      <c r="BO120" s="180">
        <f t="shared" si="85"/>
        <v>78744.480023501761</v>
      </c>
      <c r="BP120" s="285"/>
    </row>
    <row r="121" spans="2:68" s="95" customFormat="1">
      <c r="B121" s="402"/>
      <c r="C121" s="435"/>
      <c r="D121" s="433"/>
      <c r="E121" s="136" t="s">
        <v>183</v>
      </c>
      <c r="F121" s="171">
        <v>46</v>
      </c>
      <c r="G121" s="180">
        <v>24</v>
      </c>
      <c r="H121" s="180">
        <v>3578470</v>
      </c>
      <c r="I121" s="181">
        <f t="shared" si="118"/>
        <v>0.2</v>
      </c>
      <c r="J121" s="181">
        <f t="shared" si="69"/>
        <v>0.52173913043478259</v>
      </c>
      <c r="K121" s="225">
        <f t="shared" si="70"/>
        <v>149102.91666666666</v>
      </c>
      <c r="L121" s="392"/>
      <c r="M121" s="136" t="s">
        <v>183</v>
      </c>
      <c r="N121" s="171">
        <v>62</v>
      </c>
      <c r="O121" s="180">
        <v>28</v>
      </c>
      <c r="P121" s="180">
        <v>3526570</v>
      </c>
      <c r="Q121" s="181">
        <f t="shared" si="119"/>
        <v>0.17391304347826086</v>
      </c>
      <c r="R121" s="181">
        <f t="shared" si="71"/>
        <v>0.45161290322580644</v>
      </c>
      <c r="S121" s="175">
        <f t="shared" si="72"/>
        <v>125948.92857142857</v>
      </c>
      <c r="T121" s="392"/>
      <c r="U121" s="136" t="s">
        <v>183</v>
      </c>
      <c r="V121" s="171">
        <v>1976</v>
      </c>
      <c r="W121" s="180">
        <v>1199</v>
      </c>
      <c r="X121" s="180">
        <v>90200730</v>
      </c>
      <c r="Y121" s="181">
        <f t="shared" si="120"/>
        <v>0.14026672905942911</v>
      </c>
      <c r="Z121" s="181">
        <f t="shared" si="73"/>
        <v>0.60678137651821862</v>
      </c>
      <c r="AA121" s="180">
        <f t="shared" si="74"/>
        <v>75229.966638865721</v>
      </c>
      <c r="AB121" s="392"/>
      <c r="AC121" s="136" t="s">
        <v>183</v>
      </c>
      <c r="AD121" s="171">
        <v>1864</v>
      </c>
      <c r="AE121" s="180">
        <v>1113</v>
      </c>
      <c r="AF121" s="180">
        <v>95875670</v>
      </c>
      <c r="AG121" s="181">
        <f t="shared" si="121"/>
        <v>0.17331049517284336</v>
      </c>
      <c r="AH121" s="181">
        <f t="shared" si="75"/>
        <v>0.59710300429184548</v>
      </c>
      <c r="AI121" s="175">
        <f t="shared" si="76"/>
        <v>86141.662174303681</v>
      </c>
      <c r="AJ121" s="392"/>
      <c r="AK121" s="136" t="s">
        <v>183</v>
      </c>
      <c r="AL121" s="171">
        <v>1284</v>
      </c>
      <c r="AM121" s="180">
        <v>739</v>
      </c>
      <c r="AN121" s="180">
        <v>68926600</v>
      </c>
      <c r="AO121" s="181">
        <f t="shared" si="122"/>
        <v>0.17764423076923078</v>
      </c>
      <c r="AP121" s="181">
        <f t="shared" si="77"/>
        <v>0.57554517133956384</v>
      </c>
      <c r="AQ121" s="175">
        <f t="shared" si="78"/>
        <v>93270.094722598107</v>
      </c>
      <c r="AR121" s="392"/>
      <c r="AS121" s="136" t="s">
        <v>183</v>
      </c>
      <c r="AT121" s="171">
        <v>559</v>
      </c>
      <c r="AU121" s="180">
        <v>318</v>
      </c>
      <c r="AV121" s="180">
        <v>32813670</v>
      </c>
      <c r="AW121" s="181">
        <f t="shared" si="123"/>
        <v>0.16728037874802734</v>
      </c>
      <c r="AX121" s="181">
        <f t="shared" si="79"/>
        <v>0.56887298747763859</v>
      </c>
      <c r="AY121" s="180">
        <f t="shared" si="80"/>
        <v>103187.64150943396</v>
      </c>
      <c r="AZ121" s="392"/>
      <c r="BA121" s="136" t="s">
        <v>183</v>
      </c>
      <c r="BB121" s="171">
        <v>171</v>
      </c>
      <c r="BC121" s="180">
        <v>87</v>
      </c>
      <c r="BD121" s="180">
        <v>11078980</v>
      </c>
      <c r="BE121" s="181">
        <f t="shared" si="124"/>
        <v>0.1334355828220859</v>
      </c>
      <c r="BF121" s="181">
        <f t="shared" si="81"/>
        <v>0.50877192982456143</v>
      </c>
      <c r="BG121" s="225">
        <f t="shared" si="82"/>
        <v>127344.59770114943</v>
      </c>
      <c r="BH121" s="392"/>
      <c r="BI121" s="136" t="s">
        <v>183</v>
      </c>
      <c r="BJ121" s="171">
        <f t="shared" si="83"/>
        <v>5962</v>
      </c>
      <c r="BK121" s="180">
        <f t="shared" si="67"/>
        <v>3508</v>
      </c>
      <c r="BL121" s="180">
        <f t="shared" si="68"/>
        <v>306000690</v>
      </c>
      <c r="BM121" s="181">
        <f t="shared" si="125"/>
        <v>0.15971589874339828</v>
      </c>
      <c r="BN121" s="181">
        <f t="shared" si="84"/>
        <v>0.58839315665883929</v>
      </c>
      <c r="BO121" s="180">
        <f t="shared" si="85"/>
        <v>87229.387115165329</v>
      </c>
      <c r="BP121" s="285"/>
    </row>
    <row r="122" spans="2:68" s="95" customFormat="1">
      <c r="B122" s="402"/>
      <c r="C122" s="435"/>
      <c r="D122" s="433"/>
      <c r="E122" s="136" t="s">
        <v>184</v>
      </c>
      <c r="F122" s="171">
        <v>24</v>
      </c>
      <c r="G122" s="180">
        <v>10</v>
      </c>
      <c r="H122" s="180">
        <v>1143300</v>
      </c>
      <c r="I122" s="181">
        <f t="shared" si="118"/>
        <v>8.3333333333333329E-2</v>
      </c>
      <c r="J122" s="181">
        <f t="shared" si="69"/>
        <v>0.41666666666666669</v>
      </c>
      <c r="K122" s="225">
        <f t="shared" si="70"/>
        <v>114330</v>
      </c>
      <c r="L122" s="392"/>
      <c r="M122" s="136" t="s">
        <v>184</v>
      </c>
      <c r="N122" s="171">
        <v>36</v>
      </c>
      <c r="O122" s="180">
        <v>17</v>
      </c>
      <c r="P122" s="180">
        <v>1634200</v>
      </c>
      <c r="Q122" s="181">
        <f t="shared" si="119"/>
        <v>0.10559006211180125</v>
      </c>
      <c r="R122" s="181">
        <f t="shared" si="71"/>
        <v>0.47222222222222221</v>
      </c>
      <c r="S122" s="175">
        <f t="shared" si="72"/>
        <v>96129.411764705888</v>
      </c>
      <c r="T122" s="392"/>
      <c r="U122" s="136" t="s">
        <v>184</v>
      </c>
      <c r="V122" s="171">
        <v>1231</v>
      </c>
      <c r="W122" s="180">
        <v>773</v>
      </c>
      <c r="X122" s="180">
        <v>57206600</v>
      </c>
      <c r="Y122" s="181">
        <f t="shared" si="120"/>
        <v>9.0430510060832942E-2</v>
      </c>
      <c r="Z122" s="181">
        <f t="shared" si="73"/>
        <v>0.62794476035743296</v>
      </c>
      <c r="AA122" s="180">
        <f t="shared" si="74"/>
        <v>74005.950840879683</v>
      </c>
      <c r="AB122" s="392"/>
      <c r="AC122" s="136" t="s">
        <v>184</v>
      </c>
      <c r="AD122" s="171">
        <v>1114</v>
      </c>
      <c r="AE122" s="180">
        <v>671</v>
      </c>
      <c r="AF122" s="180">
        <v>56854880</v>
      </c>
      <c r="AG122" s="181">
        <f t="shared" si="121"/>
        <v>0.10448458424166926</v>
      </c>
      <c r="AH122" s="181">
        <f t="shared" si="75"/>
        <v>0.60233393177737882</v>
      </c>
      <c r="AI122" s="175">
        <f t="shared" si="76"/>
        <v>84731.564828614006</v>
      </c>
      <c r="AJ122" s="392"/>
      <c r="AK122" s="136" t="s">
        <v>184</v>
      </c>
      <c r="AL122" s="171">
        <v>678</v>
      </c>
      <c r="AM122" s="180">
        <v>383</v>
      </c>
      <c r="AN122" s="180">
        <v>32664770</v>
      </c>
      <c r="AO122" s="181">
        <f t="shared" si="122"/>
        <v>9.2067307692307698E-2</v>
      </c>
      <c r="AP122" s="181">
        <f t="shared" si="77"/>
        <v>0.56489675516224191</v>
      </c>
      <c r="AQ122" s="175">
        <f t="shared" si="78"/>
        <v>85286.605744125322</v>
      </c>
      <c r="AR122" s="392"/>
      <c r="AS122" s="136" t="s">
        <v>184</v>
      </c>
      <c r="AT122" s="171">
        <v>267</v>
      </c>
      <c r="AU122" s="180">
        <v>153</v>
      </c>
      <c r="AV122" s="180">
        <v>14899470</v>
      </c>
      <c r="AW122" s="181">
        <f t="shared" si="123"/>
        <v>8.0483955812730143E-2</v>
      </c>
      <c r="AX122" s="181">
        <f t="shared" si="79"/>
        <v>0.5730337078651685</v>
      </c>
      <c r="AY122" s="180">
        <f t="shared" si="80"/>
        <v>97382.156862745105</v>
      </c>
      <c r="AZ122" s="392"/>
      <c r="BA122" s="136" t="s">
        <v>184</v>
      </c>
      <c r="BB122" s="171">
        <v>61</v>
      </c>
      <c r="BC122" s="180">
        <v>26</v>
      </c>
      <c r="BD122" s="180">
        <v>3112480</v>
      </c>
      <c r="BE122" s="181">
        <f t="shared" si="124"/>
        <v>3.9877300613496931E-2</v>
      </c>
      <c r="BF122" s="181">
        <f t="shared" si="81"/>
        <v>0.42622950819672129</v>
      </c>
      <c r="BG122" s="225">
        <f t="shared" si="82"/>
        <v>119710.76923076923</v>
      </c>
      <c r="BH122" s="392"/>
      <c r="BI122" s="136" t="s">
        <v>184</v>
      </c>
      <c r="BJ122" s="171">
        <f t="shared" si="83"/>
        <v>3411</v>
      </c>
      <c r="BK122" s="180">
        <f t="shared" si="67"/>
        <v>2033</v>
      </c>
      <c r="BL122" s="180">
        <f t="shared" si="68"/>
        <v>167515700</v>
      </c>
      <c r="BM122" s="181">
        <f t="shared" si="125"/>
        <v>9.2560553633217996E-2</v>
      </c>
      <c r="BN122" s="181">
        <f t="shared" si="84"/>
        <v>0.59601289944297864</v>
      </c>
      <c r="BO122" s="180">
        <f t="shared" si="85"/>
        <v>82398.278406296115</v>
      </c>
      <c r="BP122" s="285"/>
    </row>
    <row r="123" spans="2:68" s="95" customFormat="1">
      <c r="B123" s="402"/>
      <c r="C123" s="435"/>
      <c r="D123" s="433"/>
      <c r="E123" s="136" t="s">
        <v>185</v>
      </c>
      <c r="F123" s="171">
        <v>24</v>
      </c>
      <c r="G123" s="180">
        <v>8</v>
      </c>
      <c r="H123" s="180">
        <v>556910</v>
      </c>
      <c r="I123" s="181">
        <f t="shared" si="118"/>
        <v>6.6666666666666666E-2</v>
      </c>
      <c r="J123" s="181">
        <f t="shared" si="69"/>
        <v>0.33333333333333331</v>
      </c>
      <c r="K123" s="225">
        <f t="shared" si="70"/>
        <v>69613.75</v>
      </c>
      <c r="L123" s="392"/>
      <c r="M123" s="136" t="s">
        <v>185</v>
      </c>
      <c r="N123" s="171">
        <v>30</v>
      </c>
      <c r="O123" s="180">
        <v>6</v>
      </c>
      <c r="P123" s="180">
        <v>443120</v>
      </c>
      <c r="Q123" s="181">
        <f t="shared" si="119"/>
        <v>3.7267080745341616E-2</v>
      </c>
      <c r="R123" s="181">
        <f t="shared" si="71"/>
        <v>0.2</v>
      </c>
      <c r="S123" s="175">
        <f t="shared" si="72"/>
        <v>73853.333333333328</v>
      </c>
      <c r="T123" s="392"/>
      <c r="U123" s="136" t="s">
        <v>185</v>
      </c>
      <c r="V123" s="171">
        <v>593</v>
      </c>
      <c r="W123" s="180">
        <v>315</v>
      </c>
      <c r="X123" s="180">
        <v>22391560</v>
      </c>
      <c r="Y123" s="181">
        <f t="shared" si="120"/>
        <v>3.6850725315863357E-2</v>
      </c>
      <c r="Z123" s="181">
        <f t="shared" si="73"/>
        <v>0.53119730185497471</v>
      </c>
      <c r="AA123" s="180">
        <f t="shared" si="74"/>
        <v>71084.317460317456</v>
      </c>
      <c r="AB123" s="392"/>
      <c r="AC123" s="136" t="s">
        <v>185</v>
      </c>
      <c r="AD123" s="171">
        <v>636</v>
      </c>
      <c r="AE123" s="180">
        <v>365</v>
      </c>
      <c r="AF123" s="180">
        <v>30107660</v>
      </c>
      <c r="AG123" s="181">
        <f t="shared" si="121"/>
        <v>5.6835876673933354E-2</v>
      </c>
      <c r="AH123" s="181">
        <f t="shared" si="75"/>
        <v>0.57389937106918243</v>
      </c>
      <c r="AI123" s="175">
        <f t="shared" si="76"/>
        <v>82486.739726027401</v>
      </c>
      <c r="AJ123" s="392"/>
      <c r="AK123" s="136" t="s">
        <v>185</v>
      </c>
      <c r="AL123" s="171">
        <v>556</v>
      </c>
      <c r="AM123" s="180">
        <v>290</v>
      </c>
      <c r="AN123" s="180">
        <v>24864640</v>
      </c>
      <c r="AO123" s="181">
        <f t="shared" si="122"/>
        <v>6.9711538461538464E-2</v>
      </c>
      <c r="AP123" s="181">
        <f t="shared" si="77"/>
        <v>0.52158273381294962</v>
      </c>
      <c r="AQ123" s="175">
        <f t="shared" si="78"/>
        <v>85740.137931034478</v>
      </c>
      <c r="AR123" s="392"/>
      <c r="AS123" s="136" t="s">
        <v>185</v>
      </c>
      <c r="AT123" s="171">
        <v>271</v>
      </c>
      <c r="AU123" s="180">
        <v>141</v>
      </c>
      <c r="AV123" s="180">
        <v>11524980</v>
      </c>
      <c r="AW123" s="181">
        <f t="shared" si="123"/>
        <v>7.4171488690163073E-2</v>
      </c>
      <c r="AX123" s="181">
        <f t="shared" si="79"/>
        <v>0.52029520295202947</v>
      </c>
      <c r="AY123" s="180">
        <f t="shared" si="80"/>
        <v>81737.446808510635</v>
      </c>
      <c r="AZ123" s="392"/>
      <c r="BA123" s="136" t="s">
        <v>185</v>
      </c>
      <c r="BB123" s="171">
        <v>97</v>
      </c>
      <c r="BC123" s="180">
        <v>49</v>
      </c>
      <c r="BD123" s="180">
        <v>5606430</v>
      </c>
      <c r="BE123" s="181">
        <f t="shared" si="124"/>
        <v>7.5153374233128831E-2</v>
      </c>
      <c r="BF123" s="181">
        <f t="shared" si="81"/>
        <v>0.50515463917525771</v>
      </c>
      <c r="BG123" s="225">
        <f t="shared" si="82"/>
        <v>114416.93877551021</v>
      </c>
      <c r="BH123" s="392"/>
      <c r="BI123" s="136" t="s">
        <v>185</v>
      </c>
      <c r="BJ123" s="171">
        <f t="shared" si="83"/>
        <v>2207</v>
      </c>
      <c r="BK123" s="180">
        <f t="shared" si="67"/>
        <v>1174</v>
      </c>
      <c r="BL123" s="180">
        <f t="shared" si="68"/>
        <v>95495300</v>
      </c>
      <c r="BM123" s="181">
        <f t="shared" si="125"/>
        <v>5.3451101802950284E-2</v>
      </c>
      <c r="BN123" s="181">
        <f t="shared" si="84"/>
        <v>0.53194381513366562</v>
      </c>
      <c r="BO123" s="180">
        <f t="shared" si="85"/>
        <v>81341.822827938668</v>
      </c>
      <c r="BP123" s="285"/>
    </row>
    <row r="124" spans="2:68" s="95" customFormat="1">
      <c r="B124" s="402"/>
      <c r="C124" s="435"/>
      <c r="D124" s="433"/>
      <c r="E124" s="136" t="s">
        <v>186</v>
      </c>
      <c r="F124" s="171">
        <v>13</v>
      </c>
      <c r="G124" s="180">
        <v>8</v>
      </c>
      <c r="H124" s="180">
        <v>592770</v>
      </c>
      <c r="I124" s="181">
        <f t="shared" si="118"/>
        <v>6.6666666666666666E-2</v>
      </c>
      <c r="J124" s="181">
        <f t="shared" si="69"/>
        <v>0.61538461538461542</v>
      </c>
      <c r="K124" s="225">
        <f t="shared" si="70"/>
        <v>74096.25</v>
      </c>
      <c r="L124" s="392"/>
      <c r="M124" s="136" t="s">
        <v>186</v>
      </c>
      <c r="N124" s="171">
        <v>18</v>
      </c>
      <c r="O124" s="180">
        <v>12</v>
      </c>
      <c r="P124" s="180">
        <v>1719620</v>
      </c>
      <c r="Q124" s="181">
        <f t="shared" si="119"/>
        <v>7.4534161490683232E-2</v>
      </c>
      <c r="R124" s="181">
        <f t="shared" si="71"/>
        <v>0.66666666666666663</v>
      </c>
      <c r="S124" s="175">
        <f t="shared" si="72"/>
        <v>143301.66666666666</v>
      </c>
      <c r="T124" s="392"/>
      <c r="U124" s="136" t="s">
        <v>186</v>
      </c>
      <c r="V124" s="171">
        <v>478</v>
      </c>
      <c r="W124" s="180">
        <v>304</v>
      </c>
      <c r="X124" s="180">
        <v>25527120</v>
      </c>
      <c r="Y124" s="181">
        <f t="shared" si="120"/>
        <v>3.5563874590547495E-2</v>
      </c>
      <c r="Z124" s="181">
        <f t="shared" si="73"/>
        <v>0.63598326359832635</v>
      </c>
      <c r="AA124" s="180">
        <f t="shared" si="74"/>
        <v>83970.789473684214</v>
      </c>
      <c r="AB124" s="392"/>
      <c r="AC124" s="136" t="s">
        <v>186</v>
      </c>
      <c r="AD124" s="171">
        <v>412</v>
      </c>
      <c r="AE124" s="180">
        <v>260</v>
      </c>
      <c r="AF124" s="180">
        <v>24371290</v>
      </c>
      <c r="AG124" s="181">
        <f t="shared" si="121"/>
        <v>4.048582995951417E-2</v>
      </c>
      <c r="AH124" s="181">
        <f t="shared" si="75"/>
        <v>0.6310679611650486</v>
      </c>
      <c r="AI124" s="175">
        <f t="shared" si="76"/>
        <v>93735.730769230766</v>
      </c>
      <c r="AJ124" s="392"/>
      <c r="AK124" s="136" t="s">
        <v>186</v>
      </c>
      <c r="AL124" s="171">
        <v>294</v>
      </c>
      <c r="AM124" s="180">
        <v>178</v>
      </c>
      <c r="AN124" s="180">
        <v>18726640</v>
      </c>
      <c r="AO124" s="181">
        <f t="shared" si="122"/>
        <v>4.2788461538461539E-2</v>
      </c>
      <c r="AP124" s="181">
        <f t="shared" si="77"/>
        <v>0.60544217687074831</v>
      </c>
      <c r="AQ124" s="175">
        <f t="shared" si="78"/>
        <v>105205.84269662922</v>
      </c>
      <c r="AR124" s="392"/>
      <c r="AS124" s="136" t="s">
        <v>186</v>
      </c>
      <c r="AT124" s="171">
        <v>144</v>
      </c>
      <c r="AU124" s="180">
        <v>87</v>
      </c>
      <c r="AV124" s="180">
        <v>10909230</v>
      </c>
      <c r="AW124" s="181">
        <f t="shared" si="123"/>
        <v>4.5765386638611259E-2</v>
      </c>
      <c r="AX124" s="181">
        <f t="shared" si="79"/>
        <v>0.60416666666666663</v>
      </c>
      <c r="AY124" s="180">
        <f t="shared" si="80"/>
        <v>125393.44827586207</v>
      </c>
      <c r="AZ124" s="392"/>
      <c r="BA124" s="136" t="s">
        <v>186</v>
      </c>
      <c r="BB124" s="171">
        <v>47</v>
      </c>
      <c r="BC124" s="180">
        <v>26</v>
      </c>
      <c r="BD124" s="180">
        <v>2783930</v>
      </c>
      <c r="BE124" s="181">
        <f t="shared" si="124"/>
        <v>3.9877300613496931E-2</v>
      </c>
      <c r="BF124" s="181">
        <f t="shared" si="81"/>
        <v>0.55319148936170215</v>
      </c>
      <c r="BG124" s="225">
        <f t="shared" si="82"/>
        <v>107074.23076923077</v>
      </c>
      <c r="BH124" s="392"/>
      <c r="BI124" s="136" t="s">
        <v>186</v>
      </c>
      <c r="BJ124" s="171">
        <f t="shared" si="83"/>
        <v>1406</v>
      </c>
      <c r="BK124" s="180">
        <f t="shared" si="67"/>
        <v>875</v>
      </c>
      <c r="BL124" s="180">
        <f t="shared" si="68"/>
        <v>84630600</v>
      </c>
      <c r="BM124" s="181">
        <f t="shared" si="125"/>
        <v>3.9837916590784922E-2</v>
      </c>
      <c r="BN124" s="181">
        <f t="shared" si="84"/>
        <v>0.62233285917496439</v>
      </c>
      <c r="BO124" s="180">
        <f t="shared" si="85"/>
        <v>96720.685714285719</v>
      </c>
      <c r="BP124" s="285"/>
    </row>
    <row r="125" spans="2:68" s="95" customFormat="1">
      <c r="B125" s="402"/>
      <c r="C125" s="435"/>
      <c r="D125" s="433"/>
      <c r="E125" s="136" t="s">
        <v>187</v>
      </c>
      <c r="F125" s="171">
        <v>41</v>
      </c>
      <c r="G125" s="180">
        <v>20</v>
      </c>
      <c r="H125" s="180">
        <v>1997390</v>
      </c>
      <c r="I125" s="181">
        <f t="shared" si="118"/>
        <v>0.16666666666666666</v>
      </c>
      <c r="J125" s="181">
        <f t="shared" si="69"/>
        <v>0.48780487804878048</v>
      </c>
      <c r="K125" s="225">
        <f t="shared" si="70"/>
        <v>99869.5</v>
      </c>
      <c r="L125" s="392"/>
      <c r="M125" s="136" t="s">
        <v>187</v>
      </c>
      <c r="N125" s="171">
        <v>59</v>
      </c>
      <c r="O125" s="180">
        <v>32</v>
      </c>
      <c r="P125" s="180">
        <v>2735120</v>
      </c>
      <c r="Q125" s="181">
        <f t="shared" si="119"/>
        <v>0.19875776397515527</v>
      </c>
      <c r="R125" s="181">
        <f t="shared" si="71"/>
        <v>0.5423728813559322</v>
      </c>
      <c r="S125" s="175">
        <f t="shared" si="72"/>
        <v>85472.5</v>
      </c>
      <c r="T125" s="392"/>
      <c r="U125" s="136" t="s">
        <v>187</v>
      </c>
      <c r="V125" s="171">
        <v>3094</v>
      </c>
      <c r="W125" s="180">
        <v>1911</v>
      </c>
      <c r="X125" s="180">
        <v>139568480</v>
      </c>
      <c r="Y125" s="181">
        <f t="shared" si="120"/>
        <v>0.22356106691623773</v>
      </c>
      <c r="Z125" s="181">
        <f t="shared" si="73"/>
        <v>0.61764705882352944</v>
      </c>
      <c r="AA125" s="180">
        <f t="shared" si="74"/>
        <v>73034.26478283621</v>
      </c>
      <c r="AB125" s="392"/>
      <c r="AC125" s="136" t="s">
        <v>187</v>
      </c>
      <c r="AD125" s="171">
        <v>2525</v>
      </c>
      <c r="AE125" s="180">
        <v>1542</v>
      </c>
      <c r="AF125" s="180">
        <v>126194060</v>
      </c>
      <c r="AG125" s="181">
        <f t="shared" si="121"/>
        <v>0.24011211460604173</v>
      </c>
      <c r="AH125" s="181">
        <f t="shared" si="75"/>
        <v>0.61069306930693068</v>
      </c>
      <c r="AI125" s="175">
        <f t="shared" si="76"/>
        <v>81837.911802853443</v>
      </c>
      <c r="AJ125" s="392"/>
      <c r="AK125" s="136" t="s">
        <v>187</v>
      </c>
      <c r="AL125" s="171">
        <v>1539</v>
      </c>
      <c r="AM125" s="180">
        <v>881</v>
      </c>
      <c r="AN125" s="180">
        <v>75643720</v>
      </c>
      <c r="AO125" s="181">
        <f t="shared" si="122"/>
        <v>0.21177884615384615</v>
      </c>
      <c r="AP125" s="181">
        <f t="shared" si="77"/>
        <v>0.57244964262508125</v>
      </c>
      <c r="AQ125" s="175">
        <f t="shared" si="78"/>
        <v>85861.20317820659</v>
      </c>
      <c r="AR125" s="392"/>
      <c r="AS125" s="136" t="s">
        <v>187</v>
      </c>
      <c r="AT125" s="171">
        <v>564</v>
      </c>
      <c r="AU125" s="180">
        <v>320</v>
      </c>
      <c r="AV125" s="180">
        <v>29577930</v>
      </c>
      <c r="AW125" s="181">
        <f t="shared" si="123"/>
        <v>0.16833245660178853</v>
      </c>
      <c r="AX125" s="181">
        <f t="shared" si="79"/>
        <v>0.56737588652482274</v>
      </c>
      <c r="AY125" s="180">
        <f t="shared" si="80"/>
        <v>92431.03125</v>
      </c>
      <c r="AZ125" s="392"/>
      <c r="BA125" s="136" t="s">
        <v>187</v>
      </c>
      <c r="BB125" s="171">
        <v>145</v>
      </c>
      <c r="BC125" s="180">
        <v>72</v>
      </c>
      <c r="BD125" s="180">
        <v>6694080</v>
      </c>
      <c r="BE125" s="181">
        <f t="shared" si="124"/>
        <v>0.11042944785276074</v>
      </c>
      <c r="BF125" s="181">
        <f t="shared" si="81"/>
        <v>0.49655172413793103</v>
      </c>
      <c r="BG125" s="225">
        <f t="shared" si="82"/>
        <v>92973.333333333328</v>
      </c>
      <c r="BH125" s="392"/>
      <c r="BI125" s="136" t="s">
        <v>187</v>
      </c>
      <c r="BJ125" s="171">
        <f t="shared" si="83"/>
        <v>7967</v>
      </c>
      <c r="BK125" s="180">
        <f t="shared" si="67"/>
        <v>4778</v>
      </c>
      <c r="BL125" s="180">
        <f t="shared" si="68"/>
        <v>382410780</v>
      </c>
      <c r="BM125" s="181">
        <f t="shared" si="125"/>
        <v>0.21753778910945182</v>
      </c>
      <c r="BN125" s="181">
        <f t="shared" si="84"/>
        <v>0.59972386092632113</v>
      </c>
      <c r="BO125" s="180">
        <f t="shared" si="85"/>
        <v>80035.742988698199</v>
      </c>
      <c r="BP125" s="285"/>
    </row>
    <row r="126" spans="2:68" s="95" customFormat="1">
      <c r="B126" s="402"/>
      <c r="C126" s="435"/>
      <c r="D126" s="433"/>
      <c r="E126" s="136" t="s">
        <v>188</v>
      </c>
      <c r="F126" s="171">
        <v>14</v>
      </c>
      <c r="G126" s="180">
        <v>7</v>
      </c>
      <c r="H126" s="180">
        <v>1273890</v>
      </c>
      <c r="I126" s="181">
        <f t="shared" si="118"/>
        <v>5.8333333333333334E-2</v>
      </c>
      <c r="J126" s="181">
        <f t="shared" si="69"/>
        <v>0.5</v>
      </c>
      <c r="K126" s="225">
        <f t="shared" si="70"/>
        <v>181984.28571428571</v>
      </c>
      <c r="L126" s="392"/>
      <c r="M126" s="136" t="s">
        <v>188</v>
      </c>
      <c r="N126" s="171">
        <v>30</v>
      </c>
      <c r="O126" s="180">
        <v>18</v>
      </c>
      <c r="P126" s="180">
        <v>2316330</v>
      </c>
      <c r="Q126" s="181">
        <f t="shared" si="119"/>
        <v>0.11180124223602485</v>
      </c>
      <c r="R126" s="181">
        <f t="shared" si="71"/>
        <v>0.6</v>
      </c>
      <c r="S126" s="175">
        <f t="shared" si="72"/>
        <v>128685</v>
      </c>
      <c r="T126" s="392"/>
      <c r="U126" s="136" t="s">
        <v>188</v>
      </c>
      <c r="V126" s="171">
        <v>635</v>
      </c>
      <c r="W126" s="180">
        <v>365</v>
      </c>
      <c r="X126" s="180">
        <v>29164620</v>
      </c>
      <c r="Y126" s="181">
        <f t="shared" si="120"/>
        <v>4.270004679457183E-2</v>
      </c>
      <c r="Z126" s="181">
        <f t="shared" si="73"/>
        <v>0.57480314960629919</v>
      </c>
      <c r="AA126" s="180">
        <f t="shared" si="74"/>
        <v>79903.068493150684</v>
      </c>
      <c r="AB126" s="392"/>
      <c r="AC126" s="136" t="s">
        <v>188</v>
      </c>
      <c r="AD126" s="171">
        <v>716</v>
      </c>
      <c r="AE126" s="180">
        <v>444</v>
      </c>
      <c r="AF126" s="180">
        <v>43212160</v>
      </c>
      <c r="AG126" s="181">
        <f t="shared" si="121"/>
        <v>6.9137340392401117E-2</v>
      </c>
      <c r="AH126" s="181">
        <f t="shared" si="75"/>
        <v>0.62011173184357538</v>
      </c>
      <c r="AI126" s="175">
        <f t="shared" si="76"/>
        <v>97324.684684684689</v>
      </c>
      <c r="AJ126" s="392"/>
      <c r="AK126" s="136" t="s">
        <v>188</v>
      </c>
      <c r="AL126" s="171">
        <v>613</v>
      </c>
      <c r="AM126" s="180">
        <v>356</v>
      </c>
      <c r="AN126" s="180">
        <v>33110140</v>
      </c>
      <c r="AO126" s="181">
        <f t="shared" si="122"/>
        <v>8.5576923076923078E-2</v>
      </c>
      <c r="AP126" s="181">
        <f t="shared" si="77"/>
        <v>0.5807504078303426</v>
      </c>
      <c r="AQ126" s="175">
        <f t="shared" si="78"/>
        <v>93006.011235955055</v>
      </c>
      <c r="AR126" s="392"/>
      <c r="AS126" s="136" t="s">
        <v>188</v>
      </c>
      <c r="AT126" s="171">
        <v>360</v>
      </c>
      <c r="AU126" s="180">
        <v>193</v>
      </c>
      <c r="AV126" s="180">
        <v>18888250</v>
      </c>
      <c r="AW126" s="181">
        <f t="shared" si="123"/>
        <v>0.10152551288795371</v>
      </c>
      <c r="AX126" s="181">
        <f t="shared" si="79"/>
        <v>0.53611111111111109</v>
      </c>
      <c r="AY126" s="180">
        <f t="shared" si="80"/>
        <v>97866.580310880832</v>
      </c>
      <c r="AZ126" s="392"/>
      <c r="BA126" s="136" t="s">
        <v>188</v>
      </c>
      <c r="BB126" s="171">
        <v>140</v>
      </c>
      <c r="BC126" s="180">
        <v>73</v>
      </c>
      <c r="BD126" s="180">
        <v>8388370</v>
      </c>
      <c r="BE126" s="181">
        <f t="shared" si="124"/>
        <v>0.11196319018404909</v>
      </c>
      <c r="BF126" s="181">
        <f t="shared" si="81"/>
        <v>0.52142857142857146</v>
      </c>
      <c r="BG126" s="225">
        <f t="shared" si="82"/>
        <v>114909.17808219178</v>
      </c>
      <c r="BH126" s="392"/>
      <c r="BI126" s="136" t="s">
        <v>188</v>
      </c>
      <c r="BJ126" s="171">
        <f t="shared" si="83"/>
        <v>2508</v>
      </c>
      <c r="BK126" s="180">
        <f t="shared" si="67"/>
        <v>1456</v>
      </c>
      <c r="BL126" s="180">
        <f t="shared" si="68"/>
        <v>136353760</v>
      </c>
      <c r="BM126" s="181">
        <f t="shared" si="125"/>
        <v>6.6290293207066114E-2</v>
      </c>
      <c r="BN126" s="181">
        <f t="shared" si="84"/>
        <v>0.58054226475279103</v>
      </c>
      <c r="BO126" s="180">
        <f t="shared" si="85"/>
        <v>93649.560439560446</v>
      </c>
      <c r="BP126" s="285"/>
    </row>
    <row r="127" spans="2:68" s="95" customFormat="1">
      <c r="B127" s="402"/>
      <c r="C127" s="435"/>
      <c r="D127" s="433"/>
      <c r="E127" s="137" t="s">
        <v>179</v>
      </c>
      <c r="F127" s="171">
        <v>5</v>
      </c>
      <c r="G127" s="180">
        <v>1</v>
      </c>
      <c r="H127" s="180">
        <v>34090</v>
      </c>
      <c r="I127" s="181">
        <f t="shared" si="118"/>
        <v>8.3333333333333332E-3</v>
      </c>
      <c r="J127" s="181">
        <f t="shared" si="69"/>
        <v>0.2</v>
      </c>
      <c r="K127" s="225">
        <f t="shared" si="70"/>
        <v>34090</v>
      </c>
      <c r="L127" s="392"/>
      <c r="M127" s="137" t="s">
        <v>179</v>
      </c>
      <c r="N127" s="171">
        <v>8</v>
      </c>
      <c r="O127" s="180">
        <v>7</v>
      </c>
      <c r="P127" s="180">
        <v>919160</v>
      </c>
      <c r="Q127" s="181">
        <f t="shared" si="119"/>
        <v>4.3478260869565216E-2</v>
      </c>
      <c r="R127" s="181">
        <f t="shared" si="71"/>
        <v>0.875</v>
      </c>
      <c r="S127" s="175">
        <f t="shared" si="72"/>
        <v>131308.57142857142</v>
      </c>
      <c r="T127" s="392"/>
      <c r="U127" s="137" t="s">
        <v>179</v>
      </c>
      <c r="V127" s="171">
        <v>627</v>
      </c>
      <c r="W127" s="180">
        <v>335</v>
      </c>
      <c r="X127" s="180">
        <v>22525350</v>
      </c>
      <c r="Y127" s="181">
        <f t="shared" si="120"/>
        <v>3.9190453907346746E-2</v>
      </c>
      <c r="Z127" s="181">
        <f t="shared" si="73"/>
        <v>0.53429027113237637</v>
      </c>
      <c r="AA127" s="180">
        <f t="shared" si="74"/>
        <v>67239.850746268654</v>
      </c>
      <c r="AB127" s="392"/>
      <c r="AC127" s="137" t="s">
        <v>179</v>
      </c>
      <c r="AD127" s="171">
        <v>313</v>
      </c>
      <c r="AE127" s="180">
        <v>163</v>
      </c>
      <c r="AF127" s="180">
        <v>13255680</v>
      </c>
      <c r="AG127" s="181">
        <f t="shared" si="121"/>
        <v>2.5381501090003113E-2</v>
      </c>
      <c r="AH127" s="181">
        <f t="shared" si="75"/>
        <v>0.52076677316293929</v>
      </c>
      <c r="AI127" s="175">
        <f t="shared" si="76"/>
        <v>81323.190184049075</v>
      </c>
      <c r="AJ127" s="392"/>
      <c r="AK127" s="137" t="s">
        <v>179</v>
      </c>
      <c r="AL127" s="171">
        <v>171</v>
      </c>
      <c r="AM127" s="180">
        <v>92</v>
      </c>
      <c r="AN127" s="180">
        <v>9876690</v>
      </c>
      <c r="AO127" s="181">
        <f t="shared" si="122"/>
        <v>2.2115384615384617E-2</v>
      </c>
      <c r="AP127" s="181">
        <f t="shared" si="77"/>
        <v>0.53801169590643272</v>
      </c>
      <c r="AQ127" s="175">
        <f t="shared" si="78"/>
        <v>107355.32608695653</v>
      </c>
      <c r="AR127" s="392"/>
      <c r="AS127" s="137" t="s">
        <v>179</v>
      </c>
      <c r="AT127" s="171">
        <v>83</v>
      </c>
      <c r="AU127" s="180">
        <v>37</v>
      </c>
      <c r="AV127" s="180">
        <v>6618750</v>
      </c>
      <c r="AW127" s="181">
        <f t="shared" si="123"/>
        <v>1.9463440294581798E-2</v>
      </c>
      <c r="AX127" s="181">
        <f t="shared" si="79"/>
        <v>0.44578313253012047</v>
      </c>
      <c r="AY127" s="180">
        <f t="shared" si="80"/>
        <v>178885.13513513515</v>
      </c>
      <c r="AZ127" s="392"/>
      <c r="BA127" s="137" t="s">
        <v>179</v>
      </c>
      <c r="BB127" s="171">
        <v>43</v>
      </c>
      <c r="BC127" s="180">
        <v>23</v>
      </c>
      <c r="BD127" s="180">
        <v>2736760</v>
      </c>
      <c r="BE127" s="181">
        <f t="shared" si="124"/>
        <v>3.5276073619631899E-2</v>
      </c>
      <c r="BF127" s="181">
        <f t="shared" si="81"/>
        <v>0.53488372093023251</v>
      </c>
      <c r="BG127" s="225">
        <f t="shared" si="82"/>
        <v>118989.56521739131</v>
      </c>
      <c r="BH127" s="392"/>
      <c r="BI127" s="137" t="s">
        <v>179</v>
      </c>
      <c r="BJ127" s="171">
        <f t="shared" si="83"/>
        <v>1250</v>
      </c>
      <c r="BK127" s="180">
        <f t="shared" si="67"/>
        <v>658</v>
      </c>
      <c r="BL127" s="180">
        <f t="shared" si="68"/>
        <v>55966480</v>
      </c>
      <c r="BM127" s="181">
        <f t="shared" si="125"/>
        <v>2.9958113276270262E-2</v>
      </c>
      <c r="BN127" s="181">
        <f t="shared" si="84"/>
        <v>0.52639999999999998</v>
      </c>
      <c r="BO127" s="180">
        <f t="shared" si="85"/>
        <v>85055.440729483278</v>
      </c>
      <c r="BP127" s="285"/>
    </row>
    <row r="128" spans="2:68" s="95" customFormat="1">
      <c r="B128" s="402">
        <v>12</v>
      </c>
      <c r="C128" s="402" t="s">
        <v>85</v>
      </c>
      <c r="D128" s="428">
        <v>57</v>
      </c>
      <c r="E128" s="134" t="s">
        <v>153</v>
      </c>
      <c r="F128" s="170">
        <v>25</v>
      </c>
      <c r="G128" s="178">
        <v>14</v>
      </c>
      <c r="H128" s="178">
        <v>2112320</v>
      </c>
      <c r="I128" s="179">
        <f>IFERROR(G128/$D$128,"-")</f>
        <v>0.24561403508771928</v>
      </c>
      <c r="J128" s="179">
        <f t="shared" si="69"/>
        <v>0.56000000000000005</v>
      </c>
      <c r="K128" s="224">
        <f t="shared" si="70"/>
        <v>150880</v>
      </c>
      <c r="L128" s="405">
        <v>84</v>
      </c>
      <c r="M128" s="134" t="s">
        <v>153</v>
      </c>
      <c r="N128" s="170">
        <v>50</v>
      </c>
      <c r="O128" s="178">
        <v>25</v>
      </c>
      <c r="P128" s="178">
        <v>2679540</v>
      </c>
      <c r="Q128" s="179">
        <f>IFERROR(O128/$L$128,"-")</f>
        <v>0.29761904761904762</v>
      </c>
      <c r="R128" s="179">
        <f t="shared" si="71"/>
        <v>0.5</v>
      </c>
      <c r="S128" s="174">
        <f t="shared" si="72"/>
        <v>107181.6</v>
      </c>
      <c r="T128" s="405">
        <v>4057</v>
      </c>
      <c r="U128" s="134" t="s">
        <v>153</v>
      </c>
      <c r="V128" s="170">
        <v>1805</v>
      </c>
      <c r="W128" s="178">
        <v>1092</v>
      </c>
      <c r="X128" s="178">
        <v>87756940</v>
      </c>
      <c r="Y128" s="179">
        <f>IFERROR(W128/$T$128,"-")</f>
        <v>0.26916440719743651</v>
      </c>
      <c r="Z128" s="179">
        <f t="shared" si="73"/>
        <v>0.60498614958448749</v>
      </c>
      <c r="AA128" s="178">
        <f t="shared" si="74"/>
        <v>80363.498168498161</v>
      </c>
      <c r="AB128" s="405">
        <v>3408</v>
      </c>
      <c r="AC128" s="134" t="s">
        <v>153</v>
      </c>
      <c r="AD128" s="170">
        <v>1624</v>
      </c>
      <c r="AE128" s="178">
        <v>1006</v>
      </c>
      <c r="AF128" s="178">
        <v>88725670</v>
      </c>
      <c r="AG128" s="179">
        <f>IFERROR(AE128/$AB$128,"-")</f>
        <v>0.29518779342723006</v>
      </c>
      <c r="AH128" s="179">
        <f t="shared" si="75"/>
        <v>0.61945812807881773</v>
      </c>
      <c r="AI128" s="174">
        <f t="shared" si="76"/>
        <v>88196.491053677935</v>
      </c>
      <c r="AJ128" s="405">
        <v>2286</v>
      </c>
      <c r="AK128" s="134" t="s">
        <v>153</v>
      </c>
      <c r="AL128" s="170">
        <v>1038</v>
      </c>
      <c r="AM128" s="178">
        <v>581</v>
      </c>
      <c r="AN128" s="178">
        <v>48335370</v>
      </c>
      <c r="AO128" s="179">
        <f>IFERROR(AM128/$AJ$128,"-")</f>
        <v>0.25415573053368329</v>
      </c>
      <c r="AP128" s="179">
        <f t="shared" si="77"/>
        <v>0.55973025048169556</v>
      </c>
      <c r="AQ128" s="174">
        <f t="shared" si="78"/>
        <v>83193.407917383825</v>
      </c>
      <c r="AR128" s="405">
        <v>1167</v>
      </c>
      <c r="AS128" s="134" t="s">
        <v>153</v>
      </c>
      <c r="AT128" s="170">
        <v>445</v>
      </c>
      <c r="AU128" s="178">
        <v>252</v>
      </c>
      <c r="AV128" s="178">
        <v>22188980</v>
      </c>
      <c r="AW128" s="179">
        <f>IFERROR(AU128/$AR$128,"-")</f>
        <v>0.21593830334190231</v>
      </c>
      <c r="AX128" s="179">
        <f t="shared" si="79"/>
        <v>0.56629213483146068</v>
      </c>
      <c r="AY128" s="178">
        <f t="shared" si="80"/>
        <v>88051.507936507944</v>
      </c>
      <c r="AZ128" s="405">
        <v>447</v>
      </c>
      <c r="BA128" s="134" t="s">
        <v>153</v>
      </c>
      <c r="BB128" s="170">
        <v>129</v>
      </c>
      <c r="BC128" s="178">
        <v>52</v>
      </c>
      <c r="BD128" s="178">
        <v>5041190</v>
      </c>
      <c r="BE128" s="179">
        <f>IFERROR(BC128/$AZ$128,"-")</f>
        <v>0.116331096196868</v>
      </c>
      <c r="BF128" s="179">
        <f t="shared" si="81"/>
        <v>0.40310077519379844</v>
      </c>
      <c r="BG128" s="224">
        <f t="shared" si="82"/>
        <v>96945.961538461532</v>
      </c>
      <c r="BH128" s="405">
        <v>11506</v>
      </c>
      <c r="BI128" s="134" t="s">
        <v>153</v>
      </c>
      <c r="BJ128" s="170">
        <f t="shared" si="83"/>
        <v>5116</v>
      </c>
      <c r="BK128" s="178">
        <f t="shared" si="67"/>
        <v>3022</v>
      </c>
      <c r="BL128" s="178">
        <f t="shared" si="68"/>
        <v>256840010</v>
      </c>
      <c r="BM128" s="179">
        <f>IFERROR(BK128/$BH$128,"-")</f>
        <v>0.26264557622110202</v>
      </c>
      <c r="BN128" s="179">
        <f t="shared" si="84"/>
        <v>0.59069585613760756</v>
      </c>
      <c r="BO128" s="178">
        <f t="shared" si="85"/>
        <v>84990.076108537396</v>
      </c>
      <c r="BP128" s="285"/>
    </row>
    <row r="129" spans="2:68" s="95" customFormat="1">
      <c r="B129" s="402"/>
      <c r="C129" s="402"/>
      <c r="D129" s="428"/>
      <c r="E129" s="135" t="s">
        <v>207</v>
      </c>
      <c r="F129" s="171">
        <v>19</v>
      </c>
      <c r="G129" s="180">
        <v>14</v>
      </c>
      <c r="H129" s="180">
        <v>2039160</v>
      </c>
      <c r="I129" s="181">
        <f t="shared" ref="I129:I138" si="126">IFERROR(G129/$D$128,"-")</f>
        <v>0.24561403508771928</v>
      </c>
      <c r="J129" s="181">
        <f t="shared" si="69"/>
        <v>0.73684210526315785</v>
      </c>
      <c r="K129" s="225">
        <f t="shared" si="70"/>
        <v>145654.28571428571</v>
      </c>
      <c r="L129" s="405"/>
      <c r="M129" s="135" t="s">
        <v>207</v>
      </c>
      <c r="N129" s="171">
        <v>32</v>
      </c>
      <c r="O129" s="180">
        <v>17</v>
      </c>
      <c r="P129" s="180">
        <v>1341770</v>
      </c>
      <c r="Q129" s="181">
        <f t="shared" ref="Q129:Q138" si="127">IFERROR(O129/$L$128,"-")</f>
        <v>0.20238095238095238</v>
      </c>
      <c r="R129" s="181">
        <f t="shared" si="71"/>
        <v>0.53125</v>
      </c>
      <c r="S129" s="175">
        <f t="shared" si="72"/>
        <v>78927.647058823524</v>
      </c>
      <c r="T129" s="405"/>
      <c r="U129" s="135" t="s">
        <v>207</v>
      </c>
      <c r="V129" s="171">
        <v>1789</v>
      </c>
      <c r="W129" s="180">
        <v>1091</v>
      </c>
      <c r="X129" s="180">
        <v>81786910</v>
      </c>
      <c r="Y129" s="181">
        <f t="shared" ref="Y129:Y138" si="128">IFERROR(W129/$T$128,"-")</f>
        <v>0.2689179196450579</v>
      </c>
      <c r="Z129" s="181">
        <f t="shared" si="73"/>
        <v>0.60983789826718837</v>
      </c>
      <c r="AA129" s="180">
        <f t="shared" si="74"/>
        <v>74965.08707607699</v>
      </c>
      <c r="AB129" s="405"/>
      <c r="AC129" s="135" t="s">
        <v>207</v>
      </c>
      <c r="AD129" s="171">
        <v>1498</v>
      </c>
      <c r="AE129" s="180">
        <v>919</v>
      </c>
      <c r="AF129" s="180">
        <v>85971600</v>
      </c>
      <c r="AG129" s="181">
        <f t="shared" ref="AG129:AG138" si="129">IFERROR(AE129/$AB$128,"-")</f>
        <v>0.26965962441314556</v>
      </c>
      <c r="AH129" s="181">
        <f t="shared" si="75"/>
        <v>0.6134846461949266</v>
      </c>
      <c r="AI129" s="175">
        <f t="shared" si="76"/>
        <v>93549.075081610441</v>
      </c>
      <c r="AJ129" s="405"/>
      <c r="AK129" s="135" t="s">
        <v>207</v>
      </c>
      <c r="AL129" s="171">
        <v>878</v>
      </c>
      <c r="AM129" s="180">
        <v>494</v>
      </c>
      <c r="AN129" s="180">
        <v>40481870</v>
      </c>
      <c r="AO129" s="181">
        <f t="shared" ref="AO129:AO138" si="130">IFERROR(AM129/$AJ$128,"-")</f>
        <v>0.21609798775153105</v>
      </c>
      <c r="AP129" s="181">
        <f t="shared" si="77"/>
        <v>0.56264236902050113</v>
      </c>
      <c r="AQ129" s="175">
        <f t="shared" si="78"/>
        <v>81947.105263157893</v>
      </c>
      <c r="AR129" s="405"/>
      <c r="AS129" s="135" t="s">
        <v>207</v>
      </c>
      <c r="AT129" s="171">
        <v>356</v>
      </c>
      <c r="AU129" s="180">
        <v>189</v>
      </c>
      <c r="AV129" s="180">
        <v>16436330</v>
      </c>
      <c r="AW129" s="181">
        <f t="shared" ref="AW129:AW138" si="131">IFERROR(AU129/$AR$128,"-")</f>
        <v>0.16195372750642673</v>
      </c>
      <c r="AX129" s="181">
        <f t="shared" si="79"/>
        <v>0.5308988764044944</v>
      </c>
      <c r="AY129" s="180">
        <f t="shared" si="80"/>
        <v>86964.708994708999</v>
      </c>
      <c r="AZ129" s="405"/>
      <c r="BA129" s="135" t="s">
        <v>207</v>
      </c>
      <c r="BB129" s="171">
        <v>87</v>
      </c>
      <c r="BC129" s="180">
        <v>37</v>
      </c>
      <c r="BD129" s="180">
        <v>3867430</v>
      </c>
      <c r="BE129" s="181">
        <f t="shared" ref="BE129:BE138" si="132">IFERROR(BC129/$AZ$128,"-")</f>
        <v>8.2774049217002238E-2</v>
      </c>
      <c r="BF129" s="181">
        <f t="shared" si="81"/>
        <v>0.42528735632183906</v>
      </c>
      <c r="BG129" s="225">
        <f t="shared" si="82"/>
        <v>104525.13513513513</v>
      </c>
      <c r="BH129" s="405"/>
      <c r="BI129" s="135" t="s">
        <v>207</v>
      </c>
      <c r="BJ129" s="171">
        <f t="shared" si="83"/>
        <v>4659</v>
      </c>
      <c r="BK129" s="180">
        <f t="shared" si="67"/>
        <v>2761</v>
      </c>
      <c r="BL129" s="180">
        <f t="shared" si="68"/>
        <v>231925070</v>
      </c>
      <c r="BM129" s="181">
        <f t="shared" ref="BM129:BM138" si="133">IFERROR(BK129/$BH$128,"-")</f>
        <v>0.23996175908221798</v>
      </c>
      <c r="BN129" s="181">
        <f t="shared" si="84"/>
        <v>0.59261644129641555</v>
      </c>
      <c r="BO129" s="180">
        <f t="shared" si="85"/>
        <v>84000.387540746102</v>
      </c>
      <c r="BP129" s="285"/>
    </row>
    <row r="130" spans="2:68" s="95" customFormat="1">
      <c r="B130" s="402"/>
      <c r="C130" s="402"/>
      <c r="D130" s="428"/>
      <c r="E130" s="136" t="s">
        <v>152</v>
      </c>
      <c r="F130" s="171">
        <v>35</v>
      </c>
      <c r="G130" s="180">
        <v>19</v>
      </c>
      <c r="H130" s="180">
        <v>2894300</v>
      </c>
      <c r="I130" s="181">
        <f t="shared" si="126"/>
        <v>0.33333333333333331</v>
      </c>
      <c r="J130" s="181">
        <f t="shared" si="69"/>
        <v>0.54285714285714282</v>
      </c>
      <c r="K130" s="225">
        <f t="shared" si="70"/>
        <v>152331.57894736843</v>
      </c>
      <c r="L130" s="405"/>
      <c r="M130" s="136" t="s">
        <v>152</v>
      </c>
      <c r="N130" s="171">
        <v>50</v>
      </c>
      <c r="O130" s="180">
        <v>29</v>
      </c>
      <c r="P130" s="180">
        <v>2610830</v>
      </c>
      <c r="Q130" s="181">
        <f t="shared" si="127"/>
        <v>0.34523809523809523</v>
      </c>
      <c r="R130" s="181">
        <f t="shared" si="71"/>
        <v>0.57999999999999996</v>
      </c>
      <c r="S130" s="175">
        <f t="shared" si="72"/>
        <v>90028.620689655174</v>
      </c>
      <c r="T130" s="405"/>
      <c r="U130" s="136" t="s">
        <v>152</v>
      </c>
      <c r="V130" s="171">
        <v>2407</v>
      </c>
      <c r="W130" s="180">
        <v>1427</v>
      </c>
      <c r="X130" s="180">
        <v>113282210</v>
      </c>
      <c r="Y130" s="181">
        <f t="shared" si="128"/>
        <v>0.35173773724426916</v>
      </c>
      <c r="Z130" s="181">
        <f t="shared" si="73"/>
        <v>0.59285417532197759</v>
      </c>
      <c r="AA130" s="180">
        <f t="shared" si="74"/>
        <v>79384.870357393127</v>
      </c>
      <c r="AB130" s="405"/>
      <c r="AC130" s="136" t="s">
        <v>152</v>
      </c>
      <c r="AD130" s="171">
        <v>2236</v>
      </c>
      <c r="AE130" s="180">
        <v>1362</v>
      </c>
      <c r="AF130" s="180">
        <v>128253050</v>
      </c>
      <c r="AG130" s="181">
        <f t="shared" si="129"/>
        <v>0.39964788732394368</v>
      </c>
      <c r="AH130" s="181">
        <f t="shared" si="75"/>
        <v>0.6091234347048301</v>
      </c>
      <c r="AI130" s="175">
        <f t="shared" si="76"/>
        <v>94165.234948604993</v>
      </c>
      <c r="AJ130" s="405"/>
      <c r="AK130" s="136" t="s">
        <v>152</v>
      </c>
      <c r="AL130" s="171">
        <v>1567</v>
      </c>
      <c r="AM130" s="180">
        <v>874</v>
      </c>
      <c r="AN130" s="180">
        <v>77735180</v>
      </c>
      <c r="AO130" s="181">
        <f t="shared" si="130"/>
        <v>0.38232720909886264</v>
      </c>
      <c r="AP130" s="181">
        <f t="shared" si="77"/>
        <v>0.55775366943203575</v>
      </c>
      <c r="AQ130" s="175">
        <f t="shared" si="78"/>
        <v>88941.853546910759</v>
      </c>
      <c r="AR130" s="405"/>
      <c r="AS130" s="136" t="s">
        <v>152</v>
      </c>
      <c r="AT130" s="171">
        <v>770</v>
      </c>
      <c r="AU130" s="180">
        <v>396</v>
      </c>
      <c r="AV130" s="180">
        <v>36705550</v>
      </c>
      <c r="AW130" s="181">
        <f t="shared" si="131"/>
        <v>0.33933161953727509</v>
      </c>
      <c r="AX130" s="181">
        <f t="shared" si="79"/>
        <v>0.51428571428571423</v>
      </c>
      <c r="AY130" s="180">
        <f t="shared" si="80"/>
        <v>92690.782828282827</v>
      </c>
      <c r="AZ130" s="405"/>
      <c r="BA130" s="136" t="s">
        <v>152</v>
      </c>
      <c r="BB130" s="171">
        <v>250</v>
      </c>
      <c r="BC130" s="180">
        <v>114</v>
      </c>
      <c r="BD130" s="180">
        <v>13078430</v>
      </c>
      <c r="BE130" s="181">
        <f t="shared" si="132"/>
        <v>0.25503355704697989</v>
      </c>
      <c r="BF130" s="181">
        <f t="shared" si="81"/>
        <v>0.45600000000000002</v>
      </c>
      <c r="BG130" s="225">
        <f t="shared" si="82"/>
        <v>114723.0701754386</v>
      </c>
      <c r="BH130" s="405"/>
      <c r="BI130" s="136" t="s">
        <v>152</v>
      </c>
      <c r="BJ130" s="171">
        <f t="shared" si="83"/>
        <v>7315</v>
      </c>
      <c r="BK130" s="180">
        <f t="shared" si="67"/>
        <v>4221</v>
      </c>
      <c r="BL130" s="180">
        <f t="shared" si="68"/>
        <v>374559550</v>
      </c>
      <c r="BM130" s="181">
        <f t="shared" si="133"/>
        <v>0.36685207717712498</v>
      </c>
      <c r="BN130" s="181">
        <f t="shared" si="84"/>
        <v>0.57703349282296645</v>
      </c>
      <c r="BO130" s="180">
        <f t="shared" si="85"/>
        <v>88737.159440890784</v>
      </c>
      <c r="BP130" s="285"/>
    </row>
    <row r="131" spans="2:68" s="95" customFormat="1">
      <c r="B131" s="402"/>
      <c r="C131" s="402"/>
      <c r="D131" s="428"/>
      <c r="E131" s="136" t="s">
        <v>161</v>
      </c>
      <c r="F131" s="171">
        <v>18</v>
      </c>
      <c r="G131" s="180">
        <v>13</v>
      </c>
      <c r="H131" s="180">
        <v>2076910</v>
      </c>
      <c r="I131" s="181">
        <f t="shared" si="126"/>
        <v>0.22807017543859648</v>
      </c>
      <c r="J131" s="181">
        <f t="shared" si="69"/>
        <v>0.72222222222222221</v>
      </c>
      <c r="K131" s="225">
        <f t="shared" si="70"/>
        <v>159762.30769230769</v>
      </c>
      <c r="L131" s="405"/>
      <c r="M131" s="136" t="s">
        <v>161</v>
      </c>
      <c r="N131" s="171">
        <v>20</v>
      </c>
      <c r="O131" s="180">
        <v>10</v>
      </c>
      <c r="P131" s="180">
        <v>449420</v>
      </c>
      <c r="Q131" s="181">
        <f t="shared" si="127"/>
        <v>0.11904761904761904</v>
      </c>
      <c r="R131" s="181">
        <f t="shared" si="71"/>
        <v>0.5</v>
      </c>
      <c r="S131" s="175">
        <f t="shared" si="72"/>
        <v>44942</v>
      </c>
      <c r="T131" s="405"/>
      <c r="U131" s="136" t="s">
        <v>161</v>
      </c>
      <c r="V131" s="171">
        <v>930</v>
      </c>
      <c r="W131" s="180">
        <v>565</v>
      </c>
      <c r="X131" s="180">
        <v>44224110</v>
      </c>
      <c r="Y131" s="181">
        <f t="shared" si="128"/>
        <v>0.13926546709391177</v>
      </c>
      <c r="Z131" s="181">
        <f t="shared" si="73"/>
        <v>0.60752688172043012</v>
      </c>
      <c r="AA131" s="180">
        <f t="shared" si="74"/>
        <v>78272.761061946905</v>
      </c>
      <c r="AB131" s="405"/>
      <c r="AC131" s="136" t="s">
        <v>161</v>
      </c>
      <c r="AD131" s="171">
        <v>1014</v>
      </c>
      <c r="AE131" s="180">
        <v>639</v>
      </c>
      <c r="AF131" s="180">
        <v>65242340</v>
      </c>
      <c r="AG131" s="181">
        <f t="shared" si="129"/>
        <v>0.1875</v>
      </c>
      <c r="AH131" s="181">
        <f t="shared" si="75"/>
        <v>0.63017751479289941</v>
      </c>
      <c r="AI131" s="175">
        <f t="shared" si="76"/>
        <v>102100.68857589984</v>
      </c>
      <c r="AJ131" s="405"/>
      <c r="AK131" s="136" t="s">
        <v>161</v>
      </c>
      <c r="AL131" s="171">
        <v>723</v>
      </c>
      <c r="AM131" s="180">
        <v>425</v>
      </c>
      <c r="AN131" s="180">
        <v>35834360</v>
      </c>
      <c r="AO131" s="181">
        <f t="shared" si="130"/>
        <v>0.18591426071741032</v>
      </c>
      <c r="AP131" s="181">
        <f t="shared" si="77"/>
        <v>0.58782849239280777</v>
      </c>
      <c r="AQ131" s="175">
        <f t="shared" si="78"/>
        <v>84316.141176470584</v>
      </c>
      <c r="AR131" s="405"/>
      <c r="AS131" s="136" t="s">
        <v>161</v>
      </c>
      <c r="AT131" s="171">
        <v>375</v>
      </c>
      <c r="AU131" s="180">
        <v>187</v>
      </c>
      <c r="AV131" s="180">
        <v>16048220</v>
      </c>
      <c r="AW131" s="181">
        <f t="shared" si="131"/>
        <v>0.16023993144815768</v>
      </c>
      <c r="AX131" s="181">
        <f t="shared" si="79"/>
        <v>0.49866666666666665</v>
      </c>
      <c r="AY131" s="180">
        <f t="shared" si="80"/>
        <v>85819.358288770047</v>
      </c>
      <c r="AZ131" s="405"/>
      <c r="BA131" s="136" t="s">
        <v>161</v>
      </c>
      <c r="BB131" s="171">
        <v>110</v>
      </c>
      <c r="BC131" s="180">
        <v>52</v>
      </c>
      <c r="BD131" s="180">
        <v>5521680</v>
      </c>
      <c r="BE131" s="181">
        <f t="shared" si="132"/>
        <v>0.116331096196868</v>
      </c>
      <c r="BF131" s="181">
        <f t="shared" si="81"/>
        <v>0.47272727272727272</v>
      </c>
      <c r="BG131" s="225">
        <f t="shared" si="82"/>
        <v>106186.15384615384</v>
      </c>
      <c r="BH131" s="405"/>
      <c r="BI131" s="136" t="s">
        <v>161</v>
      </c>
      <c r="BJ131" s="171">
        <f t="shared" si="83"/>
        <v>3190</v>
      </c>
      <c r="BK131" s="180">
        <f t="shared" si="67"/>
        <v>1891</v>
      </c>
      <c r="BL131" s="180">
        <f t="shared" si="68"/>
        <v>169397040</v>
      </c>
      <c r="BM131" s="181">
        <f t="shared" si="133"/>
        <v>0.16434903528593778</v>
      </c>
      <c r="BN131" s="181">
        <f t="shared" si="84"/>
        <v>0.59278996865203759</v>
      </c>
      <c r="BO131" s="180">
        <f t="shared" si="85"/>
        <v>89580.666314119517</v>
      </c>
      <c r="BP131" s="285"/>
    </row>
    <row r="132" spans="2:68" s="95" customFormat="1">
      <c r="B132" s="402"/>
      <c r="C132" s="402"/>
      <c r="D132" s="428"/>
      <c r="E132" s="136" t="s">
        <v>183</v>
      </c>
      <c r="F132" s="171">
        <v>21</v>
      </c>
      <c r="G132" s="180">
        <v>11</v>
      </c>
      <c r="H132" s="180">
        <v>2048400</v>
      </c>
      <c r="I132" s="181">
        <f t="shared" si="126"/>
        <v>0.19298245614035087</v>
      </c>
      <c r="J132" s="181">
        <f t="shared" si="69"/>
        <v>0.52380952380952384</v>
      </c>
      <c r="K132" s="225">
        <f t="shared" si="70"/>
        <v>186218.18181818182</v>
      </c>
      <c r="L132" s="405"/>
      <c r="M132" s="136" t="s">
        <v>183</v>
      </c>
      <c r="N132" s="171">
        <v>34</v>
      </c>
      <c r="O132" s="180">
        <v>16</v>
      </c>
      <c r="P132" s="180">
        <v>2199630</v>
      </c>
      <c r="Q132" s="181">
        <f t="shared" si="127"/>
        <v>0.19047619047619047</v>
      </c>
      <c r="R132" s="181">
        <f t="shared" si="71"/>
        <v>0.47058823529411764</v>
      </c>
      <c r="S132" s="175">
        <f t="shared" si="72"/>
        <v>137476.875</v>
      </c>
      <c r="T132" s="405"/>
      <c r="U132" s="136" t="s">
        <v>183</v>
      </c>
      <c r="V132" s="171">
        <v>1138</v>
      </c>
      <c r="W132" s="180">
        <v>705</v>
      </c>
      <c r="X132" s="180">
        <v>54457550</v>
      </c>
      <c r="Y132" s="181">
        <f t="shared" si="128"/>
        <v>0.17377372442691644</v>
      </c>
      <c r="Z132" s="181">
        <f t="shared" si="73"/>
        <v>0.61950790861159932</v>
      </c>
      <c r="AA132" s="180">
        <f t="shared" si="74"/>
        <v>77244.751773049647</v>
      </c>
      <c r="AB132" s="405"/>
      <c r="AC132" s="136" t="s">
        <v>183</v>
      </c>
      <c r="AD132" s="171">
        <v>1176</v>
      </c>
      <c r="AE132" s="180">
        <v>740</v>
      </c>
      <c r="AF132" s="180">
        <v>77012580</v>
      </c>
      <c r="AG132" s="181">
        <f t="shared" si="129"/>
        <v>0.21713615023474178</v>
      </c>
      <c r="AH132" s="181">
        <f t="shared" si="75"/>
        <v>0.62925170068027214</v>
      </c>
      <c r="AI132" s="175">
        <f t="shared" si="76"/>
        <v>104071.05405405405</v>
      </c>
      <c r="AJ132" s="405"/>
      <c r="AK132" s="136" t="s">
        <v>183</v>
      </c>
      <c r="AL132" s="171">
        <v>833</v>
      </c>
      <c r="AM132" s="180">
        <v>480</v>
      </c>
      <c r="AN132" s="180">
        <v>42494040</v>
      </c>
      <c r="AO132" s="181">
        <f t="shared" si="130"/>
        <v>0.20997375328083989</v>
      </c>
      <c r="AP132" s="181">
        <f t="shared" si="77"/>
        <v>0.57623049219687872</v>
      </c>
      <c r="AQ132" s="175">
        <f t="shared" si="78"/>
        <v>88529.25</v>
      </c>
      <c r="AR132" s="405"/>
      <c r="AS132" s="136" t="s">
        <v>183</v>
      </c>
      <c r="AT132" s="171">
        <v>408</v>
      </c>
      <c r="AU132" s="180">
        <v>220</v>
      </c>
      <c r="AV132" s="180">
        <v>19738450</v>
      </c>
      <c r="AW132" s="181">
        <f t="shared" si="131"/>
        <v>0.18851756640959727</v>
      </c>
      <c r="AX132" s="181">
        <f t="shared" si="79"/>
        <v>0.53921568627450978</v>
      </c>
      <c r="AY132" s="180">
        <f t="shared" si="80"/>
        <v>89720.227272727279</v>
      </c>
      <c r="AZ132" s="405"/>
      <c r="BA132" s="136" t="s">
        <v>183</v>
      </c>
      <c r="BB132" s="171">
        <v>145</v>
      </c>
      <c r="BC132" s="180">
        <v>61</v>
      </c>
      <c r="BD132" s="180">
        <v>6446960</v>
      </c>
      <c r="BE132" s="181">
        <f t="shared" si="132"/>
        <v>0.13646532438478748</v>
      </c>
      <c r="BF132" s="181">
        <f t="shared" si="81"/>
        <v>0.4206896551724138</v>
      </c>
      <c r="BG132" s="225">
        <f t="shared" si="82"/>
        <v>105687.86885245901</v>
      </c>
      <c r="BH132" s="405"/>
      <c r="BI132" s="136" t="s">
        <v>183</v>
      </c>
      <c r="BJ132" s="171">
        <f t="shared" si="83"/>
        <v>3755</v>
      </c>
      <c r="BK132" s="180">
        <f t="shared" si="67"/>
        <v>2233</v>
      </c>
      <c r="BL132" s="180">
        <f t="shared" si="68"/>
        <v>204397610</v>
      </c>
      <c r="BM132" s="181">
        <f t="shared" si="133"/>
        <v>0.19407265774378585</v>
      </c>
      <c r="BN132" s="181">
        <f t="shared" si="84"/>
        <v>0.59467376830892149</v>
      </c>
      <c r="BO132" s="180">
        <f t="shared" si="85"/>
        <v>91534.979847738476</v>
      </c>
      <c r="BP132" s="285"/>
    </row>
    <row r="133" spans="2:68" s="95" customFormat="1">
      <c r="B133" s="402"/>
      <c r="C133" s="402"/>
      <c r="D133" s="428"/>
      <c r="E133" s="136" t="s">
        <v>184</v>
      </c>
      <c r="F133" s="171">
        <v>10</v>
      </c>
      <c r="G133" s="180">
        <v>6</v>
      </c>
      <c r="H133" s="180">
        <v>1435970</v>
      </c>
      <c r="I133" s="181">
        <f t="shared" si="126"/>
        <v>0.10526315789473684</v>
      </c>
      <c r="J133" s="181">
        <f t="shared" si="69"/>
        <v>0.6</v>
      </c>
      <c r="K133" s="225">
        <f t="shared" si="70"/>
        <v>239328.33333333334</v>
      </c>
      <c r="L133" s="405"/>
      <c r="M133" s="136" t="s">
        <v>184</v>
      </c>
      <c r="N133" s="171">
        <v>16</v>
      </c>
      <c r="O133" s="180">
        <v>12</v>
      </c>
      <c r="P133" s="180">
        <v>584970</v>
      </c>
      <c r="Q133" s="181">
        <f t="shared" si="127"/>
        <v>0.14285714285714285</v>
      </c>
      <c r="R133" s="181">
        <f t="shared" si="71"/>
        <v>0.75</v>
      </c>
      <c r="S133" s="175">
        <f t="shared" si="72"/>
        <v>48747.5</v>
      </c>
      <c r="T133" s="405"/>
      <c r="U133" s="136" t="s">
        <v>184</v>
      </c>
      <c r="V133" s="171">
        <v>466</v>
      </c>
      <c r="W133" s="180">
        <v>301</v>
      </c>
      <c r="X133" s="180">
        <v>23289650</v>
      </c>
      <c r="Y133" s="181">
        <f t="shared" si="128"/>
        <v>7.4192753265960074E-2</v>
      </c>
      <c r="Z133" s="181">
        <f t="shared" si="73"/>
        <v>0.64592274678111583</v>
      </c>
      <c r="AA133" s="180">
        <f t="shared" si="74"/>
        <v>77374.252491694351</v>
      </c>
      <c r="AB133" s="405"/>
      <c r="AC133" s="136" t="s">
        <v>184</v>
      </c>
      <c r="AD133" s="171">
        <v>497</v>
      </c>
      <c r="AE133" s="180">
        <v>321</v>
      </c>
      <c r="AF133" s="180">
        <v>30079000</v>
      </c>
      <c r="AG133" s="181">
        <f t="shared" si="129"/>
        <v>9.4190140845070422E-2</v>
      </c>
      <c r="AH133" s="181">
        <f t="shared" si="75"/>
        <v>0.64587525150905434</v>
      </c>
      <c r="AI133" s="175">
        <f t="shared" si="76"/>
        <v>93704.049844236753</v>
      </c>
      <c r="AJ133" s="405"/>
      <c r="AK133" s="136" t="s">
        <v>184</v>
      </c>
      <c r="AL133" s="171">
        <v>292</v>
      </c>
      <c r="AM133" s="180">
        <v>177</v>
      </c>
      <c r="AN133" s="180">
        <v>14972170</v>
      </c>
      <c r="AO133" s="181">
        <f t="shared" si="130"/>
        <v>7.7427821522309717E-2</v>
      </c>
      <c r="AP133" s="181">
        <f t="shared" si="77"/>
        <v>0.60616438356164382</v>
      </c>
      <c r="AQ133" s="175">
        <f t="shared" si="78"/>
        <v>84588.531073446327</v>
      </c>
      <c r="AR133" s="405"/>
      <c r="AS133" s="136" t="s">
        <v>184</v>
      </c>
      <c r="AT133" s="171">
        <v>113</v>
      </c>
      <c r="AU133" s="180">
        <v>65</v>
      </c>
      <c r="AV133" s="180">
        <v>4929950</v>
      </c>
      <c r="AW133" s="181">
        <f t="shared" si="131"/>
        <v>5.5698371893744644E-2</v>
      </c>
      <c r="AX133" s="181">
        <f t="shared" si="79"/>
        <v>0.5752212389380531</v>
      </c>
      <c r="AY133" s="180">
        <f t="shared" si="80"/>
        <v>75845.38461538461</v>
      </c>
      <c r="AZ133" s="405"/>
      <c r="BA133" s="136" t="s">
        <v>184</v>
      </c>
      <c r="BB133" s="171">
        <v>37</v>
      </c>
      <c r="BC133" s="180">
        <v>21</v>
      </c>
      <c r="BD133" s="180">
        <v>1996120</v>
      </c>
      <c r="BE133" s="181">
        <f t="shared" si="132"/>
        <v>4.6979865771812082E-2</v>
      </c>
      <c r="BF133" s="181">
        <f t="shared" si="81"/>
        <v>0.56756756756756754</v>
      </c>
      <c r="BG133" s="225">
        <f t="shared" si="82"/>
        <v>95053.333333333328</v>
      </c>
      <c r="BH133" s="405"/>
      <c r="BI133" s="136" t="s">
        <v>184</v>
      </c>
      <c r="BJ133" s="171">
        <f t="shared" si="83"/>
        <v>1431</v>
      </c>
      <c r="BK133" s="180">
        <f t="shared" si="67"/>
        <v>903</v>
      </c>
      <c r="BL133" s="180">
        <f t="shared" si="68"/>
        <v>77287830</v>
      </c>
      <c r="BM133" s="181">
        <f t="shared" si="133"/>
        <v>7.8480792629932211E-2</v>
      </c>
      <c r="BN133" s="181">
        <f t="shared" si="84"/>
        <v>0.63102725366876311</v>
      </c>
      <c r="BO133" s="180">
        <f t="shared" si="85"/>
        <v>85590.066445182718</v>
      </c>
      <c r="BP133" s="285"/>
    </row>
    <row r="134" spans="2:68" s="95" customFormat="1">
      <c r="B134" s="402"/>
      <c r="C134" s="402"/>
      <c r="D134" s="428"/>
      <c r="E134" s="136" t="s">
        <v>185</v>
      </c>
      <c r="F134" s="171">
        <v>11</v>
      </c>
      <c r="G134" s="180">
        <v>6</v>
      </c>
      <c r="H134" s="180">
        <v>483500</v>
      </c>
      <c r="I134" s="181">
        <f t="shared" si="126"/>
        <v>0.10526315789473684</v>
      </c>
      <c r="J134" s="181">
        <f t="shared" si="69"/>
        <v>0.54545454545454541</v>
      </c>
      <c r="K134" s="225">
        <f t="shared" si="70"/>
        <v>80583.333333333328</v>
      </c>
      <c r="L134" s="405"/>
      <c r="M134" s="136" t="s">
        <v>185</v>
      </c>
      <c r="N134" s="171">
        <v>18</v>
      </c>
      <c r="O134" s="180">
        <v>9</v>
      </c>
      <c r="P134" s="180">
        <v>340960</v>
      </c>
      <c r="Q134" s="181">
        <f t="shared" si="127"/>
        <v>0.10714285714285714</v>
      </c>
      <c r="R134" s="181">
        <f t="shared" si="71"/>
        <v>0.5</v>
      </c>
      <c r="S134" s="175">
        <f t="shared" si="72"/>
        <v>37884.444444444445</v>
      </c>
      <c r="T134" s="405"/>
      <c r="U134" s="136" t="s">
        <v>185</v>
      </c>
      <c r="V134" s="171">
        <v>235</v>
      </c>
      <c r="W134" s="180">
        <v>127</v>
      </c>
      <c r="X134" s="180">
        <v>9398470</v>
      </c>
      <c r="Y134" s="181">
        <f t="shared" si="128"/>
        <v>3.1303919152082818E-2</v>
      </c>
      <c r="Z134" s="181">
        <f t="shared" si="73"/>
        <v>0.54042553191489362</v>
      </c>
      <c r="AA134" s="180">
        <f t="shared" si="74"/>
        <v>74003.700787401569</v>
      </c>
      <c r="AB134" s="405"/>
      <c r="AC134" s="136" t="s">
        <v>185</v>
      </c>
      <c r="AD134" s="171">
        <v>285</v>
      </c>
      <c r="AE134" s="180">
        <v>156</v>
      </c>
      <c r="AF134" s="180">
        <v>16311070</v>
      </c>
      <c r="AG134" s="181">
        <f t="shared" si="129"/>
        <v>4.5774647887323945E-2</v>
      </c>
      <c r="AH134" s="181">
        <f t="shared" si="75"/>
        <v>0.54736842105263162</v>
      </c>
      <c r="AI134" s="175">
        <f t="shared" si="76"/>
        <v>104558.14102564103</v>
      </c>
      <c r="AJ134" s="405"/>
      <c r="AK134" s="136" t="s">
        <v>185</v>
      </c>
      <c r="AL134" s="171">
        <v>233</v>
      </c>
      <c r="AM134" s="180">
        <v>127</v>
      </c>
      <c r="AN134" s="180">
        <v>10184720</v>
      </c>
      <c r="AO134" s="181">
        <f t="shared" si="130"/>
        <v>5.5555555555555552E-2</v>
      </c>
      <c r="AP134" s="181">
        <f t="shared" si="77"/>
        <v>0.54506437768240346</v>
      </c>
      <c r="AQ134" s="175">
        <f t="shared" si="78"/>
        <v>80194.645669291334</v>
      </c>
      <c r="AR134" s="405"/>
      <c r="AS134" s="136" t="s">
        <v>185</v>
      </c>
      <c r="AT134" s="171">
        <v>151</v>
      </c>
      <c r="AU134" s="180">
        <v>72</v>
      </c>
      <c r="AV134" s="180">
        <v>5637240</v>
      </c>
      <c r="AW134" s="181">
        <f t="shared" si="131"/>
        <v>6.1696658097686374E-2</v>
      </c>
      <c r="AX134" s="181">
        <f t="shared" si="79"/>
        <v>0.47682119205298013</v>
      </c>
      <c r="AY134" s="180">
        <f t="shared" si="80"/>
        <v>78295</v>
      </c>
      <c r="AZ134" s="405"/>
      <c r="BA134" s="136" t="s">
        <v>185</v>
      </c>
      <c r="BB134" s="171">
        <v>59</v>
      </c>
      <c r="BC134" s="180">
        <v>28</v>
      </c>
      <c r="BD134" s="180">
        <v>3607740</v>
      </c>
      <c r="BE134" s="181">
        <f t="shared" si="132"/>
        <v>6.2639821029082776E-2</v>
      </c>
      <c r="BF134" s="181">
        <f t="shared" si="81"/>
        <v>0.47457627118644069</v>
      </c>
      <c r="BG134" s="225">
        <f t="shared" si="82"/>
        <v>128847.85714285714</v>
      </c>
      <c r="BH134" s="405"/>
      <c r="BI134" s="136" t="s">
        <v>185</v>
      </c>
      <c r="BJ134" s="171">
        <f t="shared" si="83"/>
        <v>992</v>
      </c>
      <c r="BK134" s="180">
        <f t="shared" si="67"/>
        <v>525</v>
      </c>
      <c r="BL134" s="180">
        <f t="shared" si="68"/>
        <v>45963700</v>
      </c>
      <c r="BM134" s="181">
        <f t="shared" si="133"/>
        <v>4.5628367808100125E-2</v>
      </c>
      <c r="BN134" s="181">
        <f t="shared" si="84"/>
        <v>0.52923387096774188</v>
      </c>
      <c r="BO134" s="180">
        <f t="shared" si="85"/>
        <v>87549.904761904763</v>
      </c>
      <c r="BP134" s="285"/>
    </row>
    <row r="135" spans="2:68" s="95" customFormat="1">
      <c r="B135" s="402"/>
      <c r="C135" s="402"/>
      <c r="D135" s="428"/>
      <c r="E135" s="136" t="s">
        <v>186</v>
      </c>
      <c r="F135" s="171">
        <v>6</v>
      </c>
      <c r="G135" s="180">
        <v>4</v>
      </c>
      <c r="H135" s="180">
        <v>369430</v>
      </c>
      <c r="I135" s="181">
        <f t="shared" si="126"/>
        <v>7.0175438596491224E-2</v>
      </c>
      <c r="J135" s="181">
        <f t="shared" si="69"/>
        <v>0.66666666666666663</v>
      </c>
      <c r="K135" s="225">
        <f t="shared" si="70"/>
        <v>92357.5</v>
      </c>
      <c r="L135" s="405"/>
      <c r="M135" s="136" t="s">
        <v>186</v>
      </c>
      <c r="N135" s="171">
        <v>3</v>
      </c>
      <c r="O135" s="180">
        <v>1</v>
      </c>
      <c r="P135" s="180">
        <v>8290</v>
      </c>
      <c r="Q135" s="181">
        <f t="shared" si="127"/>
        <v>1.1904761904761904E-2</v>
      </c>
      <c r="R135" s="181">
        <f t="shared" si="71"/>
        <v>0.33333333333333331</v>
      </c>
      <c r="S135" s="175">
        <f t="shared" si="72"/>
        <v>8290</v>
      </c>
      <c r="T135" s="405"/>
      <c r="U135" s="136" t="s">
        <v>186</v>
      </c>
      <c r="V135" s="171">
        <v>242</v>
      </c>
      <c r="W135" s="180">
        <v>165</v>
      </c>
      <c r="X135" s="180">
        <v>14051510</v>
      </c>
      <c r="Y135" s="181">
        <f t="shared" si="128"/>
        <v>4.0670446142469806E-2</v>
      </c>
      <c r="Z135" s="181">
        <f t="shared" si="73"/>
        <v>0.68181818181818177</v>
      </c>
      <c r="AA135" s="180">
        <f t="shared" si="74"/>
        <v>85160.666666666672</v>
      </c>
      <c r="AB135" s="405"/>
      <c r="AC135" s="136" t="s">
        <v>186</v>
      </c>
      <c r="AD135" s="171">
        <v>228</v>
      </c>
      <c r="AE135" s="180">
        <v>161</v>
      </c>
      <c r="AF135" s="180">
        <v>14595660</v>
      </c>
      <c r="AG135" s="181">
        <f t="shared" si="129"/>
        <v>4.7241784037558687E-2</v>
      </c>
      <c r="AH135" s="181">
        <f t="shared" si="75"/>
        <v>0.70614035087719296</v>
      </c>
      <c r="AI135" s="175">
        <f t="shared" si="76"/>
        <v>90656.273291925463</v>
      </c>
      <c r="AJ135" s="405"/>
      <c r="AK135" s="136" t="s">
        <v>186</v>
      </c>
      <c r="AL135" s="171">
        <v>173</v>
      </c>
      <c r="AM135" s="180">
        <v>99</v>
      </c>
      <c r="AN135" s="180">
        <v>9972780</v>
      </c>
      <c r="AO135" s="181">
        <f t="shared" si="130"/>
        <v>4.3307086614173228E-2</v>
      </c>
      <c r="AP135" s="181">
        <f t="shared" si="77"/>
        <v>0.5722543352601156</v>
      </c>
      <c r="AQ135" s="175">
        <f t="shared" si="78"/>
        <v>100735.15151515152</v>
      </c>
      <c r="AR135" s="405"/>
      <c r="AS135" s="136" t="s">
        <v>186</v>
      </c>
      <c r="AT135" s="171">
        <v>68</v>
      </c>
      <c r="AU135" s="180">
        <v>41</v>
      </c>
      <c r="AV135" s="180">
        <v>4969950</v>
      </c>
      <c r="AW135" s="181">
        <f t="shared" si="131"/>
        <v>3.5132819194515851E-2</v>
      </c>
      <c r="AX135" s="181">
        <f t="shared" si="79"/>
        <v>0.6029411764705882</v>
      </c>
      <c r="AY135" s="180">
        <f t="shared" si="80"/>
        <v>121218.29268292683</v>
      </c>
      <c r="AZ135" s="405"/>
      <c r="BA135" s="136" t="s">
        <v>186</v>
      </c>
      <c r="BB135" s="171">
        <v>19</v>
      </c>
      <c r="BC135" s="180">
        <v>8</v>
      </c>
      <c r="BD135" s="180">
        <v>1210230</v>
      </c>
      <c r="BE135" s="181">
        <f t="shared" si="132"/>
        <v>1.7897091722595078E-2</v>
      </c>
      <c r="BF135" s="181">
        <f t="shared" si="81"/>
        <v>0.42105263157894735</v>
      </c>
      <c r="BG135" s="225">
        <f t="shared" si="82"/>
        <v>151278.75</v>
      </c>
      <c r="BH135" s="405"/>
      <c r="BI135" s="136" t="s">
        <v>186</v>
      </c>
      <c r="BJ135" s="171">
        <f t="shared" si="83"/>
        <v>739</v>
      </c>
      <c r="BK135" s="180">
        <f t="shared" ref="BK135:BK198" si="134">SUM(G135,O135,W135,AE135,AM135,AU135,BC135)</f>
        <v>479</v>
      </c>
      <c r="BL135" s="180">
        <f t="shared" ref="BL135:BL198" si="135">SUM(H135,P135,X135,AF135,AN135,AV135,BD135)</f>
        <v>45177850</v>
      </c>
      <c r="BM135" s="181">
        <f t="shared" si="133"/>
        <v>4.1630453676342778E-2</v>
      </c>
      <c r="BN135" s="181">
        <f t="shared" si="84"/>
        <v>0.64817320703653591</v>
      </c>
      <c r="BO135" s="180">
        <f t="shared" si="85"/>
        <v>94317.014613778709</v>
      </c>
      <c r="BP135" s="285"/>
    </row>
    <row r="136" spans="2:68" s="95" customFormat="1">
      <c r="B136" s="402"/>
      <c r="C136" s="402"/>
      <c r="D136" s="428"/>
      <c r="E136" s="136" t="s">
        <v>187</v>
      </c>
      <c r="F136" s="171">
        <v>26</v>
      </c>
      <c r="G136" s="180">
        <v>16</v>
      </c>
      <c r="H136" s="180">
        <v>1883090</v>
      </c>
      <c r="I136" s="181">
        <f t="shared" si="126"/>
        <v>0.2807017543859649</v>
      </c>
      <c r="J136" s="181">
        <f t="shared" ref="J136:J199" si="136">IFERROR(G136/F136,"-")</f>
        <v>0.61538461538461542</v>
      </c>
      <c r="K136" s="225">
        <f t="shared" ref="K136:K199" si="137">IFERROR(H136/G136,"-")</f>
        <v>117693.125</v>
      </c>
      <c r="L136" s="405"/>
      <c r="M136" s="136" t="s">
        <v>187</v>
      </c>
      <c r="N136" s="171">
        <v>42</v>
      </c>
      <c r="O136" s="180">
        <v>22</v>
      </c>
      <c r="P136" s="180">
        <v>2394660</v>
      </c>
      <c r="Q136" s="181">
        <f t="shared" si="127"/>
        <v>0.26190476190476192</v>
      </c>
      <c r="R136" s="181">
        <f t="shared" ref="R136:R199" si="138">IFERROR(O136/N136,"-")</f>
        <v>0.52380952380952384</v>
      </c>
      <c r="S136" s="175">
        <f t="shared" ref="S136:S199" si="139">IFERROR(P136/O136,"-")</f>
        <v>108848.18181818182</v>
      </c>
      <c r="T136" s="405"/>
      <c r="U136" s="136" t="s">
        <v>187</v>
      </c>
      <c r="V136" s="171">
        <v>1762</v>
      </c>
      <c r="W136" s="180">
        <v>1130</v>
      </c>
      <c r="X136" s="180">
        <v>90708120</v>
      </c>
      <c r="Y136" s="181">
        <f t="shared" si="128"/>
        <v>0.27853093418782354</v>
      </c>
      <c r="Z136" s="181">
        <f t="shared" ref="Z136:Z199" si="140">IFERROR(W136/V136,"-")</f>
        <v>0.64131668558456301</v>
      </c>
      <c r="AA136" s="180">
        <f t="shared" ref="AA136:AA199" si="141">IFERROR(X136/W136,"-")</f>
        <v>80272.672566371679</v>
      </c>
      <c r="AB136" s="405"/>
      <c r="AC136" s="136" t="s">
        <v>187</v>
      </c>
      <c r="AD136" s="171">
        <v>1638</v>
      </c>
      <c r="AE136" s="180">
        <v>1024</v>
      </c>
      <c r="AF136" s="180">
        <v>96059520</v>
      </c>
      <c r="AG136" s="181">
        <f t="shared" si="129"/>
        <v>0.30046948356807512</v>
      </c>
      <c r="AH136" s="181">
        <f t="shared" ref="AH136:AH199" si="142">IFERROR(AE136/AD136,"-")</f>
        <v>0.62515262515262515</v>
      </c>
      <c r="AI136" s="175">
        <f t="shared" ref="AI136:AI199" si="143">IFERROR(AF136/AE136,"-")</f>
        <v>93808.125</v>
      </c>
      <c r="AJ136" s="405"/>
      <c r="AK136" s="136" t="s">
        <v>187</v>
      </c>
      <c r="AL136" s="171">
        <v>1070</v>
      </c>
      <c r="AM136" s="180">
        <v>635</v>
      </c>
      <c r="AN136" s="180">
        <v>54119790</v>
      </c>
      <c r="AO136" s="181">
        <f t="shared" si="130"/>
        <v>0.27777777777777779</v>
      </c>
      <c r="AP136" s="181">
        <f t="shared" ref="AP136:AP199" si="144">IFERROR(AM136/AL136,"-")</f>
        <v>0.59345794392523366</v>
      </c>
      <c r="AQ136" s="175">
        <f t="shared" ref="AQ136:AQ199" si="145">IFERROR(AN136/AM136,"-")</f>
        <v>85228.015748031496</v>
      </c>
      <c r="AR136" s="405"/>
      <c r="AS136" s="136" t="s">
        <v>187</v>
      </c>
      <c r="AT136" s="171">
        <v>476</v>
      </c>
      <c r="AU136" s="180">
        <v>265</v>
      </c>
      <c r="AV136" s="180">
        <v>21651720</v>
      </c>
      <c r="AW136" s="181">
        <f t="shared" si="131"/>
        <v>0.22707797772065125</v>
      </c>
      <c r="AX136" s="181">
        <f t="shared" ref="AX136:AX199" si="146">IFERROR(AU136/AT136,"-")</f>
        <v>0.55672268907563027</v>
      </c>
      <c r="AY136" s="180">
        <f t="shared" ref="AY136:AY199" si="147">IFERROR(AV136/AU136,"-")</f>
        <v>81704.60377358491</v>
      </c>
      <c r="AZ136" s="405"/>
      <c r="BA136" s="136" t="s">
        <v>187</v>
      </c>
      <c r="BB136" s="171">
        <v>134</v>
      </c>
      <c r="BC136" s="180">
        <v>59</v>
      </c>
      <c r="BD136" s="180">
        <v>5306560</v>
      </c>
      <c r="BE136" s="181">
        <f t="shared" si="132"/>
        <v>0.1319910514541387</v>
      </c>
      <c r="BF136" s="181">
        <f t="shared" ref="BF136:BF199" si="148">IFERROR(BC136/BB136,"-")</f>
        <v>0.44029850746268656</v>
      </c>
      <c r="BG136" s="225">
        <f t="shared" ref="BG136:BG199" si="149">IFERROR(BD136/BC136,"-")</f>
        <v>89941.694915254237</v>
      </c>
      <c r="BH136" s="405"/>
      <c r="BI136" s="136" t="s">
        <v>187</v>
      </c>
      <c r="BJ136" s="171">
        <f t="shared" ref="BJ136:BJ199" si="150">SUM(F136,N136,V136,AD136,AL136,AT136,BB136)</f>
        <v>5148</v>
      </c>
      <c r="BK136" s="180">
        <f t="shared" si="134"/>
        <v>3151</v>
      </c>
      <c r="BL136" s="180">
        <f t="shared" si="135"/>
        <v>272123460</v>
      </c>
      <c r="BM136" s="181">
        <f t="shared" si="133"/>
        <v>0.27385711802537804</v>
      </c>
      <c r="BN136" s="181">
        <f t="shared" ref="BN136:BN199" si="151">IFERROR(BK136/BJ136,"-")</f>
        <v>0.61208236208236211</v>
      </c>
      <c r="BO136" s="180">
        <f t="shared" ref="BO136:BO199" si="152">IFERROR(BL136/BK136,"-")</f>
        <v>86360.983814662017</v>
      </c>
      <c r="BP136" s="285"/>
    </row>
    <row r="137" spans="2:68" s="95" customFormat="1">
      <c r="B137" s="402"/>
      <c r="C137" s="402"/>
      <c r="D137" s="428"/>
      <c r="E137" s="136" t="s">
        <v>188</v>
      </c>
      <c r="F137" s="171">
        <v>11</v>
      </c>
      <c r="G137" s="180">
        <v>5</v>
      </c>
      <c r="H137" s="180">
        <v>448630</v>
      </c>
      <c r="I137" s="181">
        <f t="shared" si="126"/>
        <v>8.771929824561403E-2</v>
      </c>
      <c r="J137" s="181">
        <f t="shared" si="136"/>
        <v>0.45454545454545453</v>
      </c>
      <c r="K137" s="225">
        <f t="shared" si="137"/>
        <v>89726</v>
      </c>
      <c r="L137" s="405"/>
      <c r="M137" s="136" t="s">
        <v>188</v>
      </c>
      <c r="N137" s="171">
        <v>13</v>
      </c>
      <c r="O137" s="180">
        <v>8</v>
      </c>
      <c r="P137" s="180">
        <v>781370</v>
      </c>
      <c r="Q137" s="181">
        <f t="shared" si="127"/>
        <v>9.5238095238095233E-2</v>
      </c>
      <c r="R137" s="181">
        <f t="shared" si="138"/>
        <v>0.61538461538461542</v>
      </c>
      <c r="S137" s="175">
        <f t="shared" si="139"/>
        <v>97671.25</v>
      </c>
      <c r="T137" s="405"/>
      <c r="U137" s="136" t="s">
        <v>188</v>
      </c>
      <c r="V137" s="171">
        <v>338</v>
      </c>
      <c r="W137" s="180">
        <v>218</v>
      </c>
      <c r="X137" s="180">
        <v>17032160</v>
      </c>
      <c r="Y137" s="181">
        <f t="shared" si="128"/>
        <v>5.3734286418535865E-2</v>
      </c>
      <c r="Z137" s="181">
        <f t="shared" si="140"/>
        <v>0.6449704142011834</v>
      </c>
      <c r="AA137" s="180">
        <f t="shared" si="141"/>
        <v>78129.174311926603</v>
      </c>
      <c r="AB137" s="405"/>
      <c r="AC137" s="136" t="s">
        <v>188</v>
      </c>
      <c r="AD137" s="171">
        <v>395</v>
      </c>
      <c r="AE137" s="180">
        <v>230</v>
      </c>
      <c r="AF137" s="180">
        <v>25921780</v>
      </c>
      <c r="AG137" s="181">
        <f t="shared" si="129"/>
        <v>6.7488262910798125E-2</v>
      </c>
      <c r="AH137" s="181">
        <f t="shared" si="142"/>
        <v>0.58227848101265822</v>
      </c>
      <c r="AI137" s="175">
        <f t="shared" si="143"/>
        <v>112703.39130434782</v>
      </c>
      <c r="AJ137" s="405"/>
      <c r="AK137" s="136" t="s">
        <v>188</v>
      </c>
      <c r="AL137" s="171">
        <v>360</v>
      </c>
      <c r="AM137" s="180">
        <v>193</v>
      </c>
      <c r="AN137" s="180">
        <v>17117220</v>
      </c>
      <c r="AO137" s="181">
        <f t="shared" si="130"/>
        <v>8.4426946631671038E-2</v>
      </c>
      <c r="AP137" s="181">
        <f t="shared" si="144"/>
        <v>0.53611111111111109</v>
      </c>
      <c r="AQ137" s="175">
        <f t="shared" si="145"/>
        <v>88690.259067357518</v>
      </c>
      <c r="AR137" s="405"/>
      <c r="AS137" s="136" t="s">
        <v>188</v>
      </c>
      <c r="AT137" s="171">
        <v>221</v>
      </c>
      <c r="AU137" s="180">
        <v>119</v>
      </c>
      <c r="AV137" s="180">
        <v>11394130</v>
      </c>
      <c r="AW137" s="181">
        <f t="shared" si="131"/>
        <v>0.10197086546700942</v>
      </c>
      <c r="AX137" s="181">
        <f t="shared" si="146"/>
        <v>0.53846153846153844</v>
      </c>
      <c r="AY137" s="180">
        <f t="shared" si="147"/>
        <v>95748.991596638662</v>
      </c>
      <c r="AZ137" s="405"/>
      <c r="BA137" s="136" t="s">
        <v>188</v>
      </c>
      <c r="BB137" s="171">
        <v>95</v>
      </c>
      <c r="BC137" s="180">
        <v>47</v>
      </c>
      <c r="BD137" s="180">
        <v>5990470</v>
      </c>
      <c r="BE137" s="181">
        <f t="shared" si="132"/>
        <v>0.10514541387024609</v>
      </c>
      <c r="BF137" s="181">
        <f t="shared" si="148"/>
        <v>0.49473684210526314</v>
      </c>
      <c r="BG137" s="225">
        <f t="shared" si="149"/>
        <v>127456.80851063829</v>
      </c>
      <c r="BH137" s="405"/>
      <c r="BI137" s="136" t="s">
        <v>188</v>
      </c>
      <c r="BJ137" s="171">
        <f t="shared" si="150"/>
        <v>1433</v>
      </c>
      <c r="BK137" s="180">
        <f t="shared" si="134"/>
        <v>820</v>
      </c>
      <c r="BL137" s="180">
        <f t="shared" si="135"/>
        <v>78685760</v>
      </c>
      <c r="BM137" s="181">
        <f t="shared" si="133"/>
        <v>7.1267164957413517E-2</v>
      </c>
      <c r="BN137" s="181">
        <f t="shared" si="151"/>
        <v>0.5722260990928123</v>
      </c>
      <c r="BO137" s="180">
        <f t="shared" si="152"/>
        <v>95958.243902439019</v>
      </c>
      <c r="BP137" s="285"/>
    </row>
    <row r="138" spans="2:68" s="95" customFormat="1">
      <c r="B138" s="402"/>
      <c r="C138" s="402"/>
      <c r="D138" s="428"/>
      <c r="E138" s="133" t="s">
        <v>179</v>
      </c>
      <c r="F138" s="173">
        <v>5</v>
      </c>
      <c r="G138" s="184">
        <v>2</v>
      </c>
      <c r="H138" s="184">
        <v>106930</v>
      </c>
      <c r="I138" s="185">
        <f t="shared" si="126"/>
        <v>3.5087719298245612E-2</v>
      </c>
      <c r="J138" s="185">
        <f t="shared" si="136"/>
        <v>0.4</v>
      </c>
      <c r="K138" s="279">
        <f t="shared" si="137"/>
        <v>53465</v>
      </c>
      <c r="L138" s="405"/>
      <c r="M138" s="133" t="s">
        <v>179</v>
      </c>
      <c r="N138" s="173">
        <v>1</v>
      </c>
      <c r="O138" s="184">
        <v>1</v>
      </c>
      <c r="P138" s="184">
        <v>199270</v>
      </c>
      <c r="Q138" s="185">
        <f t="shared" si="127"/>
        <v>1.1904761904761904E-2</v>
      </c>
      <c r="R138" s="185">
        <f t="shared" si="138"/>
        <v>1</v>
      </c>
      <c r="S138" s="177">
        <f t="shared" si="139"/>
        <v>199270</v>
      </c>
      <c r="T138" s="405"/>
      <c r="U138" s="133" t="s">
        <v>179</v>
      </c>
      <c r="V138" s="173">
        <v>287</v>
      </c>
      <c r="W138" s="184">
        <v>136</v>
      </c>
      <c r="X138" s="184">
        <v>9326450</v>
      </c>
      <c r="Y138" s="185">
        <f t="shared" si="128"/>
        <v>3.3522307123490261E-2</v>
      </c>
      <c r="Z138" s="185">
        <f t="shared" si="140"/>
        <v>0.47386759581881532</v>
      </c>
      <c r="AA138" s="184">
        <f t="shared" si="141"/>
        <v>68576.838235294112</v>
      </c>
      <c r="AB138" s="405"/>
      <c r="AC138" s="133" t="s">
        <v>179</v>
      </c>
      <c r="AD138" s="173">
        <v>163</v>
      </c>
      <c r="AE138" s="184">
        <v>87</v>
      </c>
      <c r="AF138" s="184">
        <v>7752170</v>
      </c>
      <c r="AG138" s="185">
        <f t="shared" si="129"/>
        <v>2.5528169014084508E-2</v>
      </c>
      <c r="AH138" s="185">
        <f t="shared" si="142"/>
        <v>0.53374233128834359</v>
      </c>
      <c r="AI138" s="177">
        <f t="shared" si="143"/>
        <v>89105.402298850575</v>
      </c>
      <c r="AJ138" s="405"/>
      <c r="AK138" s="133" t="s">
        <v>179</v>
      </c>
      <c r="AL138" s="173">
        <v>99</v>
      </c>
      <c r="AM138" s="184">
        <v>46</v>
      </c>
      <c r="AN138" s="184">
        <v>4831720</v>
      </c>
      <c r="AO138" s="185">
        <f t="shared" si="130"/>
        <v>2.0122484689413824E-2</v>
      </c>
      <c r="AP138" s="185">
        <f t="shared" si="144"/>
        <v>0.46464646464646464</v>
      </c>
      <c r="AQ138" s="177">
        <f t="shared" si="145"/>
        <v>105037.39130434782</v>
      </c>
      <c r="AR138" s="405"/>
      <c r="AS138" s="133" t="s">
        <v>179</v>
      </c>
      <c r="AT138" s="173">
        <v>48</v>
      </c>
      <c r="AU138" s="184">
        <v>24</v>
      </c>
      <c r="AV138" s="184">
        <v>4221990</v>
      </c>
      <c r="AW138" s="185">
        <f t="shared" si="131"/>
        <v>2.056555269922879E-2</v>
      </c>
      <c r="AX138" s="185">
        <f t="shared" si="146"/>
        <v>0.5</v>
      </c>
      <c r="AY138" s="184">
        <f t="shared" si="147"/>
        <v>175916.25</v>
      </c>
      <c r="AZ138" s="405"/>
      <c r="BA138" s="133" t="s">
        <v>179</v>
      </c>
      <c r="BB138" s="173">
        <v>25</v>
      </c>
      <c r="BC138" s="184">
        <v>14</v>
      </c>
      <c r="BD138" s="184">
        <v>1952910</v>
      </c>
      <c r="BE138" s="185">
        <f t="shared" si="132"/>
        <v>3.1319910514541388E-2</v>
      </c>
      <c r="BF138" s="185">
        <f t="shared" si="148"/>
        <v>0.56000000000000005</v>
      </c>
      <c r="BG138" s="279">
        <f t="shared" si="149"/>
        <v>139493.57142857142</v>
      </c>
      <c r="BH138" s="405"/>
      <c r="BI138" s="133" t="s">
        <v>179</v>
      </c>
      <c r="BJ138" s="173">
        <f t="shared" si="150"/>
        <v>628</v>
      </c>
      <c r="BK138" s="184">
        <f t="shared" si="134"/>
        <v>310</v>
      </c>
      <c r="BL138" s="184">
        <f t="shared" si="135"/>
        <v>28391440</v>
      </c>
      <c r="BM138" s="185">
        <f t="shared" si="133"/>
        <v>2.6942464800973405E-2</v>
      </c>
      <c r="BN138" s="185">
        <f t="shared" si="151"/>
        <v>0.49363057324840764</v>
      </c>
      <c r="BO138" s="184">
        <f t="shared" si="152"/>
        <v>91585.290322580651</v>
      </c>
      <c r="BP138" s="285"/>
    </row>
    <row r="139" spans="2:68" s="95" customFormat="1">
      <c r="B139" s="402">
        <v>13</v>
      </c>
      <c r="C139" s="402" t="s">
        <v>86</v>
      </c>
      <c r="D139" s="428">
        <v>142</v>
      </c>
      <c r="E139" s="134" t="s">
        <v>153</v>
      </c>
      <c r="F139" s="170">
        <v>71</v>
      </c>
      <c r="G139" s="178">
        <v>36</v>
      </c>
      <c r="H139" s="178">
        <v>4059240</v>
      </c>
      <c r="I139" s="179">
        <f>IFERROR(G139/$D$139,"-")</f>
        <v>0.25352112676056338</v>
      </c>
      <c r="J139" s="179">
        <f t="shared" si="136"/>
        <v>0.50704225352112675</v>
      </c>
      <c r="K139" s="224">
        <f t="shared" si="137"/>
        <v>112756.66666666667</v>
      </c>
      <c r="L139" s="405">
        <v>192</v>
      </c>
      <c r="M139" s="134" t="s">
        <v>153</v>
      </c>
      <c r="N139" s="170">
        <v>91</v>
      </c>
      <c r="O139" s="178">
        <v>58</v>
      </c>
      <c r="P139" s="178">
        <v>4836690</v>
      </c>
      <c r="Q139" s="179">
        <f>IFERROR(O139/$L$139,"-")</f>
        <v>0.30208333333333331</v>
      </c>
      <c r="R139" s="179">
        <f t="shared" si="138"/>
        <v>0.63736263736263732</v>
      </c>
      <c r="S139" s="174">
        <f t="shared" si="139"/>
        <v>83391.206896551725</v>
      </c>
      <c r="T139" s="405">
        <v>7473</v>
      </c>
      <c r="U139" s="134" t="s">
        <v>153</v>
      </c>
      <c r="V139" s="170">
        <v>3275</v>
      </c>
      <c r="W139" s="178">
        <v>1919</v>
      </c>
      <c r="X139" s="178">
        <v>146091610</v>
      </c>
      <c r="Y139" s="179">
        <f>IFERROR(W139/$T$139,"-")</f>
        <v>0.25679111467951293</v>
      </c>
      <c r="Z139" s="179">
        <f t="shared" si="140"/>
        <v>0.58595419847328245</v>
      </c>
      <c r="AA139" s="178">
        <f t="shared" si="141"/>
        <v>76129.030745179785</v>
      </c>
      <c r="AB139" s="405">
        <v>5844</v>
      </c>
      <c r="AC139" s="134" t="s">
        <v>153</v>
      </c>
      <c r="AD139" s="170">
        <v>2772</v>
      </c>
      <c r="AE139" s="178">
        <v>1631</v>
      </c>
      <c r="AF139" s="178">
        <v>133584900</v>
      </c>
      <c r="AG139" s="179">
        <f>IFERROR(AE139/$AB$139,"-")</f>
        <v>0.27908966461327855</v>
      </c>
      <c r="AH139" s="179">
        <f t="shared" si="142"/>
        <v>0.58838383838383834</v>
      </c>
      <c r="AI139" s="174">
        <f t="shared" si="143"/>
        <v>81903.678724708763</v>
      </c>
      <c r="AJ139" s="405">
        <v>3886</v>
      </c>
      <c r="AK139" s="134" t="s">
        <v>153</v>
      </c>
      <c r="AL139" s="170">
        <v>1760</v>
      </c>
      <c r="AM139" s="178">
        <v>944</v>
      </c>
      <c r="AN139" s="178">
        <v>85416980</v>
      </c>
      <c r="AO139" s="179">
        <f>IFERROR(AM139/$AJ$139,"-")</f>
        <v>0.24292331446217189</v>
      </c>
      <c r="AP139" s="179">
        <f t="shared" si="144"/>
        <v>0.53636363636363638</v>
      </c>
      <c r="AQ139" s="174">
        <f t="shared" si="145"/>
        <v>90484.088983050853</v>
      </c>
      <c r="AR139" s="405">
        <v>1863</v>
      </c>
      <c r="AS139" s="134" t="s">
        <v>153</v>
      </c>
      <c r="AT139" s="170">
        <v>751</v>
      </c>
      <c r="AU139" s="178">
        <v>398</v>
      </c>
      <c r="AV139" s="178">
        <v>39658950</v>
      </c>
      <c r="AW139" s="179">
        <f>IFERROR(AU139/$AR$139,"-")</f>
        <v>0.21363392377885132</v>
      </c>
      <c r="AX139" s="179">
        <f t="shared" si="146"/>
        <v>0.52996005326231688</v>
      </c>
      <c r="AY139" s="178">
        <f t="shared" si="147"/>
        <v>99645.60301507538</v>
      </c>
      <c r="AZ139" s="405">
        <v>793</v>
      </c>
      <c r="BA139" s="134" t="s">
        <v>153</v>
      </c>
      <c r="BB139" s="170">
        <v>271</v>
      </c>
      <c r="BC139" s="178">
        <v>137</v>
      </c>
      <c r="BD139" s="178">
        <v>16583830</v>
      </c>
      <c r="BE139" s="179">
        <f>IFERROR(BC139/$AZ$139,"-")</f>
        <v>0.17276166456494324</v>
      </c>
      <c r="BF139" s="179">
        <f t="shared" si="148"/>
        <v>0.50553505535055354</v>
      </c>
      <c r="BG139" s="224">
        <f t="shared" si="149"/>
        <v>121049.85401459855</v>
      </c>
      <c r="BH139" s="405">
        <v>20193</v>
      </c>
      <c r="BI139" s="134" t="s">
        <v>153</v>
      </c>
      <c r="BJ139" s="170">
        <f t="shared" si="150"/>
        <v>8991</v>
      </c>
      <c r="BK139" s="178">
        <f t="shared" si="134"/>
        <v>5123</v>
      </c>
      <c r="BL139" s="178">
        <f t="shared" si="135"/>
        <v>430232200</v>
      </c>
      <c r="BM139" s="179">
        <f>IFERROR(BK139/$BH$139,"-")</f>
        <v>0.25370177784380726</v>
      </c>
      <c r="BN139" s="179">
        <f t="shared" si="151"/>
        <v>0.56979201423645864</v>
      </c>
      <c r="BO139" s="178">
        <f t="shared" si="152"/>
        <v>83980.519227015422</v>
      </c>
      <c r="BP139" s="285"/>
    </row>
    <row r="140" spans="2:68" s="95" customFormat="1">
      <c r="B140" s="402"/>
      <c r="C140" s="402"/>
      <c r="D140" s="428"/>
      <c r="E140" s="135" t="s">
        <v>207</v>
      </c>
      <c r="F140" s="171">
        <v>47</v>
      </c>
      <c r="G140" s="180">
        <v>22</v>
      </c>
      <c r="H140" s="180">
        <v>1574550</v>
      </c>
      <c r="I140" s="181">
        <f t="shared" ref="I140:I149" si="153">IFERROR(G140/$D$139,"-")</f>
        <v>0.15492957746478872</v>
      </c>
      <c r="J140" s="181">
        <f t="shared" si="136"/>
        <v>0.46808510638297873</v>
      </c>
      <c r="K140" s="225">
        <f t="shared" si="137"/>
        <v>71570.454545454544</v>
      </c>
      <c r="L140" s="405"/>
      <c r="M140" s="135" t="s">
        <v>207</v>
      </c>
      <c r="N140" s="171">
        <v>80</v>
      </c>
      <c r="O140" s="180">
        <v>51</v>
      </c>
      <c r="P140" s="180">
        <v>3746950</v>
      </c>
      <c r="Q140" s="181">
        <f t="shared" ref="Q140:Q149" si="154">IFERROR(O140/$L$139,"-")</f>
        <v>0.265625</v>
      </c>
      <c r="R140" s="181">
        <f t="shared" si="138"/>
        <v>0.63749999999999996</v>
      </c>
      <c r="S140" s="175">
        <f t="shared" si="139"/>
        <v>73469.607843137259</v>
      </c>
      <c r="T140" s="405"/>
      <c r="U140" s="135" t="s">
        <v>207</v>
      </c>
      <c r="V140" s="171">
        <v>3395</v>
      </c>
      <c r="W140" s="180">
        <v>2012</v>
      </c>
      <c r="X140" s="180">
        <v>149461240</v>
      </c>
      <c r="Y140" s="181">
        <f t="shared" ref="Y140:Y149" si="155">IFERROR(W140/$T$139,"-")</f>
        <v>0.26923591596413754</v>
      </c>
      <c r="Z140" s="181">
        <f t="shared" si="140"/>
        <v>0.59263622974963182</v>
      </c>
      <c r="AA140" s="180">
        <f t="shared" si="141"/>
        <v>74284.910536779324</v>
      </c>
      <c r="AB140" s="405"/>
      <c r="AC140" s="135" t="s">
        <v>207</v>
      </c>
      <c r="AD140" s="171">
        <v>2689</v>
      </c>
      <c r="AE140" s="180">
        <v>1611</v>
      </c>
      <c r="AF140" s="180">
        <v>127579790</v>
      </c>
      <c r="AG140" s="181">
        <f t="shared" ref="AG140:AG149" si="156">IFERROR(AE140/$AB$139,"-")</f>
        <v>0.27566735112936347</v>
      </c>
      <c r="AH140" s="181">
        <f t="shared" si="142"/>
        <v>0.59910747489773153</v>
      </c>
      <c r="AI140" s="175">
        <f t="shared" si="143"/>
        <v>79192.917442582242</v>
      </c>
      <c r="AJ140" s="405"/>
      <c r="AK140" s="135" t="s">
        <v>207</v>
      </c>
      <c r="AL140" s="171">
        <v>1528</v>
      </c>
      <c r="AM140" s="180">
        <v>826</v>
      </c>
      <c r="AN140" s="180">
        <v>74005640</v>
      </c>
      <c r="AO140" s="181">
        <f t="shared" ref="AO140:AO149" si="157">IFERROR(AM140/$AJ$139,"-")</f>
        <v>0.2125579001544004</v>
      </c>
      <c r="AP140" s="181">
        <f t="shared" si="144"/>
        <v>0.54057591623036649</v>
      </c>
      <c r="AQ140" s="175">
        <f t="shared" si="145"/>
        <v>89595.205811138017</v>
      </c>
      <c r="AR140" s="405"/>
      <c r="AS140" s="135" t="s">
        <v>207</v>
      </c>
      <c r="AT140" s="171">
        <v>593</v>
      </c>
      <c r="AU140" s="180">
        <v>293</v>
      </c>
      <c r="AV140" s="180">
        <v>28029590</v>
      </c>
      <c r="AW140" s="181">
        <f t="shared" ref="AW140:AW149" si="158">IFERROR(AU140/$AR$139,"-")</f>
        <v>0.15727321524422974</v>
      </c>
      <c r="AX140" s="181">
        <f t="shared" si="146"/>
        <v>0.49409780775716694</v>
      </c>
      <c r="AY140" s="180">
        <f t="shared" si="147"/>
        <v>95664.129692832765</v>
      </c>
      <c r="AZ140" s="405"/>
      <c r="BA140" s="135" t="s">
        <v>207</v>
      </c>
      <c r="BB140" s="171">
        <v>135</v>
      </c>
      <c r="BC140" s="180">
        <v>77</v>
      </c>
      <c r="BD140" s="180">
        <v>8386350</v>
      </c>
      <c r="BE140" s="181">
        <f t="shared" ref="BE140:BE149" si="159">IFERROR(BC140/$AZ$139,"-")</f>
        <v>9.7099621689785628E-2</v>
      </c>
      <c r="BF140" s="181">
        <f t="shared" si="148"/>
        <v>0.57037037037037042</v>
      </c>
      <c r="BG140" s="225">
        <f t="shared" si="149"/>
        <v>108913.63636363637</v>
      </c>
      <c r="BH140" s="405"/>
      <c r="BI140" s="135" t="s">
        <v>207</v>
      </c>
      <c r="BJ140" s="171">
        <f t="shared" si="150"/>
        <v>8467</v>
      </c>
      <c r="BK140" s="180">
        <f t="shared" si="134"/>
        <v>4892</v>
      </c>
      <c r="BL140" s="180">
        <f t="shared" si="135"/>
        <v>392784110</v>
      </c>
      <c r="BM140" s="181">
        <f t="shared" ref="BM140:BM149" si="160">IFERROR(BK140/$BH$139,"-")</f>
        <v>0.2422621700589313</v>
      </c>
      <c r="BN140" s="181">
        <f t="shared" si="151"/>
        <v>0.57777252864060469</v>
      </c>
      <c r="BO140" s="180">
        <f t="shared" si="152"/>
        <v>80291.109975470157</v>
      </c>
      <c r="BP140" s="285"/>
    </row>
    <row r="141" spans="2:68" s="95" customFormat="1">
      <c r="B141" s="402"/>
      <c r="C141" s="402"/>
      <c r="D141" s="428"/>
      <c r="E141" s="136" t="s">
        <v>152</v>
      </c>
      <c r="F141" s="171">
        <v>98</v>
      </c>
      <c r="G141" s="180">
        <v>50</v>
      </c>
      <c r="H141" s="180">
        <v>5129050</v>
      </c>
      <c r="I141" s="181">
        <f t="shared" si="153"/>
        <v>0.352112676056338</v>
      </c>
      <c r="J141" s="181">
        <f t="shared" si="136"/>
        <v>0.51020408163265307</v>
      </c>
      <c r="K141" s="225">
        <f t="shared" si="137"/>
        <v>102581</v>
      </c>
      <c r="L141" s="405"/>
      <c r="M141" s="136" t="s">
        <v>152</v>
      </c>
      <c r="N141" s="171">
        <v>117</v>
      </c>
      <c r="O141" s="180">
        <v>75</v>
      </c>
      <c r="P141" s="180">
        <v>5792240</v>
      </c>
      <c r="Q141" s="181">
        <f t="shared" si="154"/>
        <v>0.390625</v>
      </c>
      <c r="R141" s="181">
        <f t="shared" si="138"/>
        <v>0.64102564102564108</v>
      </c>
      <c r="S141" s="175">
        <f t="shared" si="139"/>
        <v>77229.866666666669</v>
      </c>
      <c r="T141" s="405"/>
      <c r="U141" s="136" t="s">
        <v>152</v>
      </c>
      <c r="V141" s="171">
        <v>4631</v>
      </c>
      <c r="W141" s="180">
        <v>2675</v>
      </c>
      <c r="X141" s="180">
        <v>201783170</v>
      </c>
      <c r="Y141" s="181">
        <f t="shared" si="155"/>
        <v>0.3579553057674294</v>
      </c>
      <c r="Z141" s="181">
        <f t="shared" si="140"/>
        <v>0.57762902180954434</v>
      </c>
      <c r="AA141" s="180">
        <f t="shared" si="141"/>
        <v>75432.960747663557</v>
      </c>
      <c r="AB141" s="405"/>
      <c r="AC141" s="136" t="s">
        <v>152</v>
      </c>
      <c r="AD141" s="171">
        <v>4048</v>
      </c>
      <c r="AE141" s="180">
        <v>2358</v>
      </c>
      <c r="AF141" s="180">
        <v>199481000</v>
      </c>
      <c r="AG141" s="181">
        <f t="shared" si="156"/>
        <v>0.40349075975359344</v>
      </c>
      <c r="AH141" s="181">
        <f t="shared" si="142"/>
        <v>0.58250988142292492</v>
      </c>
      <c r="AI141" s="175">
        <f t="shared" si="143"/>
        <v>84597.540288379983</v>
      </c>
      <c r="AJ141" s="405"/>
      <c r="AK141" s="136" t="s">
        <v>152</v>
      </c>
      <c r="AL141" s="171">
        <v>2738</v>
      </c>
      <c r="AM141" s="180">
        <v>1481</v>
      </c>
      <c r="AN141" s="180">
        <v>143786700</v>
      </c>
      <c r="AO141" s="181">
        <f t="shared" si="157"/>
        <v>0.38111168296448789</v>
      </c>
      <c r="AP141" s="181">
        <f t="shared" si="144"/>
        <v>0.54090577063550038</v>
      </c>
      <c r="AQ141" s="175">
        <f t="shared" si="145"/>
        <v>97087.575962187708</v>
      </c>
      <c r="AR141" s="405"/>
      <c r="AS141" s="136" t="s">
        <v>152</v>
      </c>
      <c r="AT141" s="171">
        <v>1232</v>
      </c>
      <c r="AU141" s="180">
        <v>616</v>
      </c>
      <c r="AV141" s="180">
        <v>66568770</v>
      </c>
      <c r="AW141" s="181">
        <f t="shared" si="158"/>
        <v>0.33064949006977995</v>
      </c>
      <c r="AX141" s="181">
        <f t="shared" si="146"/>
        <v>0.5</v>
      </c>
      <c r="AY141" s="180">
        <f t="shared" si="147"/>
        <v>108066.18506493507</v>
      </c>
      <c r="AZ141" s="405"/>
      <c r="BA141" s="136" t="s">
        <v>152</v>
      </c>
      <c r="BB141" s="171">
        <v>486</v>
      </c>
      <c r="BC141" s="180">
        <v>244</v>
      </c>
      <c r="BD141" s="180">
        <v>31900180</v>
      </c>
      <c r="BE141" s="181">
        <f t="shared" si="159"/>
        <v>0.30769230769230771</v>
      </c>
      <c r="BF141" s="181">
        <f t="shared" si="148"/>
        <v>0.50205761316872433</v>
      </c>
      <c r="BG141" s="225">
        <f t="shared" si="149"/>
        <v>130738.44262295082</v>
      </c>
      <c r="BH141" s="405"/>
      <c r="BI141" s="136" t="s">
        <v>152</v>
      </c>
      <c r="BJ141" s="171">
        <f t="shared" si="150"/>
        <v>13350</v>
      </c>
      <c r="BK141" s="180">
        <f t="shared" si="134"/>
        <v>7499</v>
      </c>
      <c r="BL141" s="180">
        <f t="shared" si="135"/>
        <v>654441110</v>
      </c>
      <c r="BM141" s="181">
        <f t="shared" si="160"/>
        <v>0.37136631505967416</v>
      </c>
      <c r="BN141" s="181">
        <f t="shared" si="151"/>
        <v>0.56172284644194759</v>
      </c>
      <c r="BO141" s="180">
        <f t="shared" si="152"/>
        <v>87270.450726763564</v>
      </c>
      <c r="BP141" s="285"/>
    </row>
    <row r="142" spans="2:68" s="95" customFormat="1">
      <c r="B142" s="402"/>
      <c r="C142" s="402"/>
      <c r="D142" s="428"/>
      <c r="E142" s="136" t="s">
        <v>161</v>
      </c>
      <c r="F142" s="171">
        <v>38</v>
      </c>
      <c r="G142" s="180">
        <v>15</v>
      </c>
      <c r="H142" s="180">
        <v>1666310</v>
      </c>
      <c r="I142" s="181">
        <f t="shared" si="153"/>
        <v>0.10563380281690141</v>
      </c>
      <c r="J142" s="181">
        <f t="shared" si="136"/>
        <v>0.39473684210526316</v>
      </c>
      <c r="K142" s="225">
        <f t="shared" si="137"/>
        <v>111087.33333333333</v>
      </c>
      <c r="L142" s="405"/>
      <c r="M142" s="136" t="s">
        <v>161</v>
      </c>
      <c r="N142" s="171">
        <v>60</v>
      </c>
      <c r="O142" s="180">
        <v>38</v>
      </c>
      <c r="P142" s="180">
        <v>3394690</v>
      </c>
      <c r="Q142" s="181">
        <f t="shared" si="154"/>
        <v>0.19791666666666666</v>
      </c>
      <c r="R142" s="181">
        <f t="shared" si="138"/>
        <v>0.6333333333333333</v>
      </c>
      <c r="S142" s="175">
        <f t="shared" si="139"/>
        <v>89333.947368421053</v>
      </c>
      <c r="T142" s="405"/>
      <c r="U142" s="136" t="s">
        <v>161</v>
      </c>
      <c r="V142" s="171">
        <v>1674</v>
      </c>
      <c r="W142" s="180">
        <v>1033</v>
      </c>
      <c r="X142" s="180">
        <v>82063690</v>
      </c>
      <c r="Y142" s="181">
        <f t="shared" si="155"/>
        <v>0.13823096480663724</v>
      </c>
      <c r="Z142" s="181">
        <f t="shared" si="140"/>
        <v>0.61708482676224607</v>
      </c>
      <c r="AA142" s="180">
        <f t="shared" si="141"/>
        <v>79442.100677637951</v>
      </c>
      <c r="AB142" s="405"/>
      <c r="AC142" s="136" t="s">
        <v>161</v>
      </c>
      <c r="AD142" s="171">
        <v>1638</v>
      </c>
      <c r="AE142" s="180">
        <v>993</v>
      </c>
      <c r="AF142" s="180">
        <v>84023800</v>
      </c>
      <c r="AG142" s="181">
        <f t="shared" si="156"/>
        <v>0.16991786447638604</v>
      </c>
      <c r="AH142" s="181">
        <f t="shared" si="142"/>
        <v>0.60622710622710618</v>
      </c>
      <c r="AI142" s="175">
        <f t="shared" si="143"/>
        <v>84616.112789526684</v>
      </c>
      <c r="AJ142" s="405"/>
      <c r="AK142" s="136" t="s">
        <v>161</v>
      </c>
      <c r="AL142" s="171">
        <v>1208</v>
      </c>
      <c r="AM142" s="180">
        <v>685</v>
      </c>
      <c r="AN142" s="180">
        <v>67680830</v>
      </c>
      <c r="AO142" s="181">
        <f t="shared" si="157"/>
        <v>0.17627380339680906</v>
      </c>
      <c r="AP142" s="181">
        <f t="shared" si="144"/>
        <v>0.56705298013245031</v>
      </c>
      <c r="AQ142" s="175">
        <f t="shared" si="145"/>
        <v>98804.131386861307</v>
      </c>
      <c r="AR142" s="405"/>
      <c r="AS142" s="136" t="s">
        <v>161</v>
      </c>
      <c r="AT142" s="171">
        <v>541</v>
      </c>
      <c r="AU142" s="180">
        <v>294</v>
      </c>
      <c r="AV142" s="180">
        <v>33191410</v>
      </c>
      <c r="AW142" s="181">
        <f t="shared" si="158"/>
        <v>0.15780998389694043</v>
      </c>
      <c r="AX142" s="181">
        <f t="shared" si="146"/>
        <v>0.54343807763401109</v>
      </c>
      <c r="AY142" s="180">
        <f t="shared" si="147"/>
        <v>112895.95238095238</v>
      </c>
      <c r="AZ142" s="405"/>
      <c r="BA142" s="136" t="s">
        <v>161</v>
      </c>
      <c r="BB142" s="171">
        <v>231</v>
      </c>
      <c r="BC142" s="180">
        <v>111</v>
      </c>
      <c r="BD142" s="180">
        <v>13887590</v>
      </c>
      <c r="BE142" s="181">
        <f t="shared" si="159"/>
        <v>0.13997477931904162</v>
      </c>
      <c r="BF142" s="181">
        <f t="shared" si="148"/>
        <v>0.48051948051948051</v>
      </c>
      <c r="BG142" s="225">
        <f t="shared" si="149"/>
        <v>125113.42342342342</v>
      </c>
      <c r="BH142" s="405"/>
      <c r="BI142" s="136" t="s">
        <v>161</v>
      </c>
      <c r="BJ142" s="171">
        <f t="shared" si="150"/>
        <v>5390</v>
      </c>
      <c r="BK142" s="180">
        <f t="shared" si="134"/>
        <v>3169</v>
      </c>
      <c r="BL142" s="180">
        <f t="shared" si="135"/>
        <v>285908320</v>
      </c>
      <c r="BM142" s="181">
        <f t="shared" si="160"/>
        <v>0.15693557173277869</v>
      </c>
      <c r="BN142" s="181">
        <f t="shared" si="151"/>
        <v>0.5879406307977737</v>
      </c>
      <c r="BO142" s="180">
        <f t="shared" si="152"/>
        <v>90220.35973493215</v>
      </c>
      <c r="BP142" s="285"/>
    </row>
    <row r="143" spans="2:68" s="95" customFormat="1">
      <c r="B143" s="402"/>
      <c r="C143" s="402"/>
      <c r="D143" s="428"/>
      <c r="E143" s="136" t="s">
        <v>183</v>
      </c>
      <c r="F143" s="171">
        <v>49</v>
      </c>
      <c r="G143" s="180">
        <v>25</v>
      </c>
      <c r="H143" s="180">
        <v>3513570</v>
      </c>
      <c r="I143" s="181">
        <f t="shared" si="153"/>
        <v>0.176056338028169</v>
      </c>
      <c r="J143" s="181">
        <f t="shared" si="136"/>
        <v>0.51020408163265307</v>
      </c>
      <c r="K143" s="225">
        <f t="shared" si="137"/>
        <v>140542.79999999999</v>
      </c>
      <c r="L143" s="405"/>
      <c r="M143" s="136" t="s">
        <v>183</v>
      </c>
      <c r="N143" s="171">
        <v>64</v>
      </c>
      <c r="O143" s="180">
        <v>36</v>
      </c>
      <c r="P143" s="180">
        <v>3789400</v>
      </c>
      <c r="Q143" s="181">
        <f t="shared" si="154"/>
        <v>0.1875</v>
      </c>
      <c r="R143" s="181">
        <f t="shared" si="138"/>
        <v>0.5625</v>
      </c>
      <c r="S143" s="175">
        <f t="shared" si="139"/>
        <v>105261.11111111111</v>
      </c>
      <c r="T143" s="405"/>
      <c r="U143" s="136" t="s">
        <v>183</v>
      </c>
      <c r="V143" s="171">
        <v>1852</v>
      </c>
      <c r="W143" s="180">
        <v>1115</v>
      </c>
      <c r="X143" s="180">
        <v>89574810</v>
      </c>
      <c r="Y143" s="181">
        <f t="shared" si="155"/>
        <v>0.14920380034791916</v>
      </c>
      <c r="Z143" s="181">
        <f t="shared" si="140"/>
        <v>0.60205183585313171</v>
      </c>
      <c r="AA143" s="180">
        <f t="shared" si="141"/>
        <v>80336.152466367712</v>
      </c>
      <c r="AB143" s="405"/>
      <c r="AC143" s="136" t="s">
        <v>183</v>
      </c>
      <c r="AD143" s="171">
        <v>1846</v>
      </c>
      <c r="AE143" s="180">
        <v>1088</v>
      </c>
      <c r="AF143" s="180">
        <v>99634420</v>
      </c>
      <c r="AG143" s="181">
        <f t="shared" si="156"/>
        <v>0.18617385352498289</v>
      </c>
      <c r="AH143" s="181">
        <f t="shared" si="142"/>
        <v>0.58938244853737809</v>
      </c>
      <c r="AI143" s="175">
        <f t="shared" si="143"/>
        <v>91575.753676470587</v>
      </c>
      <c r="AJ143" s="405"/>
      <c r="AK143" s="136" t="s">
        <v>183</v>
      </c>
      <c r="AL143" s="171">
        <v>1301</v>
      </c>
      <c r="AM143" s="180">
        <v>732</v>
      </c>
      <c r="AN143" s="180">
        <v>80351110</v>
      </c>
      <c r="AO143" s="181">
        <f t="shared" si="157"/>
        <v>0.18836850231600619</v>
      </c>
      <c r="AP143" s="181">
        <f t="shared" si="144"/>
        <v>0.56264411990776331</v>
      </c>
      <c r="AQ143" s="175">
        <f t="shared" si="145"/>
        <v>109769.27595628415</v>
      </c>
      <c r="AR143" s="405"/>
      <c r="AS143" s="136" t="s">
        <v>183</v>
      </c>
      <c r="AT143" s="171">
        <v>567</v>
      </c>
      <c r="AU143" s="180">
        <v>299</v>
      </c>
      <c r="AV143" s="180">
        <v>37016460</v>
      </c>
      <c r="AW143" s="181">
        <f t="shared" si="158"/>
        <v>0.16049382716049382</v>
      </c>
      <c r="AX143" s="181">
        <f t="shared" si="146"/>
        <v>0.52733686067019403</v>
      </c>
      <c r="AY143" s="180">
        <f t="shared" si="147"/>
        <v>123800.86956521739</v>
      </c>
      <c r="AZ143" s="405"/>
      <c r="BA143" s="136" t="s">
        <v>183</v>
      </c>
      <c r="BB143" s="171">
        <v>243</v>
      </c>
      <c r="BC143" s="180">
        <v>132</v>
      </c>
      <c r="BD143" s="180">
        <v>17396440</v>
      </c>
      <c r="BE143" s="181">
        <f t="shared" si="159"/>
        <v>0.16645649432534679</v>
      </c>
      <c r="BF143" s="181">
        <f t="shared" si="148"/>
        <v>0.54320987654320985</v>
      </c>
      <c r="BG143" s="225">
        <f t="shared" si="149"/>
        <v>131791.21212121213</v>
      </c>
      <c r="BH143" s="405"/>
      <c r="BI143" s="136" t="s">
        <v>183</v>
      </c>
      <c r="BJ143" s="171">
        <f t="shared" si="150"/>
        <v>5922</v>
      </c>
      <c r="BK143" s="180">
        <f t="shared" si="134"/>
        <v>3427</v>
      </c>
      <c r="BL143" s="180">
        <f t="shared" si="135"/>
        <v>331276210</v>
      </c>
      <c r="BM143" s="181">
        <f t="shared" si="160"/>
        <v>0.16971227653147131</v>
      </c>
      <c r="BN143" s="181">
        <f t="shared" si="151"/>
        <v>0.57868963188112121</v>
      </c>
      <c r="BO143" s="180">
        <f t="shared" si="152"/>
        <v>96666.533411146782</v>
      </c>
      <c r="BP143" s="285"/>
    </row>
    <row r="144" spans="2:68" s="95" customFormat="1">
      <c r="B144" s="402"/>
      <c r="C144" s="402"/>
      <c r="D144" s="428"/>
      <c r="E144" s="136" t="s">
        <v>184</v>
      </c>
      <c r="F144" s="171">
        <v>34</v>
      </c>
      <c r="G144" s="180">
        <v>12</v>
      </c>
      <c r="H144" s="180">
        <v>1222050</v>
      </c>
      <c r="I144" s="181">
        <f t="shared" si="153"/>
        <v>8.4507042253521125E-2</v>
      </c>
      <c r="J144" s="181">
        <f t="shared" si="136"/>
        <v>0.35294117647058826</v>
      </c>
      <c r="K144" s="225">
        <f t="shared" si="137"/>
        <v>101837.5</v>
      </c>
      <c r="L144" s="405"/>
      <c r="M144" s="136" t="s">
        <v>184</v>
      </c>
      <c r="N144" s="171">
        <v>45</v>
      </c>
      <c r="O144" s="180">
        <v>26</v>
      </c>
      <c r="P144" s="180">
        <v>2250980</v>
      </c>
      <c r="Q144" s="181">
        <f t="shared" si="154"/>
        <v>0.13541666666666666</v>
      </c>
      <c r="R144" s="181">
        <f t="shared" si="138"/>
        <v>0.57777777777777772</v>
      </c>
      <c r="S144" s="175">
        <f t="shared" si="139"/>
        <v>86576.153846153844</v>
      </c>
      <c r="T144" s="405"/>
      <c r="U144" s="136" t="s">
        <v>184</v>
      </c>
      <c r="V144" s="171">
        <v>957</v>
      </c>
      <c r="W144" s="180">
        <v>601</v>
      </c>
      <c r="X144" s="180">
        <v>45821680</v>
      </c>
      <c r="Y144" s="181">
        <f t="shared" si="155"/>
        <v>8.042285561354208E-2</v>
      </c>
      <c r="Z144" s="181">
        <f t="shared" si="140"/>
        <v>0.62800417972831768</v>
      </c>
      <c r="AA144" s="180">
        <f t="shared" si="141"/>
        <v>76242.396006655574</v>
      </c>
      <c r="AB144" s="405"/>
      <c r="AC144" s="136" t="s">
        <v>184</v>
      </c>
      <c r="AD144" s="171">
        <v>878</v>
      </c>
      <c r="AE144" s="180">
        <v>560</v>
      </c>
      <c r="AF144" s="180">
        <v>42690610</v>
      </c>
      <c r="AG144" s="181">
        <f t="shared" si="156"/>
        <v>9.5824777549623541E-2</v>
      </c>
      <c r="AH144" s="181">
        <f t="shared" si="142"/>
        <v>0.63781321184510253</v>
      </c>
      <c r="AI144" s="175">
        <f t="shared" si="143"/>
        <v>76233.232142857145</v>
      </c>
      <c r="AJ144" s="405"/>
      <c r="AK144" s="136" t="s">
        <v>184</v>
      </c>
      <c r="AL144" s="171">
        <v>619</v>
      </c>
      <c r="AM144" s="180">
        <v>352</v>
      </c>
      <c r="AN144" s="180">
        <v>36241360</v>
      </c>
      <c r="AO144" s="181">
        <f t="shared" si="157"/>
        <v>9.0581574884199698E-2</v>
      </c>
      <c r="AP144" s="181">
        <f t="shared" si="144"/>
        <v>0.56865912762520199</v>
      </c>
      <c r="AQ144" s="175">
        <f t="shared" si="145"/>
        <v>102958.40909090909</v>
      </c>
      <c r="AR144" s="405"/>
      <c r="AS144" s="136" t="s">
        <v>184</v>
      </c>
      <c r="AT144" s="171">
        <v>212</v>
      </c>
      <c r="AU144" s="180">
        <v>113</v>
      </c>
      <c r="AV144" s="180">
        <v>10967340</v>
      </c>
      <c r="AW144" s="181">
        <f t="shared" si="158"/>
        <v>6.065485775630703E-2</v>
      </c>
      <c r="AX144" s="181">
        <f t="shared" si="146"/>
        <v>0.53301886792452835</v>
      </c>
      <c r="AY144" s="180">
        <f t="shared" si="147"/>
        <v>97056.106194690263</v>
      </c>
      <c r="AZ144" s="405"/>
      <c r="BA144" s="136" t="s">
        <v>184</v>
      </c>
      <c r="BB144" s="171">
        <v>79</v>
      </c>
      <c r="BC144" s="180">
        <v>50</v>
      </c>
      <c r="BD144" s="180">
        <v>6968370</v>
      </c>
      <c r="BE144" s="181">
        <f t="shared" si="159"/>
        <v>6.3051702395964693E-2</v>
      </c>
      <c r="BF144" s="181">
        <f t="shared" si="148"/>
        <v>0.63291139240506333</v>
      </c>
      <c r="BG144" s="225">
        <f t="shared" si="149"/>
        <v>139367.4</v>
      </c>
      <c r="BH144" s="405"/>
      <c r="BI144" s="136" t="s">
        <v>184</v>
      </c>
      <c r="BJ144" s="171">
        <f t="shared" si="150"/>
        <v>2824</v>
      </c>
      <c r="BK144" s="180">
        <f t="shared" si="134"/>
        <v>1714</v>
      </c>
      <c r="BL144" s="180">
        <f t="shared" si="135"/>
        <v>146162390</v>
      </c>
      <c r="BM144" s="181">
        <f t="shared" si="160"/>
        <v>8.4880899321547076E-2</v>
      </c>
      <c r="BN144" s="181">
        <f t="shared" si="151"/>
        <v>0.60694050991501414</v>
      </c>
      <c r="BO144" s="180">
        <f t="shared" si="152"/>
        <v>85275.606767794627</v>
      </c>
      <c r="BP144" s="285"/>
    </row>
    <row r="145" spans="2:68" s="95" customFormat="1">
      <c r="B145" s="402"/>
      <c r="C145" s="402"/>
      <c r="D145" s="428"/>
      <c r="E145" s="136" t="s">
        <v>185</v>
      </c>
      <c r="F145" s="171">
        <v>37</v>
      </c>
      <c r="G145" s="180">
        <v>14</v>
      </c>
      <c r="H145" s="180">
        <v>1480680</v>
      </c>
      <c r="I145" s="181">
        <f t="shared" si="153"/>
        <v>9.8591549295774641E-2</v>
      </c>
      <c r="J145" s="181">
        <f t="shared" si="136"/>
        <v>0.3783783783783784</v>
      </c>
      <c r="K145" s="225">
        <f t="shared" si="137"/>
        <v>105762.85714285714</v>
      </c>
      <c r="L145" s="405"/>
      <c r="M145" s="136" t="s">
        <v>185</v>
      </c>
      <c r="N145" s="171">
        <v>40</v>
      </c>
      <c r="O145" s="180">
        <v>18</v>
      </c>
      <c r="P145" s="180">
        <v>1851160</v>
      </c>
      <c r="Q145" s="181">
        <f t="shared" si="154"/>
        <v>9.375E-2</v>
      </c>
      <c r="R145" s="181">
        <f t="shared" si="138"/>
        <v>0.45</v>
      </c>
      <c r="S145" s="175">
        <f t="shared" si="139"/>
        <v>102842.22222222222</v>
      </c>
      <c r="T145" s="405"/>
      <c r="U145" s="136" t="s">
        <v>185</v>
      </c>
      <c r="V145" s="171">
        <v>406</v>
      </c>
      <c r="W145" s="180">
        <v>221</v>
      </c>
      <c r="X145" s="180">
        <v>20262390</v>
      </c>
      <c r="Y145" s="181">
        <f t="shared" si="155"/>
        <v>2.9573129934430616E-2</v>
      </c>
      <c r="Z145" s="181">
        <f t="shared" si="140"/>
        <v>0.54433497536945807</v>
      </c>
      <c r="AA145" s="180">
        <f t="shared" si="141"/>
        <v>91685.022624434394</v>
      </c>
      <c r="AB145" s="405"/>
      <c r="AC145" s="136" t="s">
        <v>185</v>
      </c>
      <c r="AD145" s="171">
        <v>520</v>
      </c>
      <c r="AE145" s="180">
        <v>295</v>
      </c>
      <c r="AF145" s="180">
        <v>26620750</v>
      </c>
      <c r="AG145" s="181">
        <f t="shared" si="156"/>
        <v>5.0479123887748119E-2</v>
      </c>
      <c r="AH145" s="181">
        <f t="shared" si="142"/>
        <v>0.56730769230769229</v>
      </c>
      <c r="AI145" s="175">
        <f t="shared" si="143"/>
        <v>90239.830508474581</v>
      </c>
      <c r="AJ145" s="405"/>
      <c r="AK145" s="136" t="s">
        <v>185</v>
      </c>
      <c r="AL145" s="171">
        <v>472</v>
      </c>
      <c r="AM145" s="180">
        <v>258</v>
      </c>
      <c r="AN145" s="180">
        <v>26495360</v>
      </c>
      <c r="AO145" s="181">
        <f t="shared" si="157"/>
        <v>6.6392177045805453E-2</v>
      </c>
      <c r="AP145" s="181">
        <f t="shared" si="144"/>
        <v>0.54661016949152541</v>
      </c>
      <c r="AQ145" s="175">
        <f t="shared" si="145"/>
        <v>102695.19379844962</v>
      </c>
      <c r="AR145" s="405"/>
      <c r="AS145" s="136" t="s">
        <v>185</v>
      </c>
      <c r="AT145" s="171">
        <v>223</v>
      </c>
      <c r="AU145" s="180">
        <v>114</v>
      </c>
      <c r="AV145" s="180">
        <v>13490120</v>
      </c>
      <c r="AW145" s="181">
        <f t="shared" si="158"/>
        <v>6.1191626409017714E-2</v>
      </c>
      <c r="AX145" s="181">
        <f t="shared" si="146"/>
        <v>0.5112107623318386</v>
      </c>
      <c r="AY145" s="180">
        <f t="shared" si="147"/>
        <v>118334.38596491228</v>
      </c>
      <c r="AZ145" s="405"/>
      <c r="BA145" s="136" t="s">
        <v>185</v>
      </c>
      <c r="BB145" s="171">
        <v>100</v>
      </c>
      <c r="BC145" s="180">
        <v>44</v>
      </c>
      <c r="BD145" s="180">
        <v>5714870</v>
      </c>
      <c r="BE145" s="181">
        <f t="shared" si="159"/>
        <v>5.5485498108448932E-2</v>
      </c>
      <c r="BF145" s="181">
        <f t="shared" si="148"/>
        <v>0.44</v>
      </c>
      <c r="BG145" s="225">
        <f t="shared" si="149"/>
        <v>129883.40909090909</v>
      </c>
      <c r="BH145" s="405"/>
      <c r="BI145" s="136" t="s">
        <v>185</v>
      </c>
      <c r="BJ145" s="171">
        <f t="shared" si="150"/>
        <v>1798</v>
      </c>
      <c r="BK145" s="180">
        <f t="shared" si="134"/>
        <v>964</v>
      </c>
      <c r="BL145" s="180">
        <f t="shared" si="135"/>
        <v>95915330</v>
      </c>
      <c r="BM145" s="181">
        <f t="shared" si="160"/>
        <v>4.7739315604417375E-2</v>
      </c>
      <c r="BN145" s="181">
        <f t="shared" si="151"/>
        <v>0.5361512791991101</v>
      </c>
      <c r="BO145" s="180">
        <f t="shared" si="152"/>
        <v>99497.230290456428</v>
      </c>
      <c r="BP145" s="285"/>
    </row>
    <row r="146" spans="2:68" s="95" customFormat="1">
      <c r="B146" s="402"/>
      <c r="C146" s="402"/>
      <c r="D146" s="428"/>
      <c r="E146" s="136" t="s">
        <v>186</v>
      </c>
      <c r="F146" s="171">
        <v>10</v>
      </c>
      <c r="G146" s="180">
        <v>4</v>
      </c>
      <c r="H146" s="180">
        <v>581210</v>
      </c>
      <c r="I146" s="181">
        <f t="shared" si="153"/>
        <v>2.8169014084507043E-2</v>
      </c>
      <c r="J146" s="181">
        <f t="shared" si="136"/>
        <v>0.4</v>
      </c>
      <c r="K146" s="225">
        <f t="shared" si="137"/>
        <v>145302.5</v>
      </c>
      <c r="L146" s="405"/>
      <c r="M146" s="136" t="s">
        <v>186</v>
      </c>
      <c r="N146" s="171">
        <v>21</v>
      </c>
      <c r="O146" s="180">
        <v>15</v>
      </c>
      <c r="P146" s="180">
        <v>1019860</v>
      </c>
      <c r="Q146" s="181">
        <f t="shared" si="154"/>
        <v>7.8125E-2</v>
      </c>
      <c r="R146" s="181">
        <f t="shared" si="138"/>
        <v>0.7142857142857143</v>
      </c>
      <c r="S146" s="175">
        <f t="shared" si="139"/>
        <v>67990.666666666672</v>
      </c>
      <c r="T146" s="405"/>
      <c r="U146" s="136" t="s">
        <v>186</v>
      </c>
      <c r="V146" s="171">
        <v>513</v>
      </c>
      <c r="W146" s="180">
        <v>329</v>
      </c>
      <c r="X146" s="180">
        <v>30023020</v>
      </c>
      <c r="Y146" s="181">
        <f t="shared" si="155"/>
        <v>4.40251572327044E-2</v>
      </c>
      <c r="Z146" s="181">
        <f t="shared" si="140"/>
        <v>0.64132553606237819</v>
      </c>
      <c r="AA146" s="180">
        <f t="shared" si="141"/>
        <v>91255.379939209728</v>
      </c>
      <c r="AB146" s="405"/>
      <c r="AC146" s="136" t="s">
        <v>186</v>
      </c>
      <c r="AD146" s="171">
        <v>534</v>
      </c>
      <c r="AE146" s="180">
        <v>329</v>
      </c>
      <c r="AF146" s="180">
        <v>31261940</v>
      </c>
      <c r="AG146" s="181">
        <f t="shared" si="156"/>
        <v>5.6297056810403832E-2</v>
      </c>
      <c r="AH146" s="181">
        <f t="shared" si="142"/>
        <v>0.61610486891385763</v>
      </c>
      <c r="AI146" s="175">
        <f t="shared" si="143"/>
        <v>95021.094224924018</v>
      </c>
      <c r="AJ146" s="405"/>
      <c r="AK146" s="136" t="s">
        <v>186</v>
      </c>
      <c r="AL146" s="171">
        <v>394</v>
      </c>
      <c r="AM146" s="180">
        <v>235</v>
      </c>
      <c r="AN146" s="180">
        <v>25796290</v>
      </c>
      <c r="AO146" s="181">
        <f t="shared" si="157"/>
        <v>6.047349459598559E-2</v>
      </c>
      <c r="AP146" s="181">
        <f t="shared" si="144"/>
        <v>0.59644670050761417</v>
      </c>
      <c r="AQ146" s="175">
        <f t="shared" si="145"/>
        <v>109771.44680851063</v>
      </c>
      <c r="AR146" s="405"/>
      <c r="AS146" s="136" t="s">
        <v>186</v>
      </c>
      <c r="AT146" s="171">
        <v>177</v>
      </c>
      <c r="AU146" s="180">
        <v>111</v>
      </c>
      <c r="AV146" s="180">
        <v>16257120</v>
      </c>
      <c r="AW146" s="181">
        <f t="shared" si="158"/>
        <v>5.9581320450885669E-2</v>
      </c>
      <c r="AX146" s="181">
        <f t="shared" si="146"/>
        <v>0.6271186440677966</v>
      </c>
      <c r="AY146" s="180">
        <f t="shared" si="147"/>
        <v>146460.54054054053</v>
      </c>
      <c r="AZ146" s="405"/>
      <c r="BA146" s="136" t="s">
        <v>186</v>
      </c>
      <c r="BB146" s="171">
        <v>77</v>
      </c>
      <c r="BC146" s="180">
        <v>49</v>
      </c>
      <c r="BD146" s="180">
        <v>9080670</v>
      </c>
      <c r="BE146" s="181">
        <f t="shared" si="159"/>
        <v>6.1790668348045398E-2</v>
      </c>
      <c r="BF146" s="181">
        <f t="shared" si="148"/>
        <v>0.63636363636363635</v>
      </c>
      <c r="BG146" s="225">
        <f t="shared" si="149"/>
        <v>185319.79591836734</v>
      </c>
      <c r="BH146" s="405"/>
      <c r="BI146" s="136" t="s">
        <v>186</v>
      </c>
      <c r="BJ146" s="171">
        <f t="shared" si="150"/>
        <v>1726</v>
      </c>
      <c r="BK146" s="180">
        <f t="shared" si="134"/>
        <v>1072</v>
      </c>
      <c r="BL146" s="180">
        <f t="shared" si="135"/>
        <v>114020110</v>
      </c>
      <c r="BM146" s="181">
        <f t="shared" si="160"/>
        <v>5.308770365968405E-2</v>
      </c>
      <c r="BN146" s="181">
        <f t="shared" si="151"/>
        <v>0.62108922363847041</v>
      </c>
      <c r="BO146" s="180">
        <f t="shared" si="152"/>
        <v>106362.04291044777</v>
      </c>
      <c r="BP146" s="285"/>
    </row>
    <row r="147" spans="2:68" s="95" customFormat="1">
      <c r="B147" s="402"/>
      <c r="C147" s="402"/>
      <c r="D147" s="428"/>
      <c r="E147" s="136" t="s">
        <v>187</v>
      </c>
      <c r="F147" s="171">
        <v>60</v>
      </c>
      <c r="G147" s="180">
        <v>31</v>
      </c>
      <c r="H147" s="180">
        <v>3383760</v>
      </c>
      <c r="I147" s="181">
        <f t="shared" si="153"/>
        <v>0.21830985915492956</v>
      </c>
      <c r="J147" s="181">
        <f t="shared" si="136"/>
        <v>0.51666666666666672</v>
      </c>
      <c r="K147" s="225">
        <f t="shared" si="137"/>
        <v>109153.54838709677</v>
      </c>
      <c r="L147" s="405"/>
      <c r="M147" s="136" t="s">
        <v>187</v>
      </c>
      <c r="N147" s="171">
        <v>89</v>
      </c>
      <c r="O147" s="180">
        <v>60</v>
      </c>
      <c r="P147" s="180">
        <v>4845940</v>
      </c>
      <c r="Q147" s="181">
        <f t="shared" si="154"/>
        <v>0.3125</v>
      </c>
      <c r="R147" s="181">
        <f t="shared" si="138"/>
        <v>0.6741573033707865</v>
      </c>
      <c r="S147" s="175">
        <f t="shared" si="139"/>
        <v>80765.666666666672</v>
      </c>
      <c r="T147" s="405"/>
      <c r="U147" s="136" t="s">
        <v>187</v>
      </c>
      <c r="V147" s="171">
        <v>3139</v>
      </c>
      <c r="W147" s="180">
        <v>1908</v>
      </c>
      <c r="X147" s="180">
        <v>141938560</v>
      </c>
      <c r="Y147" s="181">
        <f t="shared" si="155"/>
        <v>0.25531914893617019</v>
      </c>
      <c r="Z147" s="181">
        <f t="shared" si="140"/>
        <v>0.60783689072953173</v>
      </c>
      <c r="AA147" s="180">
        <f t="shared" si="141"/>
        <v>74391.278825995803</v>
      </c>
      <c r="AB147" s="405"/>
      <c r="AC147" s="136" t="s">
        <v>187</v>
      </c>
      <c r="AD147" s="171">
        <v>2666</v>
      </c>
      <c r="AE147" s="180">
        <v>1639</v>
      </c>
      <c r="AF147" s="180">
        <v>136642220</v>
      </c>
      <c r="AG147" s="181">
        <f t="shared" si="156"/>
        <v>0.28045859000684464</v>
      </c>
      <c r="AH147" s="181">
        <f t="shared" si="142"/>
        <v>0.61477869467366841</v>
      </c>
      <c r="AI147" s="175">
        <f t="shared" si="143"/>
        <v>83369.261744966439</v>
      </c>
      <c r="AJ147" s="405"/>
      <c r="AK147" s="136" t="s">
        <v>187</v>
      </c>
      <c r="AL147" s="171">
        <v>1758</v>
      </c>
      <c r="AM147" s="180">
        <v>1007</v>
      </c>
      <c r="AN147" s="180">
        <v>97770330</v>
      </c>
      <c r="AO147" s="181">
        <f t="shared" si="157"/>
        <v>0.25913535769428719</v>
      </c>
      <c r="AP147" s="181">
        <f t="shared" si="144"/>
        <v>0.57281001137656429</v>
      </c>
      <c r="AQ147" s="175">
        <f t="shared" si="145"/>
        <v>97090.695134061563</v>
      </c>
      <c r="AR147" s="405"/>
      <c r="AS147" s="136" t="s">
        <v>187</v>
      </c>
      <c r="AT147" s="171">
        <v>712</v>
      </c>
      <c r="AU147" s="180">
        <v>342</v>
      </c>
      <c r="AV147" s="180">
        <v>32812890</v>
      </c>
      <c r="AW147" s="181">
        <f t="shared" si="158"/>
        <v>0.18357487922705315</v>
      </c>
      <c r="AX147" s="181">
        <f t="shared" si="146"/>
        <v>0.4803370786516854</v>
      </c>
      <c r="AY147" s="180">
        <f t="shared" si="147"/>
        <v>95944.122807017542</v>
      </c>
      <c r="AZ147" s="405"/>
      <c r="BA147" s="136" t="s">
        <v>187</v>
      </c>
      <c r="BB147" s="171">
        <v>270</v>
      </c>
      <c r="BC147" s="180">
        <v>144</v>
      </c>
      <c r="BD147" s="180">
        <v>17685950</v>
      </c>
      <c r="BE147" s="181">
        <f t="shared" si="159"/>
        <v>0.18158890290037832</v>
      </c>
      <c r="BF147" s="181">
        <f t="shared" si="148"/>
        <v>0.53333333333333333</v>
      </c>
      <c r="BG147" s="225">
        <f t="shared" si="149"/>
        <v>122819.09722222222</v>
      </c>
      <c r="BH147" s="405"/>
      <c r="BI147" s="136" t="s">
        <v>187</v>
      </c>
      <c r="BJ147" s="171">
        <f t="shared" si="150"/>
        <v>8694</v>
      </c>
      <c r="BK147" s="180">
        <f t="shared" si="134"/>
        <v>5131</v>
      </c>
      <c r="BL147" s="180">
        <f t="shared" si="135"/>
        <v>435079650</v>
      </c>
      <c r="BM147" s="181">
        <f t="shared" si="160"/>
        <v>0.25409795473678998</v>
      </c>
      <c r="BN147" s="181">
        <f t="shared" si="151"/>
        <v>0.59017713365539448</v>
      </c>
      <c r="BO147" s="180">
        <f t="shared" si="152"/>
        <v>84794.318846228809</v>
      </c>
      <c r="BP147" s="285"/>
    </row>
    <row r="148" spans="2:68" s="95" customFormat="1">
      <c r="B148" s="402"/>
      <c r="C148" s="402"/>
      <c r="D148" s="428"/>
      <c r="E148" s="136" t="s">
        <v>188</v>
      </c>
      <c r="F148" s="171">
        <v>18</v>
      </c>
      <c r="G148" s="180">
        <v>12</v>
      </c>
      <c r="H148" s="180">
        <v>1865810</v>
      </c>
      <c r="I148" s="181">
        <f t="shared" si="153"/>
        <v>8.4507042253521125E-2</v>
      </c>
      <c r="J148" s="181">
        <f t="shared" si="136"/>
        <v>0.66666666666666663</v>
      </c>
      <c r="K148" s="225">
        <f t="shared" si="137"/>
        <v>155484.16666666666</v>
      </c>
      <c r="L148" s="405"/>
      <c r="M148" s="136" t="s">
        <v>188</v>
      </c>
      <c r="N148" s="171">
        <v>32</v>
      </c>
      <c r="O148" s="180">
        <v>20</v>
      </c>
      <c r="P148" s="180">
        <v>1390110</v>
      </c>
      <c r="Q148" s="181">
        <f t="shared" si="154"/>
        <v>0.10416666666666667</v>
      </c>
      <c r="R148" s="181">
        <f t="shared" si="138"/>
        <v>0.625</v>
      </c>
      <c r="S148" s="175">
        <f t="shared" si="139"/>
        <v>69505.5</v>
      </c>
      <c r="T148" s="405"/>
      <c r="U148" s="136" t="s">
        <v>188</v>
      </c>
      <c r="V148" s="171">
        <v>620</v>
      </c>
      <c r="W148" s="180">
        <v>367</v>
      </c>
      <c r="X148" s="180">
        <v>30316430</v>
      </c>
      <c r="Y148" s="181">
        <f t="shared" si="155"/>
        <v>4.9110129800615548E-2</v>
      </c>
      <c r="Z148" s="181">
        <f t="shared" si="140"/>
        <v>0.59193548387096773</v>
      </c>
      <c r="AA148" s="180">
        <f t="shared" si="141"/>
        <v>82606.076294277926</v>
      </c>
      <c r="AB148" s="405"/>
      <c r="AC148" s="136" t="s">
        <v>188</v>
      </c>
      <c r="AD148" s="171">
        <v>698</v>
      </c>
      <c r="AE148" s="180">
        <v>403</v>
      </c>
      <c r="AF148" s="180">
        <v>39713530</v>
      </c>
      <c r="AG148" s="181">
        <f t="shared" si="156"/>
        <v>6.8959616700889806E-2</v>
      </c>
      <c r="AH148" s="181">
        <f t="shared" si="142"/>
        <v>0.57736389684813749</v>
      </c>
      <c r="AI148" s="175">
        <f t="shared" si="143"/>
        <v>98544.739454094291</v>
      </c>
      <c r="AJ148" s="405"/>
      <c r="AK148" s="136" t="s">
        <v>188</v>
      </c>
      <c r="AL148" s="171">
        <v>611</v>
      </c>
      <c r="AM148" s="180">
        <v>353</v>
      </c>
      <c r="AN148" s="180">
        <v>39386960</v>
      </c>
      <c r="AO148" s="181">
        <f t="shared" si="157"/>
        <v>9.0838908903757079E-2</v>
      </c>
      <c r="AP148" s="181">
        <f t="shared" si="144"/>
        <v>0.57774140752864156</v>
      </c>
      <c r="AQ148" s="175">
        <f t="shared" si="145"/>
        <v>111577.79036827195</v>
      </c>
      <c r="AR148" s="405"/>
      <c r="AS148" s="136" t="s">
        <v>188</v>
      </c>
      <c r="AT148" s="171">
        <v>337</v>
      </c>
      <c r="AU148" s="180">
        <v>183</v>
      </c>
      <c r="AV148" s="180">
        <v>21172970</v>
      </c>
      <c r="AW148" s="181">
        <f t="shared" si="158"/>
        <v>9.8228663446054756E-2</v>
      </c>
      <c r="AX148" s="181">
        <f t="shared" si="146"/>
        <v>0.54302670623145399</v>
      </c>
      <c r="AY148" s="180">
        <f t="shared" si="147"/>
        <v>115699.28961748634</v>
      </c>
      <c r="AZ148" s="405"/>
      <c r="BA148" s="136" t="s">
        <v>188</v>
      </c>
      <c r="BB148" s="171">
        <v>198</v>
      </c>
      <c r="BC148" s="180">
        <v>102</v>
      </c>
      <c r="BD148" s="180">
        <v>13143160</v>
      </c>
      <c r="BE148" s="181">
        <f t="shared" si="159"/>
        <v>0.12862547288776796</v>
      </c>
      <c r="BF148" s="181">
        <f t="shared" si="148"/>
        <v>0.51515151515151514</v>
      </c>
      <c r="BG148" s="225">
        <f t="shared" si="149"/>
        <v>128854.50980392157</v>
      </c>
      <c r="BH148" s="405"/>
      <c r="BI148" s="136" t="s">
        <v>188</v>
      </c>
      <c r="BJ148" s="171">
        <f t="shared" si="150"/>
        <v>2514</v>
      </c>
      <c r="BK148" s="180">
        <f t="shared" si="134"/>
        <v>1440</v>
      </c>
      <c r="BL148" s="180">
        <f t="shared" si="135"/>
        <v>146988970</v>
      </c>
      <c r="BM148" s="181">
        <f t="shared" si="160"/>
        <v>7.1311840736889023E-2</v>
      </c>
      <c r="BN148" s="181">
        <f t="shared" si="151"/>
        <v>0.57279236276849643</v>
      </c>
      <c r="BO148" s="180">
        <f t="shared" si="152"/>
        <v>102075.67361111111</v>
      </c>
      <c r="BP148" s="285"/>
    </row>
    <row r="149" spans="2:68" s="95" customFormat="1">
      <c r="B149" s="402"/>
      <c r="C149" s="402"/>
      <c r="D149" s="428"/>
      <c r="E149" s="137" t="s">
        <v>179</v>
      </c>
      <c r="F149" s="171">
        <v>5</v>
      </c>
      <c r="G149" s="180">
        <v>5</v>
      </c>
      <c r="H149" s="180">
        <v>181500</v>
      </c>
      <c r="I149" s="181">
        <f t="shared" si="153"/>
        <v>3.5211267605633804E-2</v>
      </c>
      <c r="J149" s="181">
        <f t="shared" si="136"/>
        <v>1</v>
      </c>
      <c r="K149" s="225">
        <f t="shared" si="137"/>
        <v>36300</v>
      </c>
      <c r="L149" s="405"/>
      <c r="M149" s="137" t="s">
        <v>179</v>
      </c>
      <c r="N149" s="171">
        <v>18</v>
      </c>
      <c r="O149" s="180">
        <v>7</v>
      </c>
      <c r="P149" s="180">
        <v>548140</v>
      </c>
      <c r="Q149" s="181">
        <f t="shared" si="154"/>
        <v>3.6458333333333336E-2</v>
      </c>
      <c r="R149" s="181">
        <f t="shared" si="138"/>
        <v>0.3888888888888889</v>
      </c>
      <c r="S149" s="175">
        <f t="shared" si="139"/>
        <v>78305.71428571429</v>
      </c>
      <c r="T149" s="405"/>
      <c r="U149" s="137" t="s">
        <v>179</v>
      </c>
      <c r="V149" s="171">
        <v>563</v>
      </c>
      <c r="W149" s="180">
        <v>281</v>
      </c>
      <c r="X149" s="180">
        <v>19181480</v>
      </c>
      <c r="Y149" s="181">
        <f t="shared" si="155"/>
        <v>3.7602033989027166E-2</v>
      </c>
      <c r="Z149" s="181">
        <f t="shared" si="140"/>
        <v>0.4991119005328597</v>
      </c>
      <c r="AA149" s="180">
        <f t="shared" si="141"/>
        <v>68261.494661921708</v>
      </c>
      <c r="AB149" s="405"/>
      <c r="AC149" s="137" t="s">
        <v>179</v>
      </c>
      <c r="AD149" s="171">
        <v>285</v>
      </c>
      <c r="AE149" s="180">
        <v>150</v>
      </c>
      <c r="AF149" s="180">
        <v>16039200</v>
      </c>
      <c r="AG149" s="181">
        <f t="shared" si="156"/>
        <v>2.5667351129363448E-2</v>
      </c>
      <c r="AH149" s="181">
        <f t="shared" si="142"/>
        <v>0.52631578947368418</v>
      </c>
      <c r="AI149" s="175">
        <f t="shared" si="143"/>
        <v>106928</v>
      </c>
      <c r="AJ149" s="405"/>
      <c r="AK149" s="137" t="s">
        <v>179</v>
      </c>
      <c r="AL149" s="171">
        <v>139</v>
      </c>
      <c r="AM149" s="180">
        <v>64</v>
      </c>
      <c r="AN149" s="180">
        <v>9270900</v>
      </c>
      <c r="AO149" s="181">
        <f t="shared" si="157"/>
        <v>1.6469377251672673E-2</v>
      </c>
      <c r="AP149" s="181">
        <f t="shared" si="144"/>
        <v>0.46043165467625902</v>
      </c>
      <c r="AQ149" s="175">
        <f t="shared" si="145"/>
        <v>144857.8125</v>
      </c>
      <c r="AR149" s="405"/>
      <c r="AS149" s="137" t="s">
        <v>179</v>
      </c>
      <c r="AT149" s="171">
        <v>87</v>
      </c>
      <c r="AU149" s="180">
        <v>36</v>
      </c>
      <c r="AV149" s="180">
        <v>6454050</v>
      </c>
      <c r="AW149" s="181">
        <f t="shared" si="158"/>
        <v>1.932367149758454E-2</v>
      </c>
      <c r="AX149" s="181">
        <f t="shared" si="146"/>
        <v>0.41379310344827586</v>
      </c>
      <c r="AY149" s="180">
        <f t="shared" si="147"/>
        <v>179279.16666666666</v>
      </c>
      <c r="AZ149" s="405"/>
      <c r="BA149" s="137" t="s">
        <v>179</v>
      </c>
      <c r="BB149" s="171">
        <v>46</v>
      </c>
      <c r="BC149" s="180">
        <v>18</v>
      </c>
      <c r="BD149" s="180">
        <v>3361250</v>
      </c>
      <c r="BE149" s="181">
        <f t="shared" si="159"/>
        <v>2.269861286254729E-2</v>
      </c>
      <c r="BF149" s="181">
        <f t="shared" si="148"/>
        <v>0.39130434782608697</v>
      </c>
      <c r="BG149" s="225">
        <f t="shared" si="149"/>
        <v>186736.11111111112</v>
      </c>
      <c r="BH149" s="405"/>
      <c r="BI149" s="137" t="s">
        <v>179</v>
      </c>
      <c r="BJ149" s="171">
        <f t="shared" si="150"/>
        <v>1143</v>
      </c>
      <c r="BK149" s="180">
        <f t="shared" si="134"/>
        <v>561</v>
      </c>
      <c r="BL149" s="180">
        <f t="shared" si="135"/>
        <v>55036520</v>
      </c>
      <c r="BM149" s="181">
        <f t="shared" si="160"/>
        <v>2.7781904620413016E-2</v>
      </c>
      <c r="BN149" s="181">
        <f t="shared" si="151"/>
        <v>0.49081364829396323</v>
      </c>
      <c r="BO149" s="180">
        <f t="shared" si="152"/>
        <v>98104.313725490196</v>
      </c>
      <c r="BP149" s="285"/>
    </row>
    <row r="150" spans="2:68" s="95" customFormat="1">
      <c r="B150" s="402">
        <v>14</v>
      </c>
      <c r="C150" s="434" t="s">
        <v>87</v>
      </c>
      <c r="D150" s="432">
        <v>62</v>
      </c>
      <c r="E150" s="134" t="s">
        <v>153</v>
      </c>
      <c r="F150" s="170">
        <v>37</v>
      </c>
      <c r="G150" s="178">
        <v>16</v>
      </c>
      <c r="H150" s="178">
        <v>1727580</v>
      </c>
      <c r="I150" s="179">
        <f>IFERROR(G150/$D$150,"-")</f>
        <v>0.25806451612903225</v>
      </c>
      <c r="J150" s="179">
        <f t="shared" si="136"/>
        <v>0.43243243243243246</v>
      </c>
      <c r="K150" s="224">
        <f t="shared" si="137"/>
        <v>107973.75</v>
      </c>
      <c r="L150" s="400">
        <v>116</v>
      </c>
      <c r="M150" s="134" t="s">
        <v>153</v>
      </c>
      <c r="N150" s="170">
        <v>62</v>
      </c>
      <c r="O150" s="178">
        <v>34</v>
      </c>
      <c r="P150" s="178">
        <v>3197710</v>
      </c>
      <c r="Q150" s="179">
        <f>IFERROR(O150/$L$150,"-")</f>
        <v>0.29310344827586204</v>
      </c>
      <c r="R150" s="179">
        <f t="shared" si="138"/>
        <v>0.54838709677419351</v>
      </c>
      <c r="S150" s="174">
        <f t="shared" si="139"/>
        <v>94050.294117647063</v>
      </c>
      <c r="T150" s="400">
        <v>5298</v>
      </c>
      <c r="U150" s="134" t="s">
        <v>153</v>
      </c>
      <c r="V150" s="170">
        <v>2422</v>
      </c>
      <c r="W150" s="178">
        <v>1342</v>
      </c>
      <c r="X150" s="178">
        <v>103267520</v>
      </c>
      <c r="Y150" s="179">
        <f>IFERROR(W150/$T$150,"-")</f>
        <v>0.25330313325783316</v>
      </c>
      <c r="Z150" s="179">
        <f t="shared" si="140"/>
        <v>0.55408753096614372</v>
      </c>
      <c r="AA150" s="178">
        <f t="shared" si="141"/>
        <v>76950.461997019374</v>
      </c>
      <c r="AB150" s="400">
        <v>4369</v>
      </c>
      <c r="AC150" s="134" t="s">
        <v>153</v>
      </c>
      <c r="AD150" s="170">
        <v>2255</v>
      </c>
      <c r="AE150" s="178">
        <v>1201</v>
      </c>
      <c r="AF150" s="178">
        <v>104520580</v>
      </c>
      <c r="AG150" s="179">
        <f>IFERROR(AE150/$AB$150,"-")</f>
        <v>0.27489127946898606</v>
      </c>
      <c r="AH150" s="179">
        <f t="shared" si="142"/>
        <v>0.53259423503325942</v>
      </c>
      <c r="AI150" s="174">
        <f t="shared" si="143"/>
        <v>87027.960033305571</v>
      </c>
      <c r="AJ150" s="400">
        <v>3166</v>
      </c>
      <c r="AK150" s="134" t="s">
        <v>153</v>
      </c>
      <c r="AL150" s="170">
        <v>1614</v>
      </c>
      <c r="AM150" s="178">
        <v>819</v>
      </c>
      <c r="AN150" s="178">
        <v>74511830</v>
      </c>
      <c r="AO150" s="179">
        <f>IFERROR(AM150/$AJ$150,"-")</f>
        <v>0.25868603916614025</v>
      </c>
      <c r="AP150" s="179">
        <f t="shared" si="144"/>
        <v>0.50743494423791824</v>
      </c>
      <c r="AQ150" s="174">
        <f t="shared" si="145"/>
        <v>90979.035409035409</v>
      </c>
      <c r="AR150" s="400">
        <v>1546</v>
      </c>
      <c r="AS150" s="134" t="s">
        <v>153</v>
      </c>
      <c r="AT150" s="170">
        <v>693</v>
      </c>
      <c r="AU150" s="178">
        <v>323</v>
      </c>
      <c r="AV150" s="178">
        <v>29873120</v>
      </c>
      <c r="AW150" s="179">
        <f>IFERROR(AU150/$AR$150,"-")</f>
        <v>0.20892626131953429</v>
      </c>
      <c r="AX150" s="179">
        <f t="shared" si="146"/>
        <v>0.46608946608946611</v>
      </c>
      <c r="AY150" s="178">
        <f t="shared" si="147"/>
        <v>92486.439628482971</v>
      </c>
      <c r="AZ150" s="400">
        <v>556</v>
      </c>
      <c r="BA150" s="134" t="s">
        <v>153</v>
      </c>
      <c r="BB150" s="170">
        <v>217</v>
      </c>
      <c r="BC150" s="178">
        <v>87</v>
      </c>
      <c r="BD150" s="178">
        <v>8764110</v>
      </c>
      <c r="BE150" s="179">
        <f>IFERROR(BC150/$AZ$150,"-")</f>
        <v>0.15647482014388489</v>
      </c>
      <c r="BF150" s="179">
        <f t="shared" si="148"/>
        <v>0.4009216589861751</v>
      </c>
      <c r="BG150" s="224">
        <f t="shared" si="149"/>
        <v>100736.89655172414</v>
      </c>
      <c r="BH150" s="400">
        <v>15113</v>
      </c>
      <c r="BI150" s="134" t="s">
        <v>153</v>
      </c>
      <c r="BJ150" s="170">
        <f t="shared" si="150"/>
        <v>7300</v>
      </c>
      <c r="BK150" s="178">
        <f t="shared" si="134"/>
        <v>3822</v>
      </c>
      <c r="BL150" s="178">
        <f t="shared" si="135"/>
        <v>325862450</v>
      </c>
      <c r="BM150" s="179">
        <f>IFERROR(BK150/$BH$150,"-")</f>
        <v>0.25289485873089396</v>
      </c>
      <c r="BN150" s="179">
        <f t="shared" si="151"/>
        <v>0.52356164383561643</v>
      </c>
      <c r="BO150" s="178">
        <f t="shared" si="152"/>
        <v>85259.667713239149</v>
      </c>
      <c r="BP150" s="285"/>
    </row>
    <row r="151" spans="2:68" s="95" customFormat="1">
      <c r="B151" s="402"/>
      <c r="C151" s="435"/>
      <c r="D151" s="433"/>
      <c r="E151" s="135" t="s">
        <v>207</v>
      </c>
      <c r="F151" s="171">
        <v>29</v>
      </c>
      <c r="G151" s="180">
        <v>13</v>
      </c>
      <c r="H151" s="180">
        <v>1206830</v>
      </c>
      <c r="I151" s="181">
        <f t="shared" ref="I151:I160" si="161">IFERROR(G151/$D$150,"-")</f>
        <v>0.20967741935483872</v>
      </c>
      <c r="J151" s="181">
        <f t="shared" si="136"/>
        <v>0.44827586206896552</v>
      </c>
      <c r="K151" s="225">
        <f t="shared" si="137"/>
        <v>92833.076923076922</v>
      </c>
      <c r="L151" s="392"/>
      <c r="M151" s="135" t="s">
        <v>207</v>
      </c>
      <c r="N151" s="171">
        <v>50</v>
      </c>
      <c r="O151" s="180">
        <v>27</v>
      </c>
      <c r="P151" s="180">
        <v>2315420</v>
      </c>
      <c r="Q151" s="181">
        <f t="shared" ref="Q151:Q160" si="162">IFERROR(O151/$L$150,"-")</f>
        <v>0.23275862068965517</v>
      </c>
      <c r="R151" s="181">
        <f t="shared" si="138"/>
        <v>0.54</v>
      </c>
      <c r="S151" s="175">
        <f t="shared" si="139"/>
        <v>85756.296296296292</v>
      </c>
      <c r="T151" s="392"/>
      <c r="U151" s="135" t="s">
        <v>207</v>
      </c>
      <c r="V151" s="171">
        <v>2393</v>
      </c>
      <c r="W151" s="180">
        <v>1403</v>
      </c>
      <c r="X151" s="180">
        <v>102221000</v>
      </c>
      <c r="Y151" s="181">
        <f t="shared" ref="Y151:Y160" si="163">IFERROR(W151/$T$150,"-")</f>
        <v>0.26481691204228008</v>
      </c>
      <c r="Z151" s="181">
        <f t="shared" si="140"/>
        <v>0.58629335562055995</v>
      </c>
      <c r="AA151" s="180">
        <f t="shared" si="141"/>
        <v>72858.873841767636</v>
      </c>
      <c r="AB151" s="392"/>
      <c r="AC151" s="135" t="s">
        <v>207</v>
      </c>
      <c r="AD151" s="171">
        <v>2037</v>
      </c>
      <c r="AE151" s="180">
        <v>1106</v>
      </c>
      <c r="AF151" s="180">
        <v>89428840</v>
      </c>
      <c r="AG151" s="181">
        <f t="shared" ref="AG151:AG160" si="164">IFERROR(AE151/$AB$150,"-")</f>
        <v>0.25314717326619363</v>
      </c>
      <c r="AH151" s="181">
        <f t="shared" si="142"/>
        <v>0.54295532646048106</v>
      </c>
      <c r="AI151" s="175">
        <f t="shared" si="143"/>
        <v>80857.902350813747</v>
      </c>
      <c r="AJ151" s="392"/>
      <c r="AK151" s="135" t="s">
        <v>207</v>
      </c>
      <c r="AL151" s="171">
        <v>1360</v>
      </c>
      <c r="AM151" s="180">
        <v>713</v>
      </c>
      <c r="AN151" s="180">
        <v>62132270</v>
      </c>
      <c r="AO151" s="181">
        <f t="shared" ref="AO151:AO160" si="165">IFERROR(AM151/$AJ$150,"-")</f>
        <v>0.2252053063802906</v>
      </c>
      <c r="AP151" s="181">
        <f t="shared" si="144"/>
        <v>0.52426470588235297</v>
      </c>
      <c r="AQ151" s="175">
        <f t="shared" si="145"/>
        <v>87142.033660589062</v>
      </c>
      <c r="AR151" s="392"/>
      <c r="AS151" s="135" t="s">
        <v>207</v>
      </c>
      <c r="AT151" s="171">
        <v>516</v>
      </c>
      <c r="AU151" s="180">
        <v>235</v>
      </c>
      <c r="AV151" s="180">
        <v>20733940</v>
      </c>
      <c r="AW151" s="181">
        <f t="shared" ref="AW151:AW160" si="166">IFERROR(AU151/$AR$150,"-")</f>
        <v>0.15200517464424321</v>
      </c>
      <c r="AX151" s="181">
        <f t="shared" si="146"/>
        <v>0.45542635658914726</v>
      </c>
      <c r="AY151" s="180">
        <f t="shared" si="147"/>
        <v>88229.531914893611</v>
      </c>
      <c r="AZ151" s="392"/>
      <c r="BA151" s="135" t="s">
        <v>207</v>
      </c>
      <c r="BB151" s="171">
        <v>144</v>
      </c>
      <c r="BC151" s="180">
        <v>58</v>
      </c>
      <c r="BD151" s="180">
        <v>5337180</v>
      </c>
      <c r="BE151" s="181">
        <f t="shared" ref="BE151:BE160" si="167">IFERROR(BC151/$AZ$150,"-")</f>
        <v>0.10431654676258993</v>
      </c>
      <c r="BF151" s="181">
        <f t="shared" si="148"/>
        <v>0.40277777777777779</v>
      </c>
      <c r="BG151" s="225">
        <f t="shared" si="149"/>
        <v>92020.344827586203</v>
      </c>
      <c r="BH151" s="392"/>
      <c r="BI151" s="135" t="s">
        <v>207</v>
      </c>
      <c r="BJ151" s="171">
        <f t="shared" si="150"/>
        <v>6529</v>
      </c>
      <c r="BK151" s="180">
        <f t="shared" si="134"/>
        <v>3555</v>
      </c>
      <c r="BL151" s="180">
        <f t="shared" si="135"/>
        <v>283375480</v>
      </c>
      <c r="BM151" s="181">
        <f t="shared" ref="BM151:BM160" si="168">IFERROR(BK151/$BH$150,"-")</f>
        <v>0.23522794944749553</v>
      </c>
      <c r="BN151" s="181">
        <f t="shared" si="151"/>
        <v>0.54449379690611122</v>
      </c>
      <c r="BO151" s="180">
        <f t="shared" si="152"/>
        <v>79711.808720112516</v>
      </c>
      <c r="BP151" s="285"/>
    </row>
    <row r="152" spans="2:68" s="95" customFormat="1">
      <c r="B152" s="402"/>
      <c r="C152" s="435"/>
      <c r="D152" s="433"/>
      <c r="E152" s="136" t="s">
        <v>152</v>
      </c>
      <c r="F152" s="171">
        <v>39</v>
      </c>
      <c r="G152" s="180">
        <v>15</v>
      </c>
      <c r="H152" s="180">
        <v>1805840</v>
      </c>
      <c r="I152" s="181">
        <f t="shared" si="161"/>
        <v>0.24193548387096775</v>
      </c>
      <c r="J152" s="181">
        <f t="shared" si="136"/>
        <v>0.38461538461538464</v>
      </c>
      <c r="K152" s="225">
        <f t="shared" si="137"/>
        <v>120389.33333333333</v>
      </c>
      <c r="L152" s="392"/>
      <c r="M152" s="136" t="s">
        <v>152</v>
      </c>
      <c r="N152" s="171">
        <v>73</v>
      </c>
      <c r="O152" s="180">
        <v>38</v>
      </c>
      <c r="P152" s="180">
        <v>3630570</v>
      </c>
      <c r="Q152" s="181">
        <f t="shared" si="162"/>
        <v>0.32758620689655171</v>
      </c>
      <c r="R152" s="181">
        <f t="shared" si="138"/>
        <v>0.52054794520547942</v>
      </c>
      <c r="S152" s="175">
        <f t="shared" si="139"/>
        <v>95541.31578947368</v>
      </c>
      <c r="T152" s="392"/>
      <c r="U152" s="136" t="s">
        <v>152</v>
      </c>
      <c r="V152" s="171">
        <v>3068</v>
      </c>
      <c r="W152" s="180">
        <v>1693</v>
      </c>
      <c r="X152" s="180">
        <v>126887470</v>
      </c>
      <c r="Y152" s="181">
        <f t="shared" si="163"/>
        <v>0.31955454888637219</v>
      </c>
      <c r="Z152" s="181">
        <f t="shared" si="140"/>
        <v>0.55182529335071706</v>
      </c>
      <c r="AA152" s="180">
        <f t="shared" si="141"/>
        <v>74948.298877731839</v>
      </c>
      <c r="AB152" s="392"/>
      <c r="AC152" s="136" t="s">
        <v>152</v>
      </c>
      <c r="AD152" s="171">
        <v>2787</v>
      </c>
      <c r="AE152" s="180">
        <v>1518</v>
      </c>
      <c r="AF152" s="180">
        <v>127039340</v>
      </c>
      <c r="AG152" s="181">
        <f t="shared" si="164"/>
        <v>0.34744792858777751</v>
      </c>
      <c r="AH152" s="181">
        <f t="shared" si="142"/>
        <v>0.54467168998923576</v>
      </c>
      <c r="AI152" s="175">
        <f t="shared" si="143"/>
        <v>83688.629776021087</v>
      </c>
      <c r="AJ152" s="392"/>
      <c r="AK152" s="136" t="s">
        <v>152</v>
      </c>
      <c r="AL152" s="171">
        <v>2182</v>
      </c>
      <c r="AM152" s="180">
        <v>1136</v>
      </c>
      <c r="AN152" s="180">
        <v>106560140</v>
      </c>
      <c r="AO152" s="181">
        <f t="shared" si="165"/>
        <v>0.35881238155401135</v>
      </c>
      <c r="AP152" s="181">
        <f t="shared" si="144"/>
        <v>0.52062328139321723</v>
      </c>
      <c r="AQ152" s="175">
        <f t="shared" si="145"/>
        <v>93802.940140845065</v>
      </c>
      <c r="AR152" s="392"/>
      <c r="AS152" s="136" t="s">
        <v>152</v>
      </c>
      <c r="AT152" s="171">
        <v>1017</v>
      </c>
      <c r="AU152" s="180">
        <v>485</v>
      </c>
      <c r="AV152" s="180">
        <v>47748210</v>
      </c>
      <c r="AW152" s="181">
        <f t="shared" si="166"/>
        <v>0.31371280724450196</v>
      </c>
      <c r="AX152" s="181">
        <f t="shared" si="146"/>
        <v>0.47689282202556538</v>
      </c>
      <c r="AY152" s="180">
        <f t="shared" si="147"/>
        <v>98449.917525773199</v>
      </c>
      <c r="AZ152" s="392"/>
      <c r="BA152" s="136" t="s">
        <v>152</v>
      </c>
      <c r="BB152" s="171">
        <v>335</v>
      </c>
      <c r="BC152" s="180">
        <v>141</v>
      </c>
      <c r="BD152" s="180">
        <v>14151190</v>
      </c>
      <c r="BE152" s="181">
        <f t="shared" si="167"/>
        <v>0.25359712230215825</v>
      </c>
      <c r="BF152" s="181">
        <f t="shared" si="148"/>
        <v>0.42089552238805972</v>
      </c>
      <c r="BG152" s="225">
        <f t="shared" si="149"/>
        <v>100363.04964539007</v>
      </c>
      <c r="BH152" s="392"/>
      <c r="BI152" s="136" t="s">
        <v>152</v>
      </c>
      <c r="BJ152" s="171">
        <f t="shared" si="150"/>
        <v>9501</v>
      </c>
      <c r="BK152" s="180">
        <f t="shared" si="134"/>
        <v>5026</v>
      </c>
      <c r="BL152" s="180">
        <f t="shared" si="135"/>
        <v>427822760</v>
      </c>
      <c r="BM152" s="181">
        <f t="shared" si="168"/>
        <v>0.33256137100509497</v>
      </c>
      <c r="BN152" s="181">
        <f t="shared" si="151"/>
        <v>0.52899694768971683</v>
      </c>
      <c r="BO152" s="180">
        <f t="shared" si="152"/>
        <v>85121.918026263433</v>
      </c>
      <c r="BP152" s="285"/>
    </row>
    <row r="153" spans="2:68" s="95" customFormat="1">
      <c r="B153" s="402"/>
      <c r="C153" s="435"/>
      <c r="D153" s="433"/>
      <c r="E153" s="136" t="s">
        <v>161</v>
      </c>
      <c r="F153" s="171">
        <v>21</v>
      </c>
      <c r="G153" s="180">
        <v>9</v>
      </c>
      <c r="H153" s="180">
        <v>1070820</v>
      </c>
      <c r="I153" s="181">
        <f t="shared" si="161"/>
        <v>0.14516129032258066</v>
      </c>
      <c r="J153" s="181">
        <f t="shared" si="136"/>
        <v>0.42857142857142855</v>
      </c>
      <c r="K153" s="225">
        <f t="shared" si="137"/>
        <v>118980</v>
      </c>
      <c r="L153" s="392"/>
      <c r="M153" s="136" t="s">
        <v>161</v>
      </c>
      <c r="N153" s="171">
        <v>38</v>
      </c>
      <c r="O153" s="180">
        <v>20</v>
      </c>
      <c r="P153" s="180">
        <v>1707580</v>
      </c>
      <c r="Q153" s="181">
        <f t="shared" si="162"/>
        <v>0.17241379310344829</v>
      </c>
      <c r="R153" s="181">
        <f t="shared" si="138"/>
        <v>0.52631578947368418</v>
      </c>
      <c r="S153" s="175">
        <f t="shared" si="139"/>
        <v>85379</v>
      </c>
      <c r="T153" s="392"/>
      <c r="U153" s="136" t="s">
        <v>161</v>
      </c>
      <c r="V153" s="171">
        <v>1171</v>
      </c>
      <c r="W153" s="180">
        <v>701</v>
      </c>
      <c r="X153" s="180">
        <v>53740750</v>
      </c>
      <c r="Y153" s="181">
        <f t="shared" si="163"/>
        <v>0.13231408078520196</v>
      </c>
      <c r="Z153" s="181">
        <f t="shared" si="140"/>
        <v>0.59863364645602046</v>
      </c>
      <c r="AA153" s="180">
        <f t="shared" si="141"/>
        <v>76662.98145506419</v>
      </c>
      <c r="AB153" s="392"/>
      <c r="AC153" s="136" t="s">
        <v>161</v>
      </c>
      <c r="AD153" s="171">
        <v>1236</v>
      </c>
      <c r="AE153" s="180">
        <v>685</v>
      </c>
      <c r="AF153" s="180">
        <v>56194210</v>
      </c>
      <c r="AG153" s="181">
        <f t="shared" si="164"/>
        <v>0.15678644998855573</v>
      </c>
      <c r="AH153" s="181">
        <f t="shared" si="142"/>
        <v>0.55420711974110037</v>
      </c>
      <c r="AI153" s="175">
        <f t="shared" si="143"/>
        <v>82035.343065693436</v>
      </c>
      <c r="AJ153" s="392"/>
      <c r="AK153" s="136" t="s">
        <v>161</v>
      </c>
      <c r="AL153" s="171">
        <v>1028</v>
      </c>
      <c r="AM153" s="180">
        <v>554</v>
      </c>
      <c r="AN153" s="180">
        <v>51732230</v>
      </c>
      <c r="AO153" s="181">
        <f t="shared" si="165"/>
        <v>0.17498420720151611</v>
      </c>
      <c r="AP153" s="181">
        <f t="shared" si="144"/>
        <v>0.53891050583657585</v>
      </c>
      <c r="AQ153" s="175">
        <f t="shared" si="145"/>
        <v>93379.476534296031</v>
      </c>
      <c r="AR153" s="392"/>
      <c r="AS153" s="136" t="s">
        <v>161</v>
      </c>
      <c r="AT153" s="171">
        <v>491</v>
      </c>
      <c r="AU153" s="180">
        <v>230</v>
      </c>
      <c r="AV153" s="180">
        <v>22963900</v>
      </c>
      <c r="AW153" s="181">
        <f t="shared" si="166"/>
        <v>0.14877102199223805</v>
      </c>
      <c r="AX153" s="181">
        <f t="shared" si="146"/>
        <v>0.46843177189409368</v>
      </c>
      <c r="AY153" s="180">
        <f t="shared" si="147"/>
        <v>99843.043478260865</v>
      </c>
      <c r="AZ153" s="392"/>
      <c r="BA153" s="136" t="s">
        <v>161</v>
      </c>
      <c r="BB153" s="171">
        <v>164</v>
      </c>
      <c r="BC153" s="180">
        <v>67</v>
      </c>
      <c r="BD153" s="180">
        <v>6258020</v>
      </c>
      <c r="BE153" s="181">
        <f t="shared" si="167"/>
        <v>0.12050359712230216</v>
      </c>
      <c r="BF153" s="181">
        <f t="shared" si="148"/>
        <v>0.40853658536585363</v>
      </c>
      <c r="BG153" s="225">
        <f t="shared" si="149"/>
        <v>93403.283582089556</v>
      </c>
      <c r="BH153" s="392"/>
      <c r="BI153" s="136" t="s">
        <v>161</v>
      </c>
      <c r="BJ153" s="171">
        <f t="shared" si="150"/>
        <v>4149</v>
      </c>
      <c r="BK153" s="180">
        <f t="shared" si="134"/>
        <v>2266</v>
      </c>
      <c r="BL153" s="180">
        <f t="shared" si="135"/>
        <v>193667510</v>
      </c>
      <c r="BM153" s="181">
        <f t="shared" si="168"/>
        <v>0.14993714021041488</v>
      </c>
      <c r="BN153" s="181">
        <f t="shared" si="151"/>
        <v>0.5461557001687154</v>
      </c>
      <c r="BO153" s="180">
        <f t="shared" si="152"/>
        <v>85466.685789938216</v>
      </c>
      <c r="BP153" s="285"/>
    </row>
    <row r="154" spans="2:68" s="95" customFormat="1">
      <c r="B154" s="402"/>
      <c r="C154" s="435"/>
      <c r="D154" s="433"/>
      <c r="E154" s="136" t="s">
        <v>183</v>
      </c>
      <c r="F154" s="171">
        <v>25</v>
      </c>
      <c r="G154" s="180">
        <v>10</v>
      </c>
      <c r="H154" s="180">
        <v>1317020</v>
      </c>
      <c r="I154" s="181">
        <f t="shared" si="161"/>
        <v>0.16129032258064516</v>
      </c>
      <c r="J154" s="181">
        <f t="shared" si="136"/>
        <v>0.4</v>
      </c>
      <c r="K154" s="225">
        <f t="shared" si="137"/>
        <v>131702</v>
      </c>
      <c r="L154" s="392"/>
      <c r="M154" s="136" t="s">
        <v>183</v>
      </c>
      <c r="N154" s="171">
        <v>41</v>
      </c>
      <c r="O154" s="180">
        <v>20</v>
      </c>
      <c r="P154" s="180">
        <v>2484950</v>
      </c>
      <c r="Q154" s="181">
        <f t="shared" si="162"/>
        <v>0.17241379310344829</v>
      </c>
      <c r="R154" s="181">
        <f t="shared" si="138"/>
        <v>0.48780487804878048</v>
      </c>
      <c r="S154" s="175">
        <f t="shared" si="139"/>
        <v>124247.5</v>
      </c>
      <c r="T154" s="392"/>
      <c r="U154" s="136" t="s">
        <v>183</v>
      </c>
      <c r="V154" s="171">
        <v>1183</v>
      </c>
      <c r="W154" s="180">
        <v>693</v>
      </c>
      <c r="X154" s="180">
        <v>59072920</v>
      </c>
      <c r="Y154" s="181">
        <f t="shared" si="163"/>
        <v>0.13080407701019253</v>
      </c>
      <c r="Z154" s="181">
        <f t="shared" si="140"/>
        <v>0.58579881656804733</v>
      </c>
      <c r="AA154" s="180">
        <f t="shared" si="141"/>
        <v>85242.308802308806</v>
      </c>
      <c r="AB154" s="392"/>
      <c r="AC154" s="136" t="s">
        <v>183</v>
      </c>
      <c r="AD154" s="171">
        <v>1246</v>
      </c>
      <c r="AE154" s="180">
        <v>694</v>
      </c>
      <c r="AF154" s="180">
        <v>61011550</v>
      </c>
      <c r="AG154" s="181">
        <f t="shared" si="164"/>
        <v>0.15884641794460974</v>
      </c>
      <c r="AH154" s="181">
        <f t="shared" si="142"/>
        <v>0.5569823434991974</v>
      </c>
      <c r="AI154" s="175">
        <f t="shared" si="143"/>
        <v>87912.896253602303</v>
      </c>
      <c r="AJ154" s="392"/>
      <c r="AK154" s="136" t="s">
        <v>183</v>
      </c>
      <c r="AL154" s="171">
        <v>1004</v>
      </c>
      <c r="AM154" s="180">
        <v>518</v>
      </c>
      <c r="AN154" s="180">
        <v>48586250</v>
      </c>
      <c r="AO154" s="181">
        <f t="shared" si="165"/>
        <v>0.16361339229311433</v>
      </c>
      <c r="AP154" s="181">
        <f t="shared" si="144"/>
        <v>0.51593625498007967</v>
      </c>
      <c r="AQ154" s="175">
        <f t="shared" si="145"/>
        <v>93795.849420849423</v>
      </c>
      <c r="AR154" s="392"/>
      <c r="AS154" s="136" t="s">
        <v>183</v>
      </c>
      <c r="AT154" s="171">
        <v>497</v>
      </c>
      <c r="AU154" s="180">
        <v>261</v>
      </c>
      <c r="AV154" s="180">
        <v>26320910</v>
      </c>
      <c r="AW154" s="181">
        <f t="shared" si="166"/>
        <v>0.16882276843467012</v>
      </c>
      <c r="AX154" s="181">
        <f t="shared" si="146"/>
        <v>0.52515090543259557</v>
      </c>
      <c r="AY154" s="180">
        <f t="shared" si="147"/>
        <v>100846.39846743295</v>
      </c>
      <c r="AZ154" s="392"/>
      <c r="BA154" s="136" t="s">
        <v>183</v>
      </c>
      <c r="BB154" s="171">
        <v>148</v>
      </c>
      <c r="BC154" s="180">
        <v>63</v>
      </c>
      <c r="BD154" s="180">
        <v>6832390</v>
      </c>
      <c r="BE154" s="181">
        <f t="shared" si="167"/>
        <v>0.11330935251798561</v>
      </c>
      <c r="BF154" s="181">
        <f t="shared" si="148"/>
        <v>0.42567567567567566</v>
      </c>
      <c r="BG154" s="225">
        <f t="shared" si="149"/>
        <v>108450.63492063493</v>
      </c>
      <c r="BH154" s="392"/>
      <c r="BI154" s="136" t="s">
        <v>183</v>
      </c>
      <c r="BJ154" s="171">
        <f t="shared" si="150"/>
        <v>4144</v>
      </c>
      <c r="BK154" s="180">
        <f t="shared" si="134"/>
        <v>2259</v>
      </c>
      <c r="BL154" s="180">
        <f t="shared" si="135"/>
        <v>205625990</v>
      </c>
      <c r="BM154" s="181">
        <f t="shared" si="168"/>
        <v>0.14947396281347183</v>
      </c>
      <c r="BN154" s="181">
        <f t="shared" si="151"/>
        <v>0.54512548262548266</v>
      </c>
      <c r="BO154" s="180">
        <f t="shared" si="152"/>
        <v>91025.227976980968</v>
      </c>
      <c r="BP154" s="285"/>
    </row>
    <row r="155" spans="2:68" s="95" customFormat="1">
      <c r="B155" s="402"/>
      <c r="C155" s="435"/>
      <c r="D155" s="433"/>
      <c r="E155" s="136" t="s">
        <v>184</v>
      </c>
      <c r="F155" s="171">
        <v>13</v>
      </c>
      <c r="G155" s="180">
        <v>4</v>
      </c>
      <c r="H155" s="180">
        <v>578680</v>
      </c>
      <c r="I155" s="181">
        <f t="shared" si="161"/>
        <v>6.4516129032258063E-2</v>
      </c>
      <c r="J155" s="181">
        <f t="shared" si="136"/>
        <v>0.30769230769230771</v>
      </c>
      <c r="K155" s="225">
        <f t="shared" si="137"/>
        <v>144670</v>
      </c>
      <c r="L155" s="392"/>
      <c r="M155" s="136" t="s">
        <v>184</v>
      </c>
      <c r="N155" s="171">
        <v>23</v>
      </c>
      <c r="O155" s="180">
        <v>9</v>
      </c>
      <c r="P155" s="180">
        <v>1182090</v>
      </c>
      <c r="Q155" s="181">
        <f t="shared" si="162"/>
        <v>7.7586206896551727E-2</v>
      </c>
      <c r="R155" s="181">
        <f t="shared" si="138"/>
        <v>0.39130434782608697</v>
      </c>
      <c r="S155" s="175">
        <f t="shared" si="139"/>
        <v>131343.33333333334</v>
      </c>
      <c r="T155" s="392"/>
      <c r="U155" s="136" t="s">
        <v>184</v>
      </c>
      <c r="V155" s="171">
        <v>833</v>
      </c>
      <c r="W155" s="180">
        <v>483</v>
      </c>
      <c r="X155" s="180">
        <v>34607670</v>
      </c>
      <c r="Y155" s="181">
        <f t="shared" si="163"/>
        <v>9.1166477916194796E-2</v>
      </c>
      <c r="Z155" s="181">
        <f t="shared" si="140"/>
        <v>0.57983193277310929</v>
      </c>
      <c r="AA155" s="180">
        <f t="shared" si="141"/>
        <v>71651.490683229815</v>
      </c>
      <c r="AB155" s="392"/>
      <c r="AC155" s="136" t="s">
        <v>184</v>
      </c>
      <c r="AD155" s="171">
        <v>779</v>
      </c>
      <c r="AE155" s="180">
        <v>426</v>
      </c>
      <c r="AF155" s="180">
        <v>33402320</v>
      </c>
      <c r="AG155" s="181">
        <f t="shared" si="164"/>
        <v>9.7505149919890136E-2</v>
      </c>
      <c r="AH155" s="181">
        <f t="shared" si="142"/>
        <v>0.54685494223363285</v>
      </c>
      <c r="AI155" s="175">
        <f t="shared" si="143"/>
        <v>78409.201877934276</v>
      </c>
      <c r="AJ155" s="392"/>
      <c r="AK155" s="136" t="s">
        <v>184</v>
      </c>
      <c r="AL155" s="171">
        <v>544</v>
      </c>
      <c r="AM155" s="180">
        <v>292</v>
      </c>
      <c r="AN155" s="180">
        <v>26536040</v>
      </c>
      <c r="AO155" s="181">
        <f t="shared" si="165"/>
        <v>9.2229943145925461E-2</v>
      </c>
      <c r="AP155" s="181">
        <f t="shared" si="144"/>
        <v>0.53676470588235292</v>
      </c>
      <c r="AQ155" s="175">
        <f t="shared" si="145"/>
        <v>90876.849315068495</v>
      </c>
      <c r="AR155" s="392"/>
      <c r="AS155" s="136" t="s">
        <v>184</v>
      </c>
      <c r="AT155" s="171">
        <v>218</v>
      </c>
      <c r="AU155" s="180">
        <v>111</v>
      </c>
      <c r="AV155" s="180">
        <v>10265980</v>
      </c>
      <c r="AW155" s="181">
        <f t="shared" si="166"/>
        <v>7.1798188874514876E-2</v>
      </c>
      <c r="AX155" s="181">
        <f t="shared" si="146"/>
        <v>0.50917431192660545</v>
      </c>
      <c r="AY155" s="180">
        <f t="shared" si="147"/>
        <v>92486.306306306302</v>
      </c>
      <c r="AZ155" s="392"/>
      <c r="BA155" s="136" t="s">
        <v>184</v>
      </c>
      <c r="BB155" s="171">
        <v>53</v>
      </c>
      <c r="BC155" s="180">
        <v>26</v>
      </c>
      <c r="BD155" s="180">
        <v>1950490</v>
      </c>
      <c r="BE155" s="181">
        <f t="shared" si="167"/>
        <v>4.6762589928057555E-2</v>
      </c>
      <c r="BF155" s="181">
        <f t="shared" si="148"/>
        <v>0.49056603773584906</v>
      </c>
      <c r="BG155" s="225">
        <f t="shared" si="149"/>
        <v>75018.846153846156</v>
      </c>
      <c r="BH155" s="392"/>
      <c r="BI155" s="136" t="s">
        <v>184</v>
      </c>
      <c r="BJ155" s="171">
        <f t="shared" si="150"/>
        <v>2463</v>
      </c>
      <c r="BK155" s="180">
        <f t="shared" si="134"/>
        <v>1351</v>
      </c>
      <c r="BL155" s="180">
        <f t="shared" si="135"/>
        <v>108523270</v>
      </c>
      <c r="BM155" s="181">
        <f t="shared" si="168"/>
        <v>8.9393237610004631E-2</v>
      </c>
      <c r="BN155" s="181">
        <f t="shared" si="151"/>
        <v>0.54851806739748277</v>
      </c>
      <c r="BO155" s="180">
        <f t="shared" si="152"/>
        <v>80328.105107327909</v>
      </c>
      <c r="BP155" s="285"/>
    </row>
    <row r="156" spans="2:68" s="95" customFormat="1">
      <c r="B156" s="402"/>
      <c r="C156" s="435"/>
      <c r="D156" s="433"/>
      <c r="E156" s="136" t="s">
        <v>185</v>
      </c>
      <c r="F156" s="171">
        <v>14</v>
      </c>
      <c r="G156" s="180">
        <v>2</v>
      </c>
      <c r="H156" s="180">
        <v>67060</v>
      </c>
      <c r="I156" s="181">
        <f t="shared" si="161"/>
        <v>3.2258064516129031E-2</v>
      </c>
      <c r="J156" s="181">
        <f t="shared" si="136"/>
        <v>0.14285714285714285</v>
      </c>
      <c r="K156" s="225">
        <f t="shared" si="137"/>
        <v>33530</v>
      </c>
      <c r="L156" s="392"/>
      <c r="M156" s="136" t="s">
        <v>185</v>
      </c>
      <c r="N156" s="171">
        <v>27</v>
      </c>
      <c r="O156" s="180">
        <v>13</v>
      </c>
      <c r="P156" s="180">
        <v>1373280</v>
      </c>
      <c r="Q156" s="181">
        <f t="shared" si="162"/>
        <v>0.11206896551724138</v>
      </c>
      <c r="R156" s="181">
        <f t="shared" si="138"/>
        <v>0.48148148148148145</v>
      </c>
      <c r="S156" s="175">
        <f t="shared" si="139"/>
        <v>105636.92307692308</v>
      </c>
      <c r="T156" s="392"/>
      <c r="U156" s="136" t="s">
        <v>185</v>
      </c>
      <c r="V156" s="171">
        <v>341</v>
      </c>
      <c r="W156" s="180">
        <v>172</v>
      </c>
      <c r="X156" s="180">
        <v>13172690</v>
      </c>
      <c r="Y156" s="181">
        <f t="shared" si="163"/>
        <v>3.2465081162702907E-2</v>
      </c>
      <c r="Z156" s="181">
        <f t="shared" si="140"/>
        <v>0.50439882697947214</v>
      </c>
      <c r="AA156" s="180">
        <f t="shared" si="141"/>
        <v>76585.406976744183</v>
      </c>
      <c r="AB156" s="392"/>
      <c r="AC156" s="136" t="s">
        <v>185</v>
      </c>
      <c r="AD156" s="171">
        <v>366</v>
      </c>
      <c r="AE156" s="180">
        <v>178</v>
      </c>
      <c r="AF156" s="180">
        <v>14666020</v>
      </c>
      <c r="AG156" s="181">
        <f t="shared" si="164"/>
        <v>4.0741588464179447E-2</v>
      </c>
      <c r="AH156" s="181">
        <f t="shared" si="142"/>
        <v>0.48633879781420764</v>
      </c>
      <c r="AI156" s="175">
        <f t="shared" si="143"/>
        <v>82393.370786516854</v>
      </c>
      <c r="AJ156" s="392"/>
      <c r="AK156" s="136" t="s">
        <v>185</v>
      </c>
      <c r="AL156" s="171">
        <v>348</v>
      </c>
      <c r="AM156" s="180">
        <v>186</v>
      </c>
      <c r="AN156" s="180">
        <v>19473830</v>
      </c>
      <c r="AO156" s="181">
        <f t="shared" si="165"/>
        <v>5.8749210360075806E-2</v>
      </c>
      <c r="AP156" s="181">
        <f t="shared" si="144"/>
        <v>0.53448275862068961</v>
      </c>
      <c r="AQ156" s="175">
        <f t="shared" si="145"/>
        <v>104698.01075268818</v>
      </c>
      <c r="AR156" s="392"/>
      <c r="AS156" s="136" t="s">
        <v>185</v>
      </c>
      <c r="AT156" s="171">
        <v>221</v>
      </c>
      <c r="AU156" s="180">
        <v>101</v>
      </c>
      <c r="AV156" s="180">
        <v>9119220</v>
      </c>
      <c r="AW156" s="181">
        <f t="shared" si="166"/>
        <v>6.5329883570504524E-2</v>
      </c>
      <c r="AX156" s="181">
        <f t="shared" si="146"/>
        <v>0.45701357466063347</v>
      </c>
      <c r="AY156" s="180">
        <f t="shared" si="147"/>
        <v>90289.30693069307</v>
      </c>
      <c r="AZ156" s="392"/>
      <c r="BA156" s="136" t="s">
        <v>185</v>
      </c>
      <c r="BB156" s="171">
        <v>85</v>
      </c>
      <c r="BC156" s="180">
        <v>38</v>
      </c>
      <c r="BD156" s="180">
        <v>5088710</v>
      </c>
      <c r="BE156" s="181">
        <f t="shared" si="167"/>
        <v>6.83453237410072E-2</v>
      </c>
      <c r="BF156" s="181">
        <f t="shared" si="148"/>
        <v>0.44705882352941179</v>
      </c>
      <c r="BG156" s="225">
        <f t="shared" si="149"/>
        <v>133913.42105263157</v>
      </c>
      <c r="BH156" s="392"/>
      <c r="BI156" s="136" t="s">
        <v>185</v>
      </c>
      <c r="BJ156" s="171">
        <f t="shared" si="150"/>
        <v>1402</v>
      </c>
      <c r="BK156" s="180">
        <f t="shared" si="134"/>
        <v>690</v>
      </c>
      <c r="BL156" s="180">
        <f t="shared" si="135"/>
        <v>62960810</v>
      </c>
      <c r="BM156" s="181">
        <f t="shared" si="168"/>
        <v>4.5656057698670018E-2</v>
      </c>
      <c r="BN156" s="181">
        <f t="shared" si="151"/>
        <v>0.49215406562054209</v>
      </c>
      <c r="BO156" s="180">
        <f t="shared" si="152"/>
        <v>91247.55072463768</v>
      </c>
      <c r="BP156" s="285"/>
    </row>
    <row r="157" spans="2:68" s="95" customFormat="1">
      <c r="B157" s="402"/>
      <c r="C157" s="435"/>
      <c r="D157" s="433"/>
      <c r="E157" s="136" t="s">
        <v>186</v>
      </c>
      <c r="F157" s="171">
        <v>4</v>
      </c>
      <c r="G157" s="180">
        <v>1</v>
      </c>
      <c r="H157" s="180">
        <v>138440</v>
      </c>
      <c r="I157" s="181">
        <f t="shared" si="161"/>
        <v>1.6129032258064516E-2</v>
      </c>
      <c r="J157" s="181">
        <f t="shared" si="136"/>
        <v>0.25</v>
      </c>
      <c r="K157" s="225">
        <f t="shared" si="137"/>
        <v>138440</v>
      </c>
      <c r="L157" s="392"/>
      <c r="M157" s="136" t="s">
        <v>186</v>
      </c>
      <c r="N157" s="171">
        <v>7</v>
      </c>
      <c r="O157" s="180">
        <v>4</v>
      </c>
      <c r="P157" s="180">
        <v>321720</v>
      </c>
      <c r="Q157" s="181">
        <f t="shared" si="162"/>
        <v>3.4482758620689655E-2</v>
      </c>
      <c r="R157" s="181">
        <f t="shared" si="138"/>
        <v>0.5714285714285714</v>
      </c>
      <c r="S157" s="175">
        <f t="shared" si="139"/>
        <v>80430</v>
      </c>
      <c r="T157" s="392"/>
      <c r="U157" s="136" t="s">
        <v>186</v>
      </c>
      <c r="V157" s="171">
        <v>313</v>
      </c>
      <c r="W157" s="180">
        <v>200</v>
      </c>
      <c r="X157" s="180">
        <v>16771310</v>
      </c>
      <c r="Y157" s="181">
        <f t="shared" si="163"/>
        <v>3.7750094375235937E-2</v>
      </c>
      <c r="Z157" s="181">
        <f t="shared" si="140"/>
        <v>0.63897763578274758</v>
      </c>
      <c r="AA157" s="180">
        <f t="shared" si="141"/>
        <v>83856.55</v>
      </c>
      <c r="AB157" s="392"/>
      <c r="AC157" s="136" t="s">
        <v>186</v>
      </c>
      <c r="AD157" s="171">
        <v>298</v>
      </c>
      <c r="AE157" s="180">
        <v>183</v>
      </c>
      <c r="AF157" s="180">
        <v>17159730</v>
      </c>
      <c r="AG157" s="181">
        <f t="shared" si="164"/>
        <v>4.1886015106431675E-2</v>
      </c>
      <c r="AH157" s="181">
        <f t="shared" si="142"/>
        <v>0.61409395973154357</v>
      </c>
      <c r="AI157" s="175">
        <f t="shared" si="143"/>
        <v>93769.016393442624</v>
      </c>
      <c r="AJ157" s="392"/>
      <c r="AK157" s="136" t="s">
        <v>186</v>
      </c>
      <c r="AL157" s="171">
        <v>249</v>
      </c>
      <c r="AM157" s="180">
        <v>150</v>
      </c>
      <c r="AN157" s="180">
        <v>16346890</v>
      </c>
      <c r="AO157" s="181">
        <f t="shared" si="165"/>
        <v>4.7378395451674035E-2</v>
      </c>
      <c r="AP157" s="181">
        <f t="shared" si="144"/>
        <v>0.60240963855421692</v>
      </c>
      <c r="AQ157" s="175">
        <f t="shared" si="145"/>
        <v>108979.26666666666</v>
      </c>
      <c r="AR157" s="392"/>
      <c r="AS157" s="136" t="s">
        <v>186</v>
      </c>
      <c r="AT157" s="171">
        <v>105</v>
      </c>
      <c r="AU157" s="180">
        <v>67</v>
      </c>
      <c r="AV157" s="180">
        <v>6186010</v>
      </c>
      <c r="AW157" s="181">
        <f t="shared" si="166"/>
        <v>4.3337645536869342E-2</v>
      </c>
      <c r="AX157" s="181">
        <f t="shared" si="146"/>
        <v>0.63809523809523805</v>
      </c>
      <c r="AY157" s="180">
        <f t="shared" si="147"/>
        <v>92328.507462686568</v>
      </c>
      <c r="AZ157" s="392"/>
      <c r="BA157" s="136" t="s">
        <v>186</v>
      </c>
      <c r="BB157" s="171">
        <v>32</v>
      </c>
      <c r="BC157" s="180">
        <v>18</v>
      </c>
      <c r="BD157" s="180">
        <v>2174110</v>
      </c>
      <c r="BE157" s="181">
        <f t="shared" si="167"/>
        <v>3.237410071942446E-2</v>
      </c>
      <c r="BF157" s="181">
        <f t="shared" si="148"/>
        <v>0.5625</v>
      </c>
      <c r="BG157" s="225">
        <f t="shared" si="149"/>
        <v>120783.88888888889</v>
      </c>
      <c r="BH157" s="392"/>
      <c r="BI157" s="136" t="s">
        <v>186</v>
      </c>
      <c r="BJ157" s="171">
        <f t="shared" si="150"/>
        <v>1008</v>
      </c>
      <c r="BK157" s="180">
        <f t="shared" si="134"/>
        <v>623</v>
      </c>
      <c r="BL157" s="180">
        <f t="shared" si="135"/>
        <v>59098210</v>
      </c>
      <c r="BM157" s="181">
        <f t="shared" si="168"/>
        <v>4.1222788327929596E-2</v>
      </c>
      <c r="BN157" s="181">
        <f t="shared" si="151"/>
        <v>0.61805555555555558</v>
      </c>
      <c r="BO157" s="180">
        <f t="shared" si="152"/>
        <v>94860.690208667744</v>
      </c>
      <c r="BP157" s="285"/>
    </row>
    <row r="158" spans="2:68" s="95" customFormat="1">
      <c r="B158" s="402"/>
      <c r="C158" s="435"/>
      <c r="D158" s="433"/>
      <c r="E158" s="136" t="s">
        <v>187</v>
      </c>
      <c r="F158" s="171">
        <v>15</v>
      </c>
      <c r="G158" s="180">
        <v>4</v>
      </c>
      <c r="H158" s="180">
        <v>305820</v>
      </c>
      <c r="I158" s="181">
        <f t="shared" si="161"/>
        <v>6.4516129032258063E-2</v>
      </c>
      <c r="J158" s="181">
        <f t="shared" si="136"/>
        <v>0.26666666666666666</v>
      </c>
      <c r="K158" s="225">
        <f t="shared" si="137"/>
        <v>76455</v>
      </c>
      <c r="L158" s="392"/>
      <c r="M158" s="136" t="s">
        <v>187</v>
      </c>
      <c r="N158" s="171">
        <v>46</v>
      </c>
      <c r="O158" s="180">
        <v>25</v>
      </c>
      <c r="P158" s="180">
        <v>2076930</v>
      </c>
      <c r="Q158" s="181">
        <f t="shared" si="162"/>
        <v>0.21551724137931033</v>
      </c>
      <c r="R158" s="181">
        <f t="shared" si="138"/>
        <v>0.54347826086956519</v>
      </c>
      <c r="S158" s="175">
        <f t="shared" si="139"/>
        <v>83077.2</v>
      </c>
      <c r="T158" s="392"/>
      <c r="U158" s="136" t="s">
        <v>187</v>
      </c>
      <c r="V158" s="171">
        <v>2087</v>
      </c>
      <c r="W158" s="180">
        <v>1251</v>
      </c>
      <c r="X158" s="180">
        <v>95401030</v>
      </c>
      <c r="Y158" s="181">
        <f t="shared" si="163"/>
        <v>0.23612684031710079</v>
      </c>
      <c r="Z158" s="181">
        <f t="shared" si="140"/>
        <v>0.59942501197891707</v>
      </c>
      <c r="AA158" s="180">
        <f t="shared" si="141"/>
        <v>76259.81614708234</v>
      </c>
      <c r="AB158" s="392"/>
      <c r="AC158" s="136" t="s">
        <v>187</v>
      </c>
      <c r="AD158" s="171">
        <v>1932</v>
      </c>
      <c r="AE158" s="180">
        <v>1103</v>
      </c>
      <c r="AF158" s="180">
        <v>97862810</v>
      </c>
      <c r="AG158" s="181">
        <f t="shared" si="164"/>
        <v>0.25246051728084229</v>
      </c>
      <c r="AH158" s="181">
        <f t="shared" si="142"/>
        <v>0.57091097308488614</v>
      </c>
      <c r="AI158" s="175">
        <f t="shared" si="143"/>
        <v>88724.215775158664</v>
      </c>
      <c r="AJ158" s="392"/>
      <c r="AK158" s="136" t="s">
        <v>187</v>
      </c>
      <c r="AL158" s="171">
        <v>1254</v>
      </c>
      <c r="AM158" s="180">
        <v>668</v>
      </c>
      <c r="AN158" s="180">
        <v>60592500</v>
      </c>
      <c r="AO158" s="181">
        <f t="shared" si="165"/>
        <v>0.21099178774478838</v>
      </c>
      <c r="AP158" s="181">
        <f t="shared" si="144"/>
        <v>0.532695374800638</v>
      </c>
      <c r="AQ158" s="175">
        <f t="shared" si="145"/>
        <v>90707.335329341324</v>
      </c>
      <c r="AR158" s="392"/>
      <c r="AS158" s="136" t="s">
        <v>187</v>
      </c>
      <c r="AT158" s="171">
        <v>563</v>
      </c>
      <c r="AU158" s="180">
        <v>278</v>
      </c>
      <c r="AV158" s="180">
        <v>22429780</v>
      </c>
      <c r="AW158" s="181">
        <f t="shared" si="166"/>
        <v>0.17981888745148772</v>
      </c>
      <c r="AX158" s="181">
        <f t="shared" si="146"/>
        <v>0.49378330373001778</v>
      </c>
      <c r="AY158" s="180">
        <f t="shared" si="147"/>
        <v>80682.661870503594</v>
      </c>
      <c r="AZ158" s="392"/>
      <c r="BA158" s="136" t="s">
        <v>187</v>
      </c>
      <c r="BB158" s="171">
        <v>145</v>
      </c>
      <c r="BC158" s="180">
        <v>60</v>
      </c>
      <c r="BD158" s="180">
        <v>4930360</v>
      </c>
      <c r="BE158" s="181">
        <f t="shared" si="167"/>
        <v>0.1079136690647482</v>
      </c>
      <c r="BF158" s="181">
        <f t="shared" si="148"/>
        <v>0.41379310344827586</v>
      </c>
      <c r="BG158" s="225">
        <f t="shared" si="149"/>
        <v>82172.666666666672</v>
      </c>
      <c r="BH158" s="392"/>
      <c r="BI158" s="136" t="s">
        <v>187</v>
      </c>
      <c r="BJ158" s="171">
        <f t="shared" si="150"/>
        <v>6042</v>
      </c>
      <c r="BK158" s="180">
        <f t="shared" si="134"/>
        <v>3389</v>
      </c>
      <c r="BL158" s="180">
        <f t="shared" si="135"/>
        <v>283599230</v>
      </c>
      <c r="BM158" s="181">
        <f t="shared" si="168"/>
        <v>0.22424402831998941</v>
      </c>
      <c r="BN158" s="181">
        <f t="shared" si="151"/>
        <v>0.56090698444223763</v>
      </c>
      <c r="BO158" s="180">
        <f t="shared" si="152"/>
        <v>83682.275007376811</v>
      </c>
      <c r="BP158" s="285"/>
    </row>
    <row r="159" spans="2:68" s="95" customFormat="1">
      <c r="B159" s="402"/>
      <c r="C159" s="435"/>
      <c r="D159" s="433"/>
      <c r="E159" s="136" t="s">
        <v>188</v>
      </c>
      <c r="F159" s="171">
        <v>8</v>
      </c>
      <c r="G159" s="180">
        <v>4</v>
      </c>
      <c r="H159" s="180">
        <v>521660</v>
      </c>
      <c r="I159" s="181">
        <f t="shared" si="161"/>
        <v>6.4516129032258063E-2</v>
      </c>
      <c r="J159" s="181">
        <f t="shared" si="136"/>
        <v>0.5</v>
      </c>
      <c r="K159" s="225">
        <f t="shared" si="137"/>
        <v>130415</v>
      </c>
      <c r="L159" s="392"/>
      <c r="M159" s="136" t="s">
        <v>188</v>
      </c>
      <c r="N159" s="171">
        <v>20</v>
      </c>
      <c r="O159" s="180">
        <v>10</v>
      </c>
      <c r="P159" s="180">
        <v>1127290</v>
      </c>
      <c r="Q159" s="181">
        <f t="shared" si="162"/>
        <v>8.6206896551724144E-2</v>
      </c>
      <c r="R159" s="181">
        <f t="shared" si="138"/>
        <v>0.5</v>
      </c>
      <c r="S159" s="175">
        <f t="shared" si="139"/>
        <v>112729</v>
      </c>
      <c r="T159" s="392"/>
      <c r="U159" s="136" t="s">
        <v>188</v>
      </c>
      <c r="V159" s="171">
        <v>403</v>
      </c>
      <c r="W159" s="180">
        <v>238</v>
      </c>
      <c r="X159" s="180">
        <v>19708480</v>
      </c>
      <c r="Y159" s="181">
        <f t="shared" si="163"/>
        <v>4.4922612306530767E-2</v>
      </c>
      <c r="Z159" s="181">
        <f t="shared" si="140"/>
        <v>0.59057071960297769</v>
      </c>
      <c r="AA159" s="180">
        <f t="shared" si="141"/>
        <v>82808.73949579832</v>
      </c>
      <c r="AB159" s="392"/>
      <c r="AC159" s="136" t="s">
        <v>188</v>
      </c>
      <c r="AD159" s="171">
        <v>491</v>
      </c>
      <c r="AE159" s="180">
        <v>279</v>
      </c>
      <c r="AF159" s="180">
        <v>25978580</v>
      </c>
      <c r="AG159" s="181">
        <f t="shared" si="164"/>
        <v>6.385900663767452E-2</v>
      </c>
      <c r="AH159" s="181">
        <f t="shared" si="142"/>
        <v>0.56822810590631367</v>
      </c>
      <c r="AI159" s="175">
        <f t="shared" si="143"/>
        <v>93113.189964157704</v>
      </c>
      <c r="AJ159" s="392"/>
      <c r="AK159" s="136" t="s">
        <v>188</v>
      </c>
      <c r="AL159" s="171">
        <v>485</v>
      </c>
      <c r="AM159" s="180">
        <v>252</v>
      </c>
      <c r="AN159" s="180">
        <v>26712060</v>
      </c>
      <c r="AO159" s="181">
        <f t="shared" si="165"/>
        <v>7.9595704358812386E-2</v>
      </c>
      <c r="AP159" s="181">
        <f t="shared" si="144"/>
        <v>0.51958762886597942</v>
      </c>
      <c r="AQ159" s="175">
        <f t="shared" si="145"/>
        <v>106000.23809523809</v>
      </c>
      <c r="AR159" s="392"/>
      <c r="AS159" s="136" t="s">
        <v>188</v>
      </c>
      <c r="AT159" s="171">
        <v>308</v>
      </c>
      <c r="AU159" s="180">
        <v>154</v>
      </c>
      <c r="AV159" s="180">
        <v>16088900</v>
      </c>
      <c r="AW159" s="181">
        <f t="shared" si="166"/>
        <v>9.9611901681759374E-2</v>
      </c>
      <c r="AX159" s="181">
        <f t="shared" si="146"/>
        <v>0.5</v>
      </c>
      <c r="AY159" s="180">
        <f t="shared" si="147"/>
        <v>104473.37662337662</v>
      </c>
      <c r="AZ159" s="392"/>
      <c r="BA159" s="136" t="s">
        <v>188</v>
      </c>
      <c r="BB159" s="171">
        <v>128</v>
      </c>
      <c r="BC159" s="180">
        <v>63</v>
      </c>
      <c r="BD159" s="180">
        <v>7779210</v>
      </c>
      <c r="BE159" s="181">
        <f t="shared" si="167"/>
        <v>0.11330935251798561</v>
      </c>
      <c r="BF159" s="181">
        <f t="shared" si="148"/>
        <v>0.4921875</v>
      </c>
      <c r="BG159" s="225">
        <f t="shared" si="149"/>
        <v>123479.52380952382</v>
      </c>
      <c r="BH159" s="392"/>
      <c r="BI159" s="136" t="s">
        <v>188</v>
      </c>
      <c r="BJ159" s="171">
        <f t="shared" si="150"/>
        <v>1843</v>
      </c>
      <c r="BK159" s="180">
        <f t="shared" si="134"/>
        <v>1000</v>
      </c>
      <c r="BL159" s="180">
        <f t="shared" si="135"/>
        <v>97916180</v>
      </c>
      <c r="BM159" s="181">
        <f t="shared" si="168"/>
        <v>6.6168199563289884E-2</v>
      </c>
      <c r="BN159" s="181">
        <f t="shared" si="151"/>
        <v>0.54259359739555069</v>
      </c>
      <c r="BO159" s="180">
        <f t="shared" si="152"/>
        <v>97916.18</v>
      </c>
      <c r="BP159" s="285"/>
    </row>
    <row r="160" spans="2:68" s="95" customFormat="1">
      <c r="B160" s="402"/>
      <c r="C160" s="435"/>
      <c r="D160" s="433"/>
      <c r="E160" s="137" t="s">
        <v>179</v>
      </c>
      <c r="F160" s="171">
        <v>4</v>
      </c>
      <c r="G160" s="180">
        <v>3</v>
      </c>
      <c r="H160" s="180">
        <v>141120</v>
      </c>
      <c r="I160" s="181">
        <f t="shared" si="161"/>
        <v>4.8387096774193547E-2</v>
      </c>
      <c r="J160" s="181">
        <f t="shared" si="136"/>
        <v>0.75</v>
      </c>
      <c r="K160" s="225">
        <f t="shared" si="137"/>
        <v>47040</v>
      </c>
      <c r="L160" s="392"/>
      <c r="M160" s="137" t="s">
        <v>179</v>
      </c>
      <c r="N160" s="171">
        <v>6</v>
      </c>
      <c r="O160" s="180">
        <v>0</v>
      </c>
      <c r="P160" s="180">
        <v>0</v>
      </c>
      <c r="Q160" s="181">
        <f t="shared" si="162"/>
        <v>0</v>
      </c>
      <c r="R160" s="181">
        <f t="shared" si="138"/>
        <v>0</v>
      </c>
      <c r="S160" s="175" t="str">
        <f t="shared" si="139"/>
        <v>-</v>
      </c>
      <c r="T160" s="392"/>
      <c r="U160" s="137" t="s">
        <v>179</v>
      </c>
      <c r="V160" s="171">
        <v>445</v>
      </c>
      <c r="W160" s="180">
        <v>230</v>
      </c>
      <c r="X160" s="180">
        <v>16189790</v>
      </c>
      <c r="Y160" s="181">
        <f t="shared" si="163"/>
        <v>4.3412608531521332E-2</v>
      </c>
      <c r="Z160" s="181">
        <f t="shared" si="140"/>
        <v>0.5168539325842697</v>
      </c>
      <c r="AA160" s="180">
        <f t="shared" si="141"/>
        <v>70390.391304347824</v>
      </c>
      <c r="AB160" s="392"/>
      <c r="AC160" s="137" t="s">
        <v>179</v>
      </c>
      <c r="AD160" s="171">
        <v>262</v>
      </c>
      <c r="AE160" s="180">
        <v>138</v>
      </c>
      <c r="AF160" s="180">
        <v>13402980</v>
      </c>
      <c r="AG160" s="181">
        <f t="shared" si="164"/>
        <v>3.1586175326161592E-2</v>
      </c>
      <c r="AH160" s="181">
        <f t="shared" si="142"/>
        <v>0.52671755725190839</v>
      </c>
      <c r="AI160" s="175">
        <f t="shared" si="143"/>
        <v>97123.043478260865</v>
      </c>
      <c r="AJ160" s="392"/>
      <c r="AK160" s="137" t="s">
        <v>179</v>
      </c>
      <c r="AL160" s="171">
        <v>151</v>
      </c>
      <c r="AM160" s="180">
        <v>69</v>
      </c>
      <c r="AN160" s="180">
        <v>6699120</v>
      </c>
      <c r="AO160" s="181">
        <f t="shared" si="165"/>
        <v>2.1794061907770057E-2</v>
      </c>
      <c r="AP160" s="181">
        <f t="shared" si="144"/>
        <v>0.45695364238410596</v>
      </c>
      <c r="AQ160" s="175">
        <f t="shared" si="145"/>
        <v>97088.695652173919</v>
      </c>
      <c r="AR160" s="392"/>
      <c r="AS160" s="137" t="s">
        <v>179</v>
      </c>
      <c r="AT160" s="171">
        <v>81</v>
      </c>
      <c r="AU160" s="180">
        <v>31</v>
      </c>
      <c r="AV160" s="180">
        <v>3231980</v>
      </c>
      <c r="AW160" s="181">
        <f t="shared" si="166"/>
        <v>2.0051746442432083E-2</v>
      </c>
      <c r="AX160" s="181">
        <f t="shared" si="146"/>
        <v>0.38271604938271603</v>
      </c>
      <c r="AY160" s="180">
        <f t="shared" si="147"/>
        <v>104257.41935483871</v>
      </c>
      <c r="AZ160" s="392"/>
      <c r="BA160" s="137" t="s">
        <v>179</v>
      </c>
      <c r="BB160" s="171">
        <v>46</v>
      </c>
      <c r="BC160" s="180">
        <v>14</v>
      </c>
      <c r="BD160" s="180">
        <v>2437500</v>
      </c>
      <c r="BE160" s="181">
        <f t="shared" si="167"/>
        <v>2.5179856115107913E-2</v>
      </c>
      <c r="BF160" s="181">
        <f t="shared" si="148"/>
        <v>0.30434782608695654</v>
      </c>
      <c r="BG160" s="225">
        <f t="shared" si="149"/>
        <v>174107.14285714287</v>
      </c>
      <c r="BH160" s="392"/>
      <c r="BI160" s="137" t="s">
        <v>179</v>
      </c>
      <c r="BJ160" s="171">
        <f t="shared" si="150"/>
        <v>995</v>
      </c>
      <c r="BK160" s="180">
        <f t="shared" si="134"/>
        <v>485</v>
      </c>
      <c r="BL160" s="180">
        <f t="shared" si="135"/>
        <v>42102490</v>
      </c>
      <c r="BM160" s="181">
        <f t="shared" si="168"/>
        <v>3.2091576788195596E-2</v>
      </c>
      <c r="BN160" s="181">
        <f t="shared" si="151"/>
        <v>0.48743718592964824</v>
      </c>
      <c r="BO160" s="180">
        <f t="shared" si="152"/>
        <v>86809.257731958758</v>
      </c>
      <c r="BP160" s="285"/>
    </row>
    <row r="161" spans="2:68" s="95" customFormat="1">
      <c r="B161" s="402">
        <v>15</v>
      </c>
      <c r="C161" s="434" t="s">
        <v>88</v>
      </c>
      <c r="D161" s="432">
        <v>136</v>
      </c>
      <c r="E161" s="134" t="s">
        <v>153</v>
      </c>
      <c r="F161" s="170">
        <v>71</v>
      </c>
      <c r="G161" s="178">
        <v>38</v>
      </c>
      <c r="H161" s="178">
        <v>4110910</v>
      </c>
      <c r="I161" s="179">
        <f>IFERROR(G161/$D$161,"-")</f>
        <v>0.27941176470588236</v>
      </c>
      <c r="J161" s="179">
        <f t="shared" si="136"/>
        <v>0.53521126760563376</v>
      </c>
      <c r="K161" s="224">
        <f t="shared" si="137"/>
        <v>108181.84210526316</v>
      </c>
      <c r="L161" s="400">
        <v>225</v>
      </c>
      <c r="M161" s="134" t="s">
        <v>153</v>
      </c>
      <c r="N161" s="170">
        <v>128</v>
      </c>
      <c r="O161" s="178">
        <v>80</v>
      </c>
      <c r="P161" s="178">
        <v>6515680</v>
      </c>
      <c r="Q161" s="179">
        <f>IFERROR(O161/$L$161,"-")</f>
        <v>0.35555555555555557</v>
      </c>
      <c r="R161" s="179">
        <f t="shared" si="138"/>
        <v>0.625</v>
      </c>
      <c r="S161" s="174">
        <f t="shared" si="139"/>
        <v>81446</v>
      </c>
      <c r="T161" s="400">
        <v>8971</v>
      </c>
      <c r="U161" s="134" t="s">
        <v>153</v>
      </c>
      <c r="V161" s="170">
        <v>4297</v>
      </c>
      <c r="W161" s="178">
        <v>2679</v>
      </c>
      <c r="X161" s="178">
        <v>193808290</v>
      </c>
      <c r="Y161" s="179">
        <f>IFERROR(W161/$T$161,"-")</f>
        <v>0.29862891539404751</v>
      </c>
      <c r="Z161" s="179">
        <f t="shared" si="140"/>
        <v>0.62345822666976958</v>
      </c>
      <c r="AA161" s="178">
        <f t="shared" si="141"/>
        <v>72343.519970138106</v>
      </c>
      <c r="AB161" s="400">
        <v>7026</v>
      </c>
      <c r="AC161" s="134" t="s">
        <v>153</v>
      </c>
      <c r="AD161" s="170">
        <v>3715</v>
      </c>
      <c r="AE161" s="178">
        <v>2281</v>
      </c>
      <c r="AF161" s="178">
        <v>179666320</v>
      </c>
      <c r="AG161" s="179">
        <f>IFERROR(AE161/$AB$161,"-")</f>
        <v>0.32465129518929692</v>
      </c>
      <c r="AH161" s="179">
        <f t="shared" si="142"/>
        <v>0.61399730820995957</v>
      </c>
      <c r="AI161" s="174">
        <f t="shared" si="143"/>
        <v>78766.470846120123</v>
      </c>
      <c r="AJ161" s="400">
        <v>4569</v>
      </c>
      <c r="AK161" s="134" t="s">
        <v>153</v>
      </c>
      <c r="AL161" s="170">
        <v>2268</v>
      </c>
      <c r="AM161" s="178">
        <v>1241</v>
      </c>
      <c r="AN161" s="178">
        <v>98806590</v>
      </c>
      <c r="AO161" s="179">
        <f>IFERROR(AM161/$AJ$161,"-")</f>
        <v>0.27161304442985335</v>
      </c>
      <c r="AP161" s="179">
        <f t="shared" si="144"/>
        <v>0.5471781305114638</v>
      </c>
      <c r="AQ161" s="174">
        <f t="shared" si="145"/>
        <v>79618.525382755848</v>
      </c>
      <c r="AR161" s="400">
        <v>2109</v>
      </c>
      <c r="AS161" s="134" t="s">
        <v>153</v>
      </c>
      <c r="AT161" s="170">
        <v>925</v>
      </c>
      <c r="AU161" s="178">
        <v>449</v>
      </c>
      <c r="AV161" s="178">
        <v>39763240</v>
      </c>
      <c r="AW161" s="179">
        <f>IFERROR(AU161/$AR$161,"-")</f>
        <v>0.21289710763394973</v>
      </c>
      <c r="AX161" s="179">
        <f t="shared" si="146"/>
        <v>0.48540540540540539</v>
      </c>
      <c r="AY161" s="178">
        <f t="shared" si="147"/>
        <v>88559.554565701561</v>
      </c>
      <c r="AZ161" s="400">
        <v>734</v>
      </c>
      <c r="BA161" s="134" t="s">
        <v>153</v>
      </c>
      <c r="BB161" s="170">
        <v>245</v>
      </c>
      <c r="BC161" s="178">
        <v>116</v>
      </c>
      <c r="BD161" s="178">
        <v>10588240</v>
      </c>
      <c r="BE161" s="179">
        <f>IFERROR(BC161/$AZ$161,"-")</f>
        <v>0.15803814713896458</v>
      </c>
      <c r="BF161" s="179">
        <f t="shared" si="148"/>
        <v>0.47346938775510206</v>
      </c>
      <c r="BG161" s="224">
        <f t="shared" si="149"/>
        <v>91277.931034482754</v>
      </c>
      <c r="BH161" s="400">
        <v>23770</v>
      </c>
      <c r="BI161" s="134" t="s">
        <v>153</v>
      </c>
      <c r="BJ161" s="170">
        <f t="shared" si="150"/>
        <v>11649</v>
      </c>
      <c r="BK161" s="178">
        <f t="shared" si="134"/>
        <v>6884</v>
      </c>
      <c r="BL161" s="178">
        <f t="shared" si="135"/>
        <v>533259270</v>
      </c>
      <c r="BM161" s="179">
        <f>IFERROR(BK161/$BH$161,"-")</f>
        <v>0.28960875052587293</v>
      </c>
      <c r="BN161" s="179">
        <f t="shared" si="151"/>
        <v>0.59095201304833034</v>
      </c>
      <c r="BO161" s="178">
        <f t="shared" si="152"/>
        <v>77463.577861708312</v>
      </c>
      <c r="BP161" s="285"/>
    </row>
    <row r="162" spans="2:68" s="95" customFormat="1">
      <c r="B162" s="402"/>
      <c r="C162" s="435"/>
      <c r="D162" s="433"/>
      <c r="E162" s="135" t="s">
        <v>207</v>
      </c>
      <c r="F162" s="171">
        <v>60</v>
      </c>
      <c r="G162" s="180">
        <v>36</v>
      </c>
      <c r="H162" s="180">
        <v>2756490</v>
      </c>
      <c r="I162" s="181">
        <f t="shared" ref="I162:I171" si="169">IFERROR(G162/$D$161,"-")</f>
        <v>0.26470588235294118</v>
      </c>
      <c r="J162" s="181">
        <f t="shared" si="136"/>
        <v>0.6</v>
      </c>
      <c r="K162" s="225">
        <f t="shared" si="137"/>
        <v>76569.166666666672</v>
      </c>
      <c r="L162" s="392"/>
      <c r="M162" s="135" t="s">
        <v>207</v>
      </c>
      <c r="N162" s="171">
        <v>85</v>
      </c>
      <c r="O162" s="180">
        <v>51</v>
      </c>
      <c r="P162" s="180">
        <v>4043790</v>
      </c>
      <c r="Q162" s="181">
        <f t="shared" ref="Q162:Q171" si="170">IFERROR(O162/$L$161,"-")</f>
        <v>0.22666666666666666</v>
      </c>
      <c r="R162" s="181">
        <f t="shared" si="138"/>
        <v>0.6</v>
      </c>
      <c r="S162" s="175">
        <f t="shared" si="139"/>
        <v>79290</v>
      </c>
      <c r="T162" s="392"/>
      <c r="U162" s="135" t="s">
        <v>207</v>
      </c>
      <c r="V162" s="171">
        <v>4098</v>
      </c>
      <c r="W162" s="180">
        <v>2548</v>
      </c>
      <c r="X162" s="180">
        <v>175378810</v>
      </c>
      <c r="Y162" s="181">
        <f t="shared" ref="Y162:Y171" si="171">IFERROR(W162/$T$161,"-")</f>
        <v>0.2840263069891874</v>
      </c>
      <c r="Z162" s="181">
        <f t="shared" si="140"/>
        <v>0.62176671547096141</v>
      </c>
      <c r="AA162" s="180">
        <f t="shared" si="141"/>
        <v>68829.98822605965</v>
      </c>
      <c r="AB162" s="392"/>
      <c r="AC162" s="135" t="s">
        <v>207</v>
      </c>
      <c r="AD162" s="171">
        <v>3303</v>
      </c>
      <c r="AE162" s="180">
        <v>2059</v>
      </c>
      <c r="AF162" s="180">
        <v>159054590</v>
      </c>
      <c r="AG162" s="181">
        <f t="shared" ref="AG162:AG171" si="172">IFERROR(AE162/$AB$161,"-")</f>
        <v>0.29305436948477087</v>
      </c>
      <c r="AH162" s="181">
        <f t="shared" si="142"/>
        <v>0.62337269149258245</v>
      </c>
      <c r="AI162" s="175">
        <f t="shared" si="143"/>
        <v>77248.465274405055</v>
      </c>
      <c r="AJ162" s="392"/>
      <c r="AK162" s="135" t="s">
        <v>207</v>
      </c>
      <c r="AL162" s="171">
        <v>1862</v>
      </c>
      <c r="AM162" s="180">
        <v>1032</v>
      </c>
      <c r="AN162" s="180">
        <v>82730420</v>
      </c>
      <c r="AO162" s="181">
        <f t="shared" ref="AO162:AO171" si="173">IFERROR(AM162/$AJ$161,"-")</f>
        <v>0.22586999343401182</v>
      </c>
      <c r="AP162" s="181">
        <f t="shared" si="144"/>
        <v>0.55424274973147158</v>
      </c>
      <c r="AQ162" s="175">
        <f t="shared" si="145"/>
        <v>80165.135658914733</v>
      </c>
      <c r="AR162" s="392"/>
      <c r="AS162" s="135" t="s">
        <v>207</v>
      </c>
      <c r="AT162" s="171">
        <v>642</v>
      </c>
      <c r="AU162" s="180">
        <v>296</v>
      </c>
      <c r="AV162" s="180">
        <v>23844290</v>
      </c>
      <c r="AW162" s="181">
        <f t="shared" ref="AW162:AW171" si="174">IFERROR(AU162/$AR$161,"-")</f>
        <v>0.14035087719298245</v>
      </c>
      <c r="AX162" s="181">
        <f t="shared" si="146"/>
        <v>0.46105919003115264</v>
      </c>
      <c r="AY162" s="180">
        <f t="shared" si="147"/>
        <v>80555.033783783787</v>
      </c>
      <c r="AZ162" s="392"/>
      <c r="BA162" s="135" t="s">
        <v>207</v>
      </c>
      <c r="BB162" s="171">
        <v>151</v>
      </c>
      <c r="BC162" s="180">
        <v>68</v>
      </c>
      <c r="BD162" s="180">
        <v>6425570</v>
      </c>
      <c r="BE162" s="181">
        <f t="shared" ref="BE162:BE171" si="175">IFERROR(BC162/$AZ$161,"-")</f>
        <v>9.264305177111716E-2</v>
      </c>
      <c r="BF162" s="181">
        <f t="shared" si="148"/>
        <v>0.45033112582781459</v>
      </c>
      <c r="BG162" s="225">
        <f t="shared" si="149"/>
        <v>94493.676470588238</v>
      </c>
      <c r="BH162" s="392"/>
      <c r="BI162" s="135" t="s">
        <v>207</v>
      </c>
      <c r="BJ162" s="171">
        <f t="shared" si="150"/>
        <v>10201</v>
      </c>
      <c r="BK162" s="180">
        <f t="shared" si="134"/>
        <v>6090</v>
      </c>
      <c r="BL162" s="180">
        <f t="shared" si="135"/>
        <v>454233960</v>
      </c>
      <c r="BM162" s="181">
        <f t="shared" ref="BM162:BM171" si="176">IFERROR(BK162/$BH$161,"-")</f>
        <v>0.25620530079932691</v>
      </c>
      <c r="BN162" s="181">
        <f t="shared" si="151"/>
        <v>0.59700029408881483</v>
      </c>
      <c r="BO162" s="180">
        <f t="shared" si="152"/>
        <v>74586.857142857145</v>
      </c>
      <c r="BP162" s="285"/>
    </row>
    <row r="163" spans="2:68" s="95" customFormat="1">
      <c r="B163" s="402"/>
      <c r="C163" s="435"/>
      <c r="D163" s="433"/>
      <c r="E163" s="136" t="s">
        <v>152</v>
      </c>
      <c r="F163" s="171">
        <v>77</v>
      </c>
      <c r="G163" s="180">
        <v>42</v>
      </c>
      <c r="H163" s="180">
        <v>3730550</v>
      </c>
      <c r="I163" s="181">
        <f t="shared" si="169"/>
        <v>0.30882352941176472</v>
      </c>
      <c r="J163" s="181">
        <f t="shared" si="136"/>
        <v>0.54545454545454541</v>
      </c>
      <c r="K163" s="225">
        <f t="shared" si="137"/>
        <v>88822.619047619053</v>
      </c>
      <c r="L163" s="392"/>
      <c r="M163" s="136" t="s">
        <v>152</v>
      </c>
      <c r="N163" s="171">
        <v>145</v>
      </c>
      <c r="O163" s="180">
        <v>91</v>
      </c>
      <c r="P163" s="180">
        <v>7410120</v>
      </c>
      <c r="Q163" s="181">
        <f t="shared" si="170"/>
        <v>0.40444444444444444</v>
      </c>
      <c r="R163" s="181">
        <f t="shared" si="138"/>
        <v>0.62758620689655176</v>
      </c>
      <c r="S163" s="175">
        <f t="shared" si="139"/>
        <v>81429.890109890111</v>
      </c>
      <c r="T163" s="392"/>
      <c r="U163" s="136" t="s">
        <v>152</v>
      </c>
      <c r="V163" s="171">
        <v>5377</v>
      </c>
      <c r="W163" s="180">
        <v>3218</v>
      </c>
      <c r="X163" s="180">
        <v>228395780</v>
      </c>
      <c r="Y163" s="181">
        <f t="shared" si="171"/>
        <v>0.35871140341099095</v>
      </c>
      <c r="Z163" s="181">
        <f t="shared" si="140"/>
        <v>0.59847498605170169</v>
      </c>
      <c r="AA163" s="180">
        <f t="shared" si="141"/>
        <v>70974.449968924804</v>
      </c>
      <c r="AB163" s="392"/>
      <c r="AC163" s="136" t="s">
        <v>152</v>
      </c>
      <c r="AD163" s="171">
        <v>4682</v>
      </c>
      <c r="AE163" s="180">
        <v>2818</v>
      </c>
      <c r="AF163" s="180">
        <v>219273730</v>
      </c>
      <c r="AG163" s="181">
        <f t="shared" si="172"/>
        <v>0.40108169655565046</v>
      </c>
      <c r="AH163" s="181">
        <f t="shared" si="142"/>
        <v>0.60187953865869281</v>
      </c>
      <c r="AI163" s="175">
        <f t="shared" si="143"/>
        <v>77811.827537260469</v>
      </c>
      <c r="AJ163" s="392"/>
      <c r="AK163" s="136" t="s">
        <v>152</v>
      </c>
      <c r="AL163" s="171">
        <v>3200</v>
      </c>
      <c r="AM163" s="180">
        <v>1748</v>
      </c>
      <c r="AN163" s="180">
        <v>140812530</v>
      </c>
      <c r="AO163" s="181">
        <f t="shared" si="173"/>
        <v>0.38257824469249291</v>
      </c>
      <c r="AP163" s="181">
        <f t="shared" si="144"/>
        <v>0.54625000000000001</v>
      </c>
      <c r="AQ163" s="175">
        <f t="shared" si="145"/>
        <v>80556.367276887875</v>
      </c>
      <c r="AR163" s="392"/>
      <c r="AS163" s="136" t="s">
        <v>152</v>
      </c>
      <c r="AT163" s="171">
        <v>1359</v>
      </c>
      <c r="AU163" s="180">
        <v>645</v>
      </c>
      <c r="AV163" s="180">
        <v>57120160</v>
      </c>
      <c r="AW163" s="181">
        <f t="shared" si="174"/>
        <v>0.30583214793741109</v>
      </c>
      <c r="AX163" s="181">
        <f t="shared" si="146"/>
        <v>0.47461368653421632</v>
      </c>
      <c r="AY163" s="180">
        <f t="shared" si="147"/>
        <v>88558.387596899222</v>
      </c>
      <c r="AZ163" s="392"/>
      <c r="BA163" s="136" t="s">
        <v>152</v>
      </c>
      <c r="BB163" s="171">
        <v>414</v>
      </c>
      <c r="BC163" s="180">
        <v>179</v>
      </c>
      <c r="BD163" s="180">
        <v>19493640</v>
      </c>
      <c r="BE163" s="181">
        <f t="shared" si="175"/>
        <v>0.2438692098092643</v>
      </c>
      <c r="BF163" s="181">
        <f t="shared" si="148"/>
        <v>0.43236714975845408</v>
      </c>
      <c r="BG163" s="225">
        <f t="shared" si="149"/>
        <v>108903.01675977654</v>
      </c>
      <c r="BH163" s="392"/>
      <c r="BI163" s="136" t="s">
        <v>152</v>
      </c>
      <c r="BJ163" s="171">
        <f t="shared" si="150"/>
        <v>15254</v>
      </c>
      <c r="BK163" s="180">
        <f t="shared" si="134"/>
        <v>8741</v>
      </c>
      <c r="BL163" s="180">
        <f t="shared" si="135"/>
        <v>676236510</v>
      </c>
      <c r="BM163" s="181">
        <f t="shared" si="176"/>
        <v>0.36773243584350018</v>
      </c>
      <c r="BN163" s="181">
        <f t="shared" si="151"/>
        <v>0.57303002491149857</v>
      </c>
      <c r="BO163" s="180">
        <f t="shared" si="152"/>
        <v>77363.746710902647</v>
      </c>
      <c r="BP163" s="285"/>
    </row>
    <row r="164" spans="2:68" s="95" customFormat="1">
      <c r="B164" s="402"/>
      <c r="C164" s="435"/>
      <c r="D164" s="433"/>
      <c r="E164" s="136" t="s">
        <v>161</v>
      </c>
      <c r="F164" s="171">
        <v>43</v>
      </c>
      <c r="G164" s="180">
        <v>21</v>
      </c>
      <c r="H164" s="180">
        <v>1713830</v>
      </c>
      <c r="I164" s="181">
        <f t="shared" si="169"/>
        <v>0.15441176470588236</v>
      </c>
      <c r="J164" s="181">
        <f t="shared" si="136"/>
        <v>0.48837209302325579</v>
      </c>
      <c r="K164" s="225">
        <f t="shared" si="137"/>
        <v>81610.952380952382</v>
      </c>
      <c r="L164" s="392"/>
      <c r="M164" s="136" t="s">
        <v>161</v>
      </c>
      <c r="N164" s="171">
        <v>65</v>
      </c>
      <c r="O164" s="180">
        <v>41</v>
      </c>
      <c r="P164" s="180">
        <v>3595850</v>
      </c>
      <c r="Q164" s="181">
        <f t="shared" si="170"/>
        <v>0.18222222222222223</v>
      </c>
      <c r="R164" s="181">
        <f t="shared" si="138"/>
        <v>0.63076923076923075</v>
      </c>
      <c r="S164" s="175">
        <f t="shared" si="139"/>
        <v>87703.658536585368</v>
      </c>
      <c r="T164" s="392"/>
      <c r="U164" s="136" t="s">
        <v>161</v>
      </c>
      <c r="V164" s="171">
        <v>2005</v>
      </c>
      <c r="W164" s="180">
        <v>1256</v>
      </c>
      <c r="X164" s="180">
        <v>90213230</v>
      </c>
      <c r="Y164" s="181">
        <f t="shared" si="171"/>
        <v>0.14000668821759002</v>
      </c>
      <c r="Z164" s="181">
        <f t="shared" si="140"/>
        <v>0.62643391521197012</v>
      </c>
      <c r="AA164" s="180">
        <f t="shared" si="141"/>
        <v>71825.820063694264</v>
      </c>
      <c r="AB164" s="392"/>
      <c r="AC164" s="136" t="s">
        <v>161</v>
      </c>
      <c r="AD164" s="171">
        <v>1909</v>
      </c>
      <c r="AE164" s="180">
        <v>1189</v>
      </c>
      <c r="AF164" s="180">
        <v>94300410</v>
      </c>
      <c r="AG164" s="181">
        <f t="shared" si="172"/>
        <v>0.16922857956162823</v>
      </c>
      <c r="AH164" s="181">
        <f t="shared" si="142"/>
        <v>0.62283918281822948</v>
      </c>
      <c r="AI164" s="175">
        <f t="shared" si="143"/>
        <v>79310.68965517242</v>
      </c>
      <c r="AJ164" s="392"/>
      <c r="AK164" s="136" t="s">
        <v>161</v>
      </c>
      <c r="AL164" s="171">
        <v>1365</v>
      </c>
      <c r="AM164" s="180">
        <v>750</v>
      </c>
      <c r="AN164" s="180">
        <v>63040460</v>
      </c>
      <c r="AO164" s="181">
        <f t="shared" si="173"/>
        <v>0.16414970453053185</v>
      </c>
      <c r="AP164" s="181">
        <f t="shared" si="144"/>
        <v>0.5494505494505495</v>
      </c>
      <c r="AQ164" s="175">
        <f t="shared" si="145"/>
        <v>84053.94666666667</v>
      </c>
      <c r="AR164" s="392"/>
      <c r="AS164" s="136" t="s">
        <v>161</v>
      </c>
      <c r="AT164" s="171">
        <v>638</v>
      </c>
      <c r="AU164" s="180">
        <v>319</v>
      </c>
      <c r="AV164" s="180">
        <v>27129470</v>
      </c>
      <c r="AW164" s="181">
        <f t="shared" si="174"/>
        <v>0.15125651967757231</v>
      </c>
      <c r="AX164" s="181">
        <f t="shared" si="146"/>
        <v>0.5</v>
      </c>
      <c r="AY164" s="180">
        <f t="shared" si="147"/>
        <v>85045.360501567397</v>
      </c>
      <c r="AZ164" s="392"/>
      <c r="BA164" s="136" t="s">
        <v>161</v>
      </c>
      <c r="BB164" s="171">
        <v>185</v>
      </c>
      <c r="BC164" s="180">
        <v>76</v>
      </c>
      <c r="BD164" s="180">
        <v>6426020</v>
      </c>
      <c r="BE164" s="181">
        <f t="shared" si="175"/>
        <v>0.10354223433242507</v>
      </c>
      <c r="BF164" s="181">
        <f t="shared" si="148"/>
        <v>0.41081081081081083</v>
      </c>
      <c r="BG164" s="225">
        <f t="shared" si="149"/>
        <v>84552.894736842107</v>
      </c>
      <c r="BH164" s="392"/>
      <c r="BI164" s="136" t="s">
        <v>161</v>
      </c>
      <c r="BJ164" s="171">
        <f t="shared" si="150"/>
        <v>6210</v>
      </c>
      <c r="BK164" s="180">
        <f t="shared" si="134"/>
        <v>3652</v>
      </c>
      <c r="BL164" s="180">
        <f t="shared" si="135"/>
        <v>286419270</v>
      </c>
      <c r="BM164" s="181">
        <f t="shared" si="176"/>
        <v>0.15363904080774085</v>
      </c>
      <c r="BN164" s="181">
        <f t="shared" si="151"/>
        <v>0.58808373590982288</v>
      </c>
      <c r="BO164" s="180">
        <f t="shared" si="152"/>
        <v>78428.058598028481</v>
      </c>
      <c r="BP164" s="285"/>
    </row>
    <row r="165" spans="2:68" s="95" customFormat="1">
      <c r="B165" s="402"/>
      <c r="C165" s="435"/>
      <c r="D165" s="433"/>
      <c r="E165" s="136" t="s">
        <v>183</v>
      </c>
      <c r="F165" s="171">
        <v>45</v>
      </c>
      <c r="G165" s="180">
        <v>28</v>
      </c>
      <c r="H165" s="180">
        <v>2257550</v>
      </c>
      <c r="I165" s="181">
        <f t="shared" si="169"/>
        <v>0.20588235294117646</v>
      </c>
      <c r="J165" s="181">
        <f t="shared" si="136"/>
        <v>0.62222222222222223</v>
      </c>
      <c r="K165" s="225">
        <f t="shared" si="137"/>
        <v>80626.78571428571</v>
      </c>
      <c r="L165" s="392"/>
      <c r="M165" s="136" t="s">
        <v>183</v>
      </c>
      <c r="N165" s="171">
        <v>93</v>
      </c>
      <c r="O165" s="180">
        <v>58</v>
      </c>
      <c r="P165" s="180">
        <v>5073800</v>
      </c>
      <c r="Q165" s="181">
        <f t="shared" si="170"/>
        <v>0.25777777777777777</v>
      </c>
      <c r="R165" s="181">
        <f t="shared" si="138"/>
        <v>0.62365591397849462</v>
      </c>
      <c r="S165" s="175">
        <f t="shared" si="139"/>
        <v>87479.31034482758</v>
      </c>
      <c r="T165" s="392"/>
      <c r="U165" s="136" t="s">
        <v>183</v>
      </c>
      <c r="V165" s="171">
        <v>2298</v>
      </c>
      <c r="W165" s="180">
        <v>1401</v>
      </c>
      <c r="X165" s="180">
        <v>102089300</v>
      </c>
      <c r="Y165" s="181">
        <f t="shared" si="171"/>
        <v>0.15616988072678631</v>
      </c>
      <c r="Z165" s="181">
        <f t="shared" si="140"/>
        <v>0.60966057441253263</v>
      </c>
      <c r="AA165" s="180">
        <f t="shared" si="141"/>
        <v>72868.879371877236</v>
      </c>
      <c r="AB165" s="392"/>
      <c r="AC165" s="136" t="s">
        <v>183</v>
      </c>
      <c r="AD165" s="171">
        <v>2328</v>
      </c>
      <c r="AE165" s="180">
        <v>1456</v>
      </c>
      <c r="AF165" s="180">
        <v>115767240</v>
      </c>
      <c r="AG165" s="181">
        <f t="shared" si="172"/>
        <v>0.20723028750355821</v>
      </c>
      <c r="AH165" s="181">
        <f t="shared" si="142"/>
        <v>0.62542955326460481</v>
      </c>
      <c r="AI165" s="175">
        <f t="shared" si="143"/>
        <v>79510.467032967033</v>
      </c>
      <c r="AJ165" s="392"/>
      <c r="AK165" s="136" t="s">
        <v>183</v>
      </c>
      <c r="AL165" s="171">
        <v>1579</v>
      </c>
      <c r="AM165" s="180">
        <v>891</v>
      </c>
      <c r="AN165" s="180">
        <v>75577350</v>
      </c>
      <c r="AO165" s="181">
        <f t="shared" si="173"/>
        <v>0.19500984898227183</v>
      </c>
      <c r="AP165" s="181">
        <f t="shared" si="144"/>
        <v>0.56428119062697912</v>
      </c>
      <c r="AQ165" s="175">
        <f t="shared" si="145"/>
        <v>84823.063973063967</v>
      </c>
      <c r="AR165" s="392"/>
      <c r="AS165" s="136" t="s">
        <v>183</v>
      </c>
      <c r="AT165" s="171">
        <v>718</v>
      </c>
      <c r="AU165" s="180">
        <v>358</v>
      </c>
      <c r="AV165" s="180">
        <v>33464920</v>
      </c>
      <c r="AW165" s="181">
        <f t="shared" si="174"/>
        <v>0.16974869606448553</v>
      </c>
      <c r="AX165" s="181">
        <f t="shared" si="146"/>
        <v>0.49860724233983289</v>
      </c>
      <c r="AY165" s="180">
        <f t="shared" si="147"/>
        <v>93477.430167597762</v>
      </c>
      <c r="AZ165" s="392"/>
      <c r="BA165" s="136" t="s">
        <v>183</v>
      </c>
      <c r="BB165" s="171">
        <v>220</v>
      </c>
      <c r="BC165" s="180">
        <v>101</v>
      </c>
      <c r="BD165" s="180">
        <v>10739980</v>
      </c>
      <c r="BE165" s="181">
        <f t="shared" si="175"/>
        <v>0.13760217983651227</v>
      </c>
      <c r="BF165" s="181">
        <f t="shared" si="148"/>
        <v>0.45909090909090911</v>
      </c>
      <c r="BG165" s="225">
        <f t="shared" si="149"/>
        <v>106336.43564356436</v>
      </c>
      <c r="BH165" s="392"/>
      <c r="BI165" s="136" t="s">
        <v>183</v>
      </c>
      <c r="BJ165" s="171">
        <f t="shared" si="150"/>
        <v>7281</v>
      </c>
      <c r="BK165" s="180">
        <f t="shared" si="134"/>
        <v>4293</v>
      </c>
      <c r="BL165" s="180">
        <f t="shared" si="135"/>
        <v>344970140</v>
      </c>
      <c r="BM165" s="181">
        <f t="shared" si="176"/>
        <v>0.18060580563735801</v>
      </c>
      <c r="BN165" s="181">
        <f t="shared" si="151"/>
        <v>0.58961681087762674</v>
      </c>
      <c r="BO165" s="180">
        <f t="shared" si="152"/>
        <v>80356.426741206611</v>
      </c>
      <c r="BP165" s="285"/>
    </row>
    <row r="166" spans="2:68" s="95" customFormat="1">
      <c r="B166" s="402"/>
      <c r="C166" s="435"/>
      <c r="D166" s="433"/>
      <c r="E166" s="136" t="s">
        <v>184</v>
      </c>
      <c r="F166" s="171">
        <v>38</v>
      </c>
      <c r="G166" s="180">
        <v>25</v>
      </c>
      <c r="H166" s="180">
        <v>2360010</v>
      </c>
      <c r="I166" s="181">
        <f t="shared" si="169"/>
        <v>0.18382352941176472</v>
      </c>
      <c r="J166" s="181">
        <f t="shared" si="136"/>
        <v>0.65789473684210531</v>
      </c>
      <c r="K166" s="225">
        <f t="shared" si="137"/>
        <v>94400.4</v>
      </c>
      <c r="L166" s="392"/>
      <c r="M166" s="136" t="s">
        <v>184</v>
      </c>
      <c r="N166" s="171">
        <v>50</v>
      </c>
      <c r="O166" s="180">
        <v>31</v>
      </c>
      <c r="P166" s="180">
        <v>2229310</v>
      </c>
      <c r="Q166" s="181">
        <f t="shared" si="170"/>
        <v>0.13777777777777778</v>
      </c>
      <c r="R166" s="181">
        <f t="shared" si="138"/>
        <v>0.62</v>
      </c>
      <c r="S166" s="175">
        <f t="shared" si="139"/>
        <v>71913.225806451606</v>
      </c>
      <c r="T166" s="392"/>
      <c r="U166" s="136" t="s">
        <v>184</v>
      </c>
      <c r="V166" s="171">
        <v>1402</v>
      </c>
      <c r="W166" s="180">
        <v>888</v>
      </c>
      <c r="X166" s="180">
        <v>65101760</v>
      </c>
      <c r="Y166" s="181">
        <f t="shared" si="171"/>
        <v>9.8985620332181473E-2</v>
      </c>
      <c r="Z166" s="181">
        <f t="shared" si="140"/>
        <v>0.63338088445078455</v>
      </c>
      <c r="AA166" s="180">
        <f t="shared" si="141"/>
        <v>73312.792792792796</v>
      </c>
      <c r="AB166" s="392"/>
      <c r="AC166" s="136" t="s">
        <v>184</v>
      </c>
      <c r="AD166" s="171">
        <v>1295</v>
      </c>
      <c r="AE166" s="180">
        <v>824</v>
      </c>
      <c r="AF166" s="180">
        <v>64761080</v>
      </c>
      <c r="AG166" s="181">
        <f t="shared" si="172"/>
        <v>0.11727867919157416</v>
      </c>
      <c r="AH166" s="181">
        <f t="shared" si="142"/>
        <v>0.63629343629343627</v>
      </c>
      <c r="AI166" s="175">
        <f t="shared" si="143"/>
        <v>78593.543689320388</v>
      </c>
      <c r="AJ166" s="392"/>
      <c r="AK166" s="136" t="s">
        <v>184</v>
      </c>
      <c r="AL166" s="171">
        <v>736</v>
      </c>
      <c r="AM166" s="180">
        <v>423</v>
      </c>
      <c r="AN166" s="180">
        <v>34738630</v>
      </c>
      <c r="AO166" s="181">
        <f t="shared" si="173"/>
        <v>9.2580433355219954E-2</v>
      </c>
      <c r="AP166" s="181">
        <f t="shared" si="144"/>
        <v>0.57472826086956519</v>
      </c>
      <c r="AQ166" s="175">
        <f t="shared" si="145"/>
        <v>82124.420803782501</v>
      </c>
      <c r="AR166" s="392"/>
      <c r="AS166" s="136" t="s">
        <v>184</v>
      </c>
      <c r="AT166" s="171">
        <v>273</v>
      </c>
      <c r="AU166" s="180">
        <v>140</v>
      </c>
      <c r="AV166" s="180">
        <v>10428030</v>
      </c>
      <c r="AW166" s="181">
        <f t="shared" si="174"/>
        <v>6.6382171645329544E-2</v>
      </c>
      <c r="AX166" s="181">
        <f t="shared" si="146"/>
        <v>0.51282051282051277</v>
      </c>
      <c r="AY166" s="180">
        <f t="shared" si="147"/>
        <v>74485.928571428565</v>
      </c>
      <c r="AZ166" s="392"/>
      <c r="BA166" s="136" t="s">
        <v>184</v>
      </c>
      <c r="BB166" s="171">
        <v>69</v>
      </c>
      <c r="BC166" s="180">
        <v>30</v>
      </c>
      <c r="BD166" s="180">
        <v>2214440</v>
      </c>
      <c r="BE166" s="181">
        <f t="shared" si="175"/>
        <v>4.0871934604904632E-2</v>
      </c>
      <c r="BF166" s="181">
        <f t="shared" si="148"/>
        <v>0.43478260869565216</v>
      </c>
      <c r="BG166" s="225">
        <f t="shared" si="149"/>
        <v>73814.666666666672</v>
      </c>
      <c r="BH166" s="392"/>
      <c r="BI166" s="136" t="s">
        <v>184</v>
      </c>
      <c r="BJ166" s="171">
        <f t="shared" si="150"/>
        <v>3863</v>
      </c>
      <c r="BK166" s="180">
        <f t="shared" si="134"/>
        <v>2361</v>
      </c>
      <c r="BL166" s="180">
        <f t="shared" si="135"/>
        <v>181833260</v>
      </c>
      <c r="BM166" s="181">
        <f t="shared" si="176"/>
        <v>9.9326882625157764E-2</v>
      </c>
      <c r="BN166" s="181">
        <f t="shared" si="151"/>
        <v>0.61118301837949784</v>
      </c>
      <c r="BO166" s="180">
        <f t="shared" si="152"/>
        <v>77015.357899195253</v>
      </c>
      <c r="BP166" s="285"/>
    </row>
    <row r="167" spans="2:68" s="95" customFormat="1">
      <c r="B167" s="402"/>
      <c r="C167" s="435"/>
      <c r="D167" s="433"/>
      <c r="E167" s="136" t="s">
        <v>185</v>
      </c>
      <c r="F167" s="171">
        <v>27</v>
      </c>
      <c r="G167" s="180">
        <v>15</v>
      </c>
      <c r="H167" s="180">
        <v>1643030</v>
      </c>
      <c r="I167" s="181">
        <f t="shared" si="169"/>
        <v>0.11029411764705882</v>
      </c>
      <c r="J167" s="181">
        <f t="shared" si="136"/>
        <v>0.55555555555555558</v>
      </c>
      <c r="K167" s="225">
        <f t="shared" si="137"/>
        <v>109535.33333333333</v>
      </c>
      <c r="L167" s="392"/>
      <c r="M167" s="136" t="s">
        <v>185</v>
      </c>
      <c r="N167" s="171">
        <v>35</v>
      </c>
      <c r="O167" s="180">
        <v>18</v>
      </c>
      <c r="P167" s="180">
        <v>1252070</v>
      </c>
      <c r="Q167" s="181">
        <f t="shared" si="170"/>
        <v>0.08</v>
      </c>
      <c r="R167" s="181">
        <f t="shared" si="138"/>
        <v>0.51428571428571423</v>
      </c>
      <c r="S167" s="175">
        <f t="shared" si="139"/>
        <v>69559.444444444438</v>
      </c>
      <c r="T167" s="392"/>
      <c r="U167" s="136" t="s">
        <v>185</v>
      </c>
      <c r="V167" s="171">
        <v>552</v>
      </c>
      <c r="W167" s="180">
        <v>334</v>
      </c>
      <c r="X167" s="180">
        <v>22936680</v>
      </c>
      <c r="Y167" s="181">
        <f t="shared" si="171"/>
        <v>3.7231077917734924E-2</v>
      </c>
      <c r="Z167" s="181">
        <f t="shared" si="140"/>
        <v>0.60507246376811596</v>
      </c>
      <c r="AA167" s="180">
        <f t="shared" si="141"/>
        <v>68672.694610778446</v>
      </c>
      <c r="AB167" s="392"/>
      <c r="AC167" s="136" t="s">
        <v>185</v>
      </c>
      <c r="AD167" s="171">
        <v>644</v>
      </c>
      <c r="AE167" s="180">
        <v>387</v>
      </c>
      <c r="AF167" s="180">
        <v>29589780</v>
      </c>
      <c r="AG167" s="181">
        <f t="shared" si="172"/>
        <v>5.5081127241673786E-2</v>
      </c>
      <c r="AH167" s="181">
        <f t="shared" si="142"/>
        <v>0.60093167701863359</v>
      </c>
      <c r="AI167" s="175">
        <f t="shared" si="143"/>
        <v>76459.379844961237</v>
      </c>
      <c r="AJ167" s="392"/>
      <c r="AK167" s="136" t="s">
        <v>185</v>
      </c>
      <c r="AL167" s="171">
        <v>552</v>
      </c>
      <c r="AM167" s="180">
        <v>281</v>
      </c>
      <c r="AN167" s="180">
        <v>19763930</v>
      </c>
      <c r="AO167" s="181">
        <f t="shared" si="173"/>
        <v>6.1501422630772601E-2</v>
      </c>
      <c r="AP167" s="181">
        <f t="shared" si="144"/>
        <v>0.50905797101449279</v>
      </c>
      <c r="AQ167" s="175">
        <f t="shared" si="145"/>
        <v>70334.270462633445</v>
      </c>
      <c r="AR167" s="392"/>
      <c r="AS167" s="136" t="s">
        <v>185</v>
      </c>
      <c r="AT167" s="171">
        <v>333</v>
      </c>
      <c r="AU167" s="180">
        <v>157</v>
      </c>
      <c r="AV167" s="180">
        <v>13188820</v>
      </c>
      <c r="AW167" s="181">
        <f t="shared" si="174"/>
        <v>7.4442863916548127E-2</v>
      </c>
      <c r="AX167" s="181">
        <f t="shared" si="146"/>
        <v>0.47147147147147145</v>
      </c>
      <c r="AY167" s="180">
        <f t="shared" si="147"/>
        <v>84005.22292993631</v>
      </c>
      <c r="AZ167" s="392"/>
      <c r="BA167" s="136" t="s">
        <v>185</v>
      </c>
      <c r="BB167" s="171">
        <v>94</v>
      </c>
      <c r="BC167" s="180">
        <v>42</v>
      </c>
      <c r="BD167" s="180">
        <v>3846050</v>
      </c>
      <c r="BE167" s="181">
        <f t="shared" si="175"/>
        <v>5.7220708446866483E-2</v>
      </c>
      <c r="BF167" s="181">
        <f t="shared" si="148"/>
        <v>0.44680851063829785</v>
      </c>
      <c r="BG167" s="225">
        <f t="shared" si="149"/>
        <v>91572.619047619053</v>
      </c>
      <c r="BH167" s="392"/>
      <c r="BI167" s="136" t="s">
        <v>185</v>
      </c>
      <c r="BJ167" s="171">
        <f t="shared" si="150"/>
        <v>2237</v>
      </c>
      <c r="BK167" s="180">
        <f t="shared" si="134"/>
        <v>1234</v>
      </c>
      <c r="BL167" s="180">
        <f t="shared" si="135"/>
        <v>92220360</v>
      </c>
      <c r="BM167" s="181">
        <f t="shared" si="176"/>
        <v>5.1914177534707617E-2</v>
      </c>
      <c r="BN167" s="181">
        <f t="shared" si="151"/>
        <v>0.55163164953062138</v>
      </c>
      <c r="BO167" s="180">
        <f t="shared" si="152"/>
        <v>74732.868719611026</v>
      </c>
      <c r="BP167" s="285"/>
    </row>
    <row r="168" spans="2:68" s="95" customFormat="1">
      <c r="B168" s="402"/>
      <c r="C168" s="435"/>
      <c r="D168" s="433"/>
      <c r="E168" s="136" t="s">
        <v>186</v>
      </c>
      <c r="F168" s="171">
        <v>14</v>
      </c>
      <c r="G168" s="180">
        <v>10</v>
      </c>
      <c r="H168" s="180">
        <v>949610</v>
      </c>
      <c r="I168" s="181">
        <f t="shared" si="169"/>
        <v>7.3529411764705885E-2</v>
      </c>
      <c r="J168" s="181">
        <f t="shared" si="136"/>
        <v>0.7142857142857143</v>
      </c>
      <c r="K168" s="225">
        <f t="shared" si="137"/>
        <v>94961</v>
      </c>
      <c r="L168" s="392"/>
      <c r="M168" s="136" t="s">
        <v>186</v>
      </c>
      <c r="N168" s="171">
        <v>17</v>
      </c>
      <c r="O168" s="180">
        <v>7</v>
      </c>
      <c r="P168" s="180">
        <v>779450</v>
      </c>
      <c r="Q168" s="181">
        <f t="shared" si="170"/>
        <v>3.111111111111111E-2</v>
      </c>
      <c r="R168" s="181">
        <f t="shared" si="138"/>
        <v>0.41176470588235292</v>
      </c>
      <c r="S168" s="175">
        <f t="shared" si="139"/>
        <v>111350</v>
      </c>
      <c r="T168" s="392"/>
      <c r="U168" s="136" t="s">
        <v>186</v>
      </c>
      <c r="V168" s="171">
        <v>439</v>
      </c>
      <c r="W168" s="180">
        <v>273</v>
      </c>
      <c r="X168" s="180">
        <v>19848700</v>
      </c>
      <c r="Y168" s="181">
        <f t="shared" si="171"/>
        <v>3.0431390034555791E-2</v>
      </c>
      <c r="Z168" s="181">
        <f t="shared" si="140"/>
        <v>0.62186788154897499</v>
      </c>
      <c r="AA168" s="180">
        <f t="shared" si="141"/>
        <v>72705.860805860808</v>
      </c>
      <c r="AB168" s="392"/>
      <c r="AC168" s="136" t="s">
        <v>186</v>
      </c>
      <c r="AD168" s="171">
        <v>436</v>
      </c>
      <c r="AE168" s="180">
        <v>287</v>
      </c>
      <c r="AF168" s="180">
        <v>24085440</v>
      </c>
      <c r="AG168" s="181">
        <f t="shared" si="172"/>
        <v>4.0848277825220609E-2</v>
      </c>
      <c r="AH168" s="181">
        <f t="shared" si="142"/>
        <v>0.65825688073394495</v>
      </c>
      <c r="AI168" s="175">
        <f t="shared" si="143"/>
        <v>83921.393728223004</v>
      </c>
      <c r="AJ168" s="392"/>
      <c r="AK168" s="136" t="s">
        <v>186</v>
      </c>
      <c r="AL168" s="171">
        <v>319</v>
      </c>
      <c r="AM168" s="180">
        <v>191</v>
      </c>
      <c r="AN168" s="180">
        <v>16922510</v>
      </c>
      <c r="AO168" s="181">
        <f t="shared" si="173"/>
        <v>4.1803458087108773E-2</v>
      </c>
      <c r="AP168" s="181">
        <f t="shared" si="144"/>
        <v>0.59874608150470221</v>
      </c>
      <c r="AQ168" s="175">
        <f t="shared" si="145"/>
        <v>88599.528795811522</v>
      </c>
      <c r="AR168" s="392"/>
      <c r="AS168" s="136" t="s">
        <v>186</v>
      </c>
      <c r="AT168" s="171">
        <v>129</v>
      </c>
      <c r="AU168" s="180">
        <v>78</v>
      </c>
      <c r="AV168" s="180">
        <v>8274590</v>
      </c>
      <c r="AW168" s="181">
        <f t="shared" si="174"/>
        <v>3.6984352773826459E-2</v>
      </c>
      <c r="AX168" s="181">
        <f t="shared" si="146"/>
        <v>0.60465116279069764</v>
      </c>
      <c r="AY168" s="180">
        <f t="shared" si="147"/>
        <v>106084.48717948717</v>
      </c>
      <c r="AZ168" s="392"/>
      <c r="BA168" s="136" t="s">
        <v>186</v>
      </c>
      <c r="BB168" s="171">
        <v>34</v>
      </c>
      <c r="BC168" s="180">
        <v>18</v>
      </c>
      <c r="BD168" s="180">
        <v>2435480</v>
      </c>
      <c r="BE168" s="181">
        <f t="shared" si="175"/>
        <v>2.4523160762942781E-2</v>
      </c>
      <c r="BF168" s="181">
        <f t="shared" si="148"/>
        <v>0.52941176470588236</v>
      </c>
      <c r="BG168" s="225">
        <f t="shared" si="149"/>
        <v>135304.44444444444</v>
      </c>
      <c r="BH168" s="392"/>
      <c r="BI168" s="136" t="s">
        <v>186</v>
      </c>
      <c r="BJ168" s="171">
        <f t="shared" si="150"/>
        <v>1388</v>
      </c>
      <c r="BK168" s="180">
        <f t="shared" si="134"/>
        <v>864</v>
      </c>
      <c r="BL168" s="180">
        <f t="shared" si="135"/>
        <v>73295780</v>
      </c>
      <c r="BM168" s="181">
        <f t="shared" si="176"/>
        <v>3.6348338241480857E-2</v>
      </c>
      <c r="BN168" s="181">
        <f t="shared" si="151"/>
        <v>0.62247838616714701</v>
      </c>
      <c r="BO168" s="180">
        <f t="shared" si="152"/>
        <v>84833.078703703708</v>
      </c>
      <c r="BP168" s="285"/>
    </row>
    <row r="169" spans="2:68" s="95" customFormat="1">
      <c r="B169" s="402"/>
      <c r="C169" s="435"/>
      <c r="D169" s="433"/>
      <c r="E169" s="136" t="s">
        <v>187</v>
      </c>
      <c r="F169" s="171">
        <v>58</v>
      </c>
      <c r="G169" s="180">
        <v>33</v>
      </c>
      <c r="H169" s="180">
        <v>3624160</v>
      </c>
      <c r="I169" s="181">
        <f t="shared" si="169"/>
        <v>0.24264705882352941</v>
      </c>
      <c r="J169" s="181">
        <f t="shared" si="136"/>
        <v>0.56896551724137934</v>
      </c>
      <c r="K169" s="225">
        <f t="shared" si="137"/>
        <v>109823.0303030303</v>
      </c>
      <c r="L169" s="392"/>
      <c r="M169" s="136" t="s">
        <v>187</v>
      </c>
      <c r="N169" s="171">
        <v>103</v>
      </c>
      <c r="O169" s="180">
        <v>64</v>
      </c>
      <c r="P169" s="180">
        <v>5354940</v>
      </c>
      <c r="Q169" s="181">
        <f t="shared" si="170"/>
        <v>0.28444444444444444</v>
      </c>
      <c r="R169" s="181">
        <f t="shared" si="138"/>
        <v>0.62135922330097082</v>
      </c>
      <c r="S169" s="175">
        <f t="shared" si="139"/>
        <v>83670.9375</v>
      </c>
      <c r="T169" s="392"/>
      <c r="U169" s="136" t="s">
        <v>187</v>
      </c>
      <c r="V169" s="171">
        <v>3545</v>
      </c>
      <c r="W169" s="180">
        <v>2321</v>
      </c>
      <c r="X169" s="180">
        <v>164670780</v>
      </c>
      <c r="Y169" s="181">
        <f t="shared" si="171"/>
        <v>0.25872255044030767</v>
      </c>
      <c r="Z169" s="181">
        <f t="shared" si="140"/>
        <v>0.65472496473906916</v>
      </c>
      <c r="AA169" s="180">
        <f t="shared" si="141"/>
        <v>70948.20336062042</v>
      </c>
      <c r="AB169" s="392"/>
      <c r="AC169" s="136" t="s">
        <v>187</v>
      </c>
      <c r="AD169" s="171">
        <v>3079</v>
      </c>
      <c r="AE169" s="180">
        <v>1969</v>
      </c>
      <c r="AF169" s="180">
        <v>151920260</v>
      </c>
      <c r="AG169" s="181">
        <f t="shared" si="172"/>
        <v>0.28024480500996302</v>
      </c>
      <c r="AH169" s="181">
        <f t="shared" si="142"/>
        <v>0.63949334199415397</v>
      </c>
      <c r="AI169" s="175">
        <f t="shared" si="143"/>
        <v>77156.048755713564</v>
      </c>
      <c r="AJ169" s="392"/>
      <c r="AK169" s="136" t="s">
        <v>187</v>
      </c>
      <c r="AL169" s="171">
        <v>1895</v>
      </c>
      <c r="AM169" s="180">
        <v>1082</v>
      </c>
      <c r="AN169" s="180">
        <v>87626960</v>
      </c>
      <c r="AO169" s="181">
        <f t="shared" si="173"/>
        <v>0.23681330706938061</v>
      </c>
      <c r="AP169" s="181">
        <f t="shared" si="144"/>
        <v>0.57097625329815305</v>
      </c>
      <c r="AQ169" s="175">
        <f t="shared" si="145"/>
        <v>80986.099815157111</v>
      </c>
      <c r="AR169" s="392"/>
      <c r="AS169" s="136" t="s">
        <v>187</v>
      </c>
      <c r="AT169" s="171">
        <v>752</v>
      </c>
      <c r="AU169" s="180">
        <v>364</v>
      </c>
      <c r="AV169" s="180">
        <v>29309650</v>
      </c>
      <c r="AW169" s="181">
        <f t="shared" si="174"/>
        <v>0.17259364627785681</v>
      </c>
      <c r="AX169" s="181">
        <f t="shared" si="146"/>
        <v>0.48404255319148937</v>
      </c>
      <c r="AY169" s="180">
        <f t="shared" si="147"/>
        <v>80521.016483516491</v>
      </c>
      <c r="AZ169" s="392"/>
      <c r="BA169" s="136" t="s">
        <v>187</v>
      </c>
      <c r="BB169" s="171">
        <v>160</v>
      </c>
      <c r="BC169" s="180">
        <v>72</v>
      </c>
      <c r="BD169" s="180">
        <v>5613750</v>
      </c>
      <c r="BE169" s="181">
        <f t="shared" si="175"/>
        <v>9.8092643051771122E-2</v>
      </c>
      <c r="BF169" s="181">
        <f t="shared" si="148"/>
        <v>0.45</v>
      </c>
      <c r="BG169" s="225">
        <f t="shared" si="149"/>
        <v>77968.75</v>
      </c>
      <c r="BH169" s="392"/>
      <c r="BI169" s="136" t="s">
        <v>187</v>
      </c>
      <c r="BJ169" s="171">
        <f t="shared" si="150"/>
        <v>9592</v>
      </c>
      <c r="BK169" s="180">
        <f t="shared" si="134"/>
        <v>5905</v>
      </c>
      <c r="BL169" s="180">
        <f t="shared" si="135"/>
        <v>448120500</v>
      </c>
      <c r="BM169" s="181">
        <f t="shared" si="176"/>
        <v>0.24842238115271351</v>
      </c>
      <c r="BN169" s="181">
        <f t="shared" si="151"/>
        <v>0.61561718098415341</v>
      </c>
      <c r="BO169" s="180">
        <f t="shared" si="152"/>
        <v>75888.314987298902</v>
      </c>
      <c r="BP169" s="285"/>
    </row>
    <row r="170" spans="2:68" s="95" customFormat="1">
      <c r="B170" s="402"/>
      <c r="C170" s="435"/>
      <c r="D170" s="433"/>
      <c r="E170" s="136" t="s">
        <v>188</v>
      </c>
      <c r="F170" s="171">
        <v>22</v>
      </c>
      <c r="G170" s="180">
        <v>12</v>
      </c>
      <c r="H170" s="180">
        <v>1866860</v>
      </c>
      <c r="I170" s="181">
        <f t="shared" si="169"/>
        <v>8.8235294117647065E-2</v>
      </c>
      <c r="J170" s="181">
        <f t="shared" si="136"/>
        <v>0.54545454545454541</v>
      </c>
      <c r="K170" s="225">
        <f t="shared" si="137"/>
        <v>155571.66666666666</v>
      </c>
      <c r="L170" s="392"/>
      <c r="M170" s="136" t="s">
        <v>188</v>
      </c>
      <c r="N170" s="171">
        <v>35</v>
      </c>
      <c r="O170" s="180">
        <v>19</v>
      </c>
      <c r="P170" s="180">
        <v>1102180</v>
      </c>
      <c r="Q170" s="181">
        <f t="shared" si="170"/>
        <v>8.4444444444444447E-2</v>
      </c>
      <c r="R170" s="181">
        <f t="shared" si="138"/>
        <v>0.54285714285714282</v>
      </c>
      <c r="S170" s="175">
        <f t="shared" si="139"/>
        <v>58009.473684210527</v>
      </c>
      <c r="T170" s="392"/>
      <c r="U170" s="136" t="s">
        <v>188</v>
      </c>
      <c r="V170" s="171">
        <v>711</v>
      </c>
      <c r="W170" s="180">
        <v>433</v>
      </c>
      <c r="X170" s="180">
        <v>35186720</v>
      </c>
      <c r="Y170" s="181">
        <f t="shared" si="171"/>
        <v>4.8266636941255159E-2</v>
      </c>
      <c r="Z170" s="181">
        <f t="shared" si="140"/>
        <v>0.60900140646976086</v>
      </c>
      <c r="AA170" s="180">
        <f t="shared" si="141"/>
        <v>81262.632794457269</v>
      </c>
      <c r="AB170" s="392"/>
      <c r="AC170" s="136" t="s">
        <v>188</v>
      </c>
      <c r="AD170" s="171">
        <v>847</v>
      </c>
      <c r="AE170" s="180">
        <v>502</v>
      </c>
      <c r="AF170" s="180">
        <v>39475710</v>
      </c>
      <c r="AG170" s="181">
        <f t="shared" si="172"/>
        <v>7.1448904070594926E-2</v>
      </c>
      <c r="AH170" s="181">
        <f t="shared" si="142"/>
        <v>0.59268004722550172</v>
      </c>
      <c r="AI170" s="175">
        <f t="shared" si="143"/>
        <v>78636.872509960158</v>
      </c>
      <c r="AJ170" s="392"/>
      <c r="AK170" s="136" t="s">
        <v>188</v>
      </c>
      <c r="AL170" s="171">
        <v>754</v>
      </c>
      <c r="AM170" s="180">
        <v>408</v>
      </c>
      <c r="AN170" s="180">
        <v>34809820</v>
      </c>
      <c r="AO170" s="181">
        <f t="shared" si="173"/>
        <v>8.9297439264609327E-2</v>
      </c>
      <c r="AP170" s="181">
        <f t="shared" si="144"/>
        <v>0.54111405835543769</v>
      </c>
      <c r="AQ170" s="175">
        <f t="shared" si="145"/>
        <v>85318.186274509804</v>
      </c>
      <c r="AR170" s="392"/>
      <c r="AS170" s="136" t="s">
        <v>188</v>
      </c>
      <c r="AT170" s="171">
        <v>421</v>
      </c>
      <c r="AU170" s="180">
        <v>217</v>
      </c>
      <c r="AV170" s="180">
        <v>20880440</v>
      </c>
      <c r="AW170" s="181">
        <f t="shared" si="174"/>
        <v>0.10289236605026078</v>
      </c>
      <c r="AX170" s="181">
        <f t="shared" si="146"/>
        <v>0.51543942992874114</v>
      </c>
      <c r="AY170" s="180">
        <f t="shared" si="147"/>
        <v>96223.225806451606</v>
      </c>
      <c r="AZ170" s="392"/>
      <c r="BA170" s="136" t="s">
        <v>188</v>
      </c>
      <c r="BB170" s="171">
        <v>158</v>
      </c>
      <c r="BC170" s="180">
        <v>67</v>
      </c>
      <c r="BD170" s="180">
        <v>6323060</v>
      </c>
      <c r="BE170" s="181">
        <f t="shared" si="175"/>
        <v>9.128065395095368E-2</v>
      </c>
      <c r="BF170" s="181">
        <f t="shared" si="148"/>
        <v>0.42405063291139239</v>
      </c>
      <c r="BG170" s="225">
        <f t="shared" si="149"/>
        <v>94374.029850746272</v>
      </c>
      <c r="BH170" s="392"/>
      <c r="BI170" s="136" t="s">
        <v>188</v>
      </c>
      <c r="BJ170" s="171">
        <f t="shared" si="150"/>
        <v>2948</v>
      </c>
      <c r="BK170" s="180">
        <f t="shared" si="134"/>
        <v>1658</v>
      </c>
      <c r="BL170" s="180">
        <f t="shared" si="135"/>
        <v>139644790</v>
      </c>
      <c r="BM170" s="181">
        <f t="shared" si="176"/>
        <v>6.9751787968026918E-2</v>
      </c>
      <c r="BN170" s="181">
        <f t="shared" si="151"/>
        <v>0.562415196743555</v>
      </c>
      <c r="BO170" s="180">
        <f t="shared" si="152"/>
        <v>84224.843184559708</v>
      </c>
      <c r="BP170" s="285"/>
    </row>
    <row r="171" spans="2:68" s="95" customFormat="1">
      <c r="B171" s="402"/>
      <c r="C171" s="435"/>
      <c r="D171" s="433"/>
      <c r="E171" s="137" t="s">
        <v>179</v>
      </c>
      <c r="F171" s="171">
        <v>10</v>
      </c>
      <c r="G171" s="180">
        <v>3</v>
      </c>
      <c r="H171" s="180">
        <v>142470</v>
      </c>
      <c r="I171" s="181">
        <f t="shared" si="169"/>
        <v>2.2058823529411766E-2</v>
      </c>
      <c r="J171" s="181">
        <f t="shared" si="136"/>
        <v>0.3</v>
      </c>
      <c r="K171" s="225">
        <f t="shared" si="137"/>
        <v>47490</v>
      </c>
      <c r="L171" s="392"/>
      <c r="M171" s="137" t="s">
        <v>179</v>
      </c>
      <c r="N171" s="171">
        <v>13</v>
      </c>
      <c r="O171" s="180">
        <v>9</v>
      </c>
      <c r="P171" s="180">
        <v>1260160</v>
      </c>
      <c r="Q171" s="181">
        <f t="shared" si="170"/>
        <v>0.04</v>
      </c>
      <c r="R171" s="181">
        <f t="shared" si="138"/>
        <v>0.69230769230769229</v>
      </c>
      <c r="S171" s="175">
        <f t="shared" si="139"/>
        <v>140017.77777777778</v>
      </c>
      <c r="T171" s="392"/>
      <c r="U171" s="137" t="s">
        <v>179</v>
      </c>
      <c r="V171" s="171">
        <v>771</v>
      </c>
      <c r="W171" s="180">
        <v>417</v>
      </c>
      <c r="X171" s="180">
        <v>26606480</v>
      </c>
      <c r="Y171" s="181">
        <f t="shared" si="171"/>
        <v>4.6483112250585219E-2</v>
      </c>
      <c r="Z171" s="181">
        <f t="shared" si="140"/>
        <v>0.54085603112840464</v>
      </c>
      <c r="AA171" s="180">
        <f t="shared" si="141"/>
        <v>63804.508393285374</v>
      </c>
      <c r="AB171" s="392"/>
      <c r="AC171" s="137" t="s">
        <v>179</v>
      </c>
      <c r="AD171" s="171">
        <v>401</v>
      </c>
      <c r="AE171" s="180">
        <v>219</v>
      </c>
      <c r="AF171" s="180">
        <v>18295200</v>
      </c>
      <c r="AG171" s="181">
        <f t="shared" si="172"/>
        <v>3.1169940222032452E-2</v>
      </c>
      <c r="AH171" s="181">
        <f t="shared" si="142"/>
        <v>0.54613466334164584</v>
      </c>
      <c r="AI171" s="175">
        <f t="shared" si="143"/>
        <v>83539.726027397264</v>
      </c>
      <c r="AJ171" s="392"/>
      <c r="AK171" s="137" t="s">
        <v>179</v>
      </c>
      <c r="AL171" s="171">
        <v>194</v>
      </c>
      <c r="AM171" s="180">
        <v>101</v>
      </c>
      <c r="AN171" s="180">
        <v>9917830</v>
      </c>
      <c r="AO171" s="181">
        <f t="shared" si="173"/>
        <v>2.2105493543444956E-2</v>
      </c>
      <c r="AP171" s="181">
        <f t="shared" si="144"/>
        <v>0.52061855670103097</v>
      </c>
      <c r="AQ171" s="175">
        <f t="shared" si="145"/>
        <v>98196.336633663363</v>
      </c>
      <c r="AR171" s="392"/>
      <c r="AS171" s="137" t="s">
        <v>179</v>
      </c>
      <c r="AT171" s="171">
        <v>107</v>
      </c>
      <c r="AU171" s="180">
        <v>50</v>
      </c>
      <c r="AV171" s="180">
        <v>6248950</v>
      </c>
      <c r="AW171" s="181">
        <f t="shared" si="174"/>
        <v>2.3707918444760549E-2</v>
      </c>
      <c r="AX171" s="181">
        <f t="shared" si="146"/>
        <v>0.46728971962616822</v>
      </c>
      <c r="AY171" s="180">
        <f t="shared" si="147"/>
        <v>124979</v>
      </c>
      <c r="AZ171" s="392"/>
      <c r="BA171" s="137" t="s">
        <v>179</v>
      </c>
      <c r="BB171" s="171">
        <v>66</v>
      </c>
      <c r="BC171" s="180">
        <v>20</v>
      </c>
      <c r="BD171" s="180">
        <v>2699550</v>
      </c>
      <c r="BE171" s="181">
        <f t="shared" si="175"/>
        <v>2.7247956403269755E-2</v>
      </c>
      <c r="BF171" s="181">
        <f t="shared" si="148"/>
        <v>0.30303030303030304</v>
      </c>
      <c r="BG171" s="225">
        <f t="shared" si="149"/>
        <v>134977.5</v>
      </c>
      <c r="BH171" s="392"/>
      <c r="BI171" s="137" t="s">
        <v>179</v>
      </c>
      <c r="BJ171" s="171">
        <f t="shared" si="150"/>
        <v>1562</v>
      </c>
      <c r="BK171" s="180">
        <f t="shared" si="134"/>
        <v>819</v>
      </c>
      <c r="BL171" s="180">
        <f t="shared" si="135"/>
        <v>65170640</v>
      </c>
      <c r="BM171" s="181">
        <f t="shared" si="176"/>
        <v>3.4455195624737062E-2</v>
      </c>
      <c r="BN171" s="181">
        <f t="shared" si="151"/>
        <v>0.52432778489116516</v>
      </c>
      <c r="BO171" s="180">
        <f t="shared" si="152"/>
        <v>79573.431013431007</v>
      </c>
      <c r="BP171" s="285"/>
    </row>
    <row r="172" spans="2:68" s="95" customFormat="1">
      <c r="B172" s="402">
        <v>16</v>
      </c>
      <c r="C172" s="434" t="s">
        <v>62</v>
      </c>
      <c r="D172" s="432">
        <v>73</v>
      </c>
      <c r="E172" s="134" t="s">
        <v>153</v>
      </c>
      <c r="F172" s="170">
        <v>29</v>
      </c>
      <c r="G172" s="178">
        <v>15</v>
      </c>
      <c r="H172" s="178">
        <v>2190890</v>
      </c>
      <c r="I172" s="179">
        <f>IFERROR(G172/$D$172,"-")</f>
        <v>0.20547945205479451</v>
      </c>
      <c r="J172" s="179">
        <f t="shared" si="136"/>
        <v>0.51724137931034486</v>
      </c>
      <c r="K172" s="224">
        <f t="shared" si="137"/>
        <v>146059.33333333334</v>
      </c>
      <c r="L172" s="400">
        <v>121</v>
      </c>
      <c r="M172" s="134" t="s">
        <v>153</v>
      </c>
      <c r="N172" s="170">
        <v>63</v>
      </c>
      <c r="O172" s="178">
        <v>36</v>
      </c>
      <c r="P172" s="178">
        <v>2912790</v>
      </c>
      <c r="Q172" s="179">
        <f>IFERROR(O172/$L$172,"-")</f>
        <v>0.2975206611570248</v>
      </c>
      <c r="R172" s="179">
        <f t="shared" si="138"/>
        <v>0.5714285714285714</v>
      </c>
      <c r="S172" s="174">
        <f t="shared" si="139"/>
        <v>80910.833333333328</v>
      </c>
      <c r="T172" s="400">
        <v>5440</v>
      </c>
      <c r="U172" s="134" t="s">
        <v>153</v>
      </c>
      <c r="V172" s="170">
        <v>2441</v>
      </c>
      <c r="W172" s="178">
        <v>1545</v>
      </c>
      <c r="X172" s="178">
        <v>113609750</v>
      </c>
      <c r="Y172" s="179">
        <f>IFERROR(W172/$T$172,"-")</f>
        <v>0.28400735294117646</v>
      </c>
      <c r="Z172" s="179">
        <f t="shared" si="140"/>
        <v>0.63293732077017617</v>
      </c>
      <c r="AA172" s="178">
        <f t="shared" si="141"/>
        <v>73533.818770226542</v>
      </c>
      <c r="AB172" s="400">
        <v>4607</v>
      </c>
      <c r="AC172" s="134" t="s">
        <v>153</v>
      </c>
      <c r="AD172" s="170">
        <v>2314</v>
      </c>
      <c r="AE172" s="178">
        <v>1480</v>
      </c>
      <c r="AF172" s="178">
        <v>118421860</v>
      </c>
      <c r="AG172" s="179">
        <f>IFERROR(AE172/$AB$172,"-")</f>
        <v>0.32125027132624268</v>
      </c>
      <c r="AH172" s="179">
        <f t="shared" si="142"/>
        <v>0.63958513396715644</v>
      </c>
      <c r="AI172" s="174">
        <f t="shared" si="143"/>
        <v>80014.770270270266</v>
      </c>
      <c r="AJ172" s="400">
        <v>3488</v>
      </c>
      <c r="AK172" s="134" t="s">
        <v>153</v>
      </c>
      <c r="AL172" s="170">
        <v>1690</v>
      </c>
      <c r="AM172" s="178">
        <v>976</v>
      </c>
      <c r="AN172" s="178">
        <v>82874220</v>
      </c>
      <c r="AO172" s="179">
        <f>IFERROR(AM172/$AJ$172,"-")</f>
        <v>0.27981651376146788</v>
      </c>
      <c r="AP172" s="179">
        <f t="shared" si="144"/>
        <v>0.57751479289940832</v>
      </c>
      <c r="AQ172" s="174">
        <f t="shared" si="145"/>
        <v>84912.110655737706</v>
      </c>
      <c r="AR172" s="400">
        <v>1781</v>
      </c>
      <c r="AS172" s="134" t="s">
        <v>153</v>
      </c>
      <c r="AT172" s="170">
        <v>749</v>
      </c>
      <c r="AU172" s="178">
        <v>391</v>
      </c>
      <c r="AV172" s="178">
        <v>36093280</v>
      </c>
      <c r="AW172" s="179">
        <f>IFERROR(AU172/$AR$172,"-")</f>
        <v>0.21953958450308816</v>
      </c>
      <c r="AX172" s="179">
        <f t="shared" si="146"/>
        <v>0.52202937249666226</v>
      </c>
      <c r="AY172" s="178">
        <f t="shared" si="147"/>
        <v>92310.179028132989</v>
      </c>
      <c r="AZ172" s="400">
        <v>657</v>
      </c>
      <c r="BA172" s="134" t="s">
        <v>153</v>
      </c>
      <c r="BB172" s="170">
        <v>209</v>
      </c>
      <c r="BC172" s="178">
        <v>97</v>
      </c>
      <c r="BD172" s="178">
        <v>11357650</v>
      </c>
      <c r="BE172" s="179">
        <f>IFERROR(BC172/$AZ$172,"-")</f>
        <v>0.14764079147640791</v>
      </c>
      <c r="BF172" s="179">
        <f t="shared" si="148"/>
        <v>0.46411483253588515</v>
      </c>
      <c r="BG172" s="224">
        <f t="shared" si="149"/>
        <v>117089.17525773196</v>
      </c>
      <c r="BH172" s="400">
        <v>16167</v>
      </c>
      <c r="BI172" s="134" t="s">
        <v>153</v>
      </c>
      <c r="BJ172" s="170">
        <f t="shared" si="150"/>
        <v>7495</v>
      </c>
      <c r="BK172" s="178">
        <f t="shared" si="134"/>
        <v>4540</v>
      </c>
      <c r="BL172" s="178">
        <f t="shared" si="135"/>
        <v>367460440</v>
      </c>
      <c r="BM172" s="179">
        <f>IFERROR(BK172/$BH$172,"-")</f>
        <v>0.28081895218655284</v>
      </c>
      <c r="BN172" s="179">
        <f t="shared" si="151"/>
        <v>0.60573715810540363</v>
      </c>
      <c r="BO172" s="178">
        <f t="shared" si="152"/>
        <v>80938.422907488988</v>
      </c>
      <c r="BP172" s="285"/>
    </row>
    <row r="173" spans="2:68" s="95" customFormat="1">
      <c r="B173" s="402"/>
      <c r="C173" s="435"/>
      <c r="D173" s="433"/>
      <c r="E173" s="135" t="s">
        <v>207</v>
      </c>
      <c r="F173" s="171">
        <v>31</v>
      </c>
      <c r="G173" s="180">
        <v>17</v>
      </c>
      <c r="H173" s="180">
        <v>1756660</v>
      </c>
      <c r="I173" s="181">
        <f t="shared" ref="I173:I182" si="177">IFERROR(G173/$D$172,"-")</f>
        <v>0.23287671232876711</v>
      </c>
      <c r="J173" s="181">
        <f t="shared" si="136"/>
        <v>0.54838709677419351</v>
      </c>
      <c r="K173" s="225">
        <f t="shared" si="137"/>
        <v>103332.94117647059</v>
      </c>
      <c r="L173" s="392"/>
      <c r="M173" s="135" t="s">
        <v>207</v>
      </c>
      <c r="N173" s="171">
        <v>52</v>
      </c>
      <c r="O173" s="180">
        <v>31</v>
      </c>
      <c r="P173" s="180">
        <v>2693110</v>
      </c>
      <c r="Q173" s="181">
        <f t="shared" ref="Q173:Q182" si="178">IFERROR(O173/$L$172,"-")</f>
        <v>0.256198347107438</v>
      </c>
      <c r="R173" s="181">
        <f t="shared" si="138"/>
        <v>0.59615384615384615</v>
      </c>
      <c r="S173" s="175">
        <f t="shared" si="139"/>
        <v>86874.516129032258</v>
      </c>
      <c r="T173" s="392"/>
      <c r="U173" s="135" t="s">
        <v>207</v>
      </c>
      <c r="V173" s="171">
        <v>2410</v>
      </c>
      <c r="W173" s="180">
        <v>1566</v>
      </c>
      <c r="X173" s="180">
        <v>109368600</v>
      </c>
      <c r="Y173" s="181">
        <f t="shared" ref="Y173:Y182" si="179">IFERROR(W173/$T$172,"-")</f>
        <v>0.28786764705882351</v>
      </c>
      <c r="Z173" s="181">
        <f t="shared" si="140"/>
        <v>0.64979253112033197</v>
      </c>
      <c r="AA173" s="180">
        <f t="shared" si="141"/>
        <v>69839.463601532567</v>
      </c>
      <c r="AB173" s="392"/>
      <c r="AC173" s="135" t="s">
        <v>207</v>
      </c>
      <c r="AD173" s="171">
        <v>2101</v>
      </c>
      <c r="AE173" s="180">
        <v>1353</v>
      </c>
      <c r="AF173" s="180">
        <v>106829770</v>
      </c>
      <c r="AG173" s="181">
        <f t="shared" ref="AG173:AG182" si="180">IFERROR(AE173/$AB$172,"-")</f>
        <v>0.29368352507054485</v>
      </c>
      <c r="AH173" s="181">
        <f t="shared" si="142"/>
        <v>0.64397905759162299</v>
      </c>
      <c r="AI173" s="175">
        <f t="shared" si="143"/>
        <v>78957.701404286767</v>
      </c>
      <c r="AJ173" s="392"/>
      <c r="AK173" s="135" t="s">
        <v>207</v>
      </c>
      <c r="AL173" s="171">
        <v>1428</v>
      </c>
      <c r="AM173" s="180">
        <v>835</v>
      </c>
      <c r="AN173" s="180">
        <v>66330810</v>
      </c>
      <c r="AO173" s="181">
        <f t="shared" ref="AO173:AO182" si="181">IFERROR(AM173/$AJ$172,"-")</f>
        <v>0.23939220183486237</v>
      </c>
      <c r="AP173" s="181">
        <f t="shared" si="144"/>
        <v>0.584733893557423</v>
      </c>
      <c r="AQ173" s="175">
        <f t="shared" si="145"/>
        <v>79438.095808383237</v>
      </c>
      <c r="AR173" s="392"/>
      <c r="AS173" s="135" t="s">
        <v>207</v>
      </c>
      <c r="AT173" s="171">
        <v>615</v>
      </c>
      <c r="AU173" s="180">
        <v>339</v>
      </c>
      <c r="AV173" s="180">
        <v>32396260</v>
      </c>
      <c r="AW173" s="181">
        <f t="shared" ref="AW173:AW182" si="182">IFERROR(AU173/$AR$172,"-")</f>
        <v>0.19034250421111734</v>
      </c>
      <c r="AX173" s="181">
        <f t="shared" si="146"/>
        <v>0.551219512195122</v>
      </c>
      <c r="AY173" s="180">
        <f t="shared" si="147"/>
        <v>95564.188790560467</v>
      </c>
      <c r="AZ173" s="392"/>
      <c r="BA173" s="135" t="s">
        <v>207</v>
      </c>
      <c r="BB173" s="171">
        <v>116</v>
      </c>
      <c r="BC173" s="180">
        <v>57</v>
      </c>
      <c r="BD173" s="180">
        <v>5757360</v>
      </c>
      <c r="BE173" s="181">
        <f t="shared" ref="BE173:BE182" si="183">IFERROR(BC173/$AZ$172,"-")</f>
        <v>8.6757990867579904E-2</v>
      </c>
      <c r="BF173" s="181">
        <f t="shared" si="148"/>
        <v>0.49137931034482757</v>
      </c>
      <c r="BG173" s="225">
        <f t="shared" si="149"/>
        <v>101006.31578947368</v>
      </c>
      <c r="BH173" s="392"/>
      <c r="BI173" s="135" t="s">
        <v>207</v>
      </c>
      <c r="BJ173" s="171">
        <f t="shared" si="150"/>
        <v>6753</v>
      </c>
      <c r="BK173" s="180">
        <f t="shared" si="134"/>
        <v>4198</v>
      </c>
      <c r="BL173" s="180">
        <f t="shared" si="135"/>
        <v>325132570</v>
      </c>
      <c r="BM173" s="181">
        <f t="shared" ref="BM173:BM182" si="184">IFERROR(BK173/$BH$172,"-")</f>
        <v>0.25966474918042926</v>
      </c>
      <c r="BN173" s="181">
        <f t="shared" si="151"/>
        <v>0.62164963719828226</v>
      </c>
      <c r="BO173" s="180">
        <f t="shared" si="152"/>
        <v>77449.397332062887</v>
      </c>
      <c r="BP173" s="285"/>
    </row>
    <row r="174" spans="2:68" s="95" customFormat="1">
      <c r="B174" s="402"/>
      <c r="C174" s="435"/>
      <c r="D174" s="433"/>
      <c r="E174" s="136" t="s">
        <v>152</v>
      </c>
      <c r="F174" s="171">
        <v>41</v>
      </c>
      <c r="G174" s="180">
        <v>21</v>
      </c>
      <c r="H174" s="180">
        <v>2015260</v>
      </c>
      <c r="I174" s="181">
        <f t="shared" si="177"/>
        <v>0.28767123287671231</v>
      </c>
      <c r="J174" s="181">
        <f t="shared" si="136"/>
        <v>0.51219512195121952</v>
      </c>
      <c r="K174" s="225">
        <f t="shared" si="137"/>
        <v>95964.761904761908</v>
      </c>
      <c r="L174" s="392"/>
      <c r="M174" s="136" t="s">
        <v>152</v>
      </c>
      <c r="N174" s="171">
        <v>71</v>
      </c>
      <c r="O174" s="180">
        <v>39</v>
      </c>
      <c r="P174" s="180">
        <v>2913820</v>
      </c>
      <c r="Q174" s="181">
        <f t="shared" si="178"/>
        <v>0.32231404958677684</v>
      </c>
      <c r="R174" s="181">
        <f t="shared" si="138"/>
        <v>0.54929577464788737</v>
      </c>
      <c r="S174" s="175">
        <f t="shared" si="139"/>
        <v>74713.333333333328</v>
      </c>
      <c r="T174" s="392"/>
      <c r="U174" s="136" t="s">
        <v>152</v>
      </c>
      <c r="V174" s="171">
        <v>3061</v>
      </c>
      <c r="W174" s="180">
        <v>1873</v>
      </c>
      <c r="X174" s="180">
        <v>137733100</v>
      </c>
      <c r="Y174" s="181">
        <f t="shared" si="179"/>
        <v>0.34430147058823529</v>
      </c>
      <c r="Z174" s="181">
        <f t="shared" si="140"/>
        <v>0.61189153871283897</v>
      </c>
      <c r="AA174" s="180">
        <f t="shared" si="141"/>
        <v>73536.0918312867</v>
      </c>
      <c r="AB174" s="392"/>
      <c r="AC174" s="136" t="s">
        <v>152</v>
      </c>
      <c r="AD174" s="171">
        <v>2869</v>
      </c>
      <c r="AE174" s="180">
        <v>1766</v>
      </c>
      <c r="AF174" s="180">
        <v>142532480</v>
      </c>
      <c r="AG174" s="181">
        <f t="shared" si="180"/>
        <v>0.38332971565009766</v>
      </c>
      <c r="AH174" s="181">
        <f t="shared" si="142"/>
        <v>0.61554548623213667</v>
      </c>
      <c r="AI174" s="175">
        <f t="shared" si="143"/>
        <v>80709.218573046426</v>
      </c>
      <c r="AJ174" s="392"/>
      <c r="AK174" s="136" t="s">
        <v>152</v>
      </c>
      <c r="AL174" s="171">
        <v>2224</v>
      </c>
      <c r="AM174" s="180">
        <v>1259</v>
      </c>
      <c r="AN174" s="180">
        <v>108312750</v>
      </c>
      <c r="AO174" s="181">
        <f t="shared" si="181"/>
        <v>0.3609518348623853</v>
      </c>
      <c r="AP174" s="181">
        <f t="shared" si="144"/>
        <v>0.56609712230215825</v>
      </c>
      <c r="AQ174" s="175">
        <f t="shared" si="145"/>
        <v>86030.778395552028</v>
      </c>
      <c r="AR174" s="392"/>
      <c r="AS174" s="136" t="s">
        <v>152</v>
      </c>
      <c r="AT174" s="171">
        <v>1137</v>
      </c>
      <c r="AU174" s="180">
        <v>587</v>
      </c>
      <c r="AV174" s="180">
        <v>54638260</v>
      </c>
      <c r="AW174" s="181">
        <f t="shared" si="182"/>
        <v>0.32959011791128578</v>
      </c>
      <c r="AX174" s="181">
        <f t="shared" si="146"/>
        <v>0.51627088830255052</v>
      </c>
      <c r="AY174" s="180">
        <f t="shared" si="147"/>
        <v>93080.511073253831</v>
      </c>
      <c r="AZ174" s="392"/>
      <c r="BA174" s="136" t="s">
        <v>152</v>
      </c>
      <c r="BB174" s="171">
        <v>352</v>
      </c>
      <c r="BC174" s="180">
        <v>175</v>
      </c>
      <c r="BD174" s="180">
        <v>20732920</v>
      </c>
      <c r="BE174" s="181">
        <f t="shared" si="183"/>
        <v>0.26636225266362251</v>
      </c>
      <c r="BF174" s="181">
        <f t="shared" si="148"/>
        <v>0.49715909090909088</v>
      </c>
      <c r="BG174" s="225">
        <f t="shared" si="149"/>
        <v>118473.82857142857</v>
      </c>
      <c r="BH174" s="392"/>
      <c r="BI174" s="136" t="s">
        <v>152</v>
      </c>
      <c r="BJ174" s="171">
        <f t="shared" si="150"/>
        <v>9755</v>
      </c>
      <c r="BK174" s="180">
        <f t="shared" si="134"/>
        <v>5720</v>
      </c>
      <c r="BL174" s="180">
        <f t="shared" si="135"/>
        <v>468878590</v>
      </c>
      <c r="BM174" s="181">
        <f t="shared" si="184"/>
        <v>0.35380713799715469</v>
      </c>
      <c r="BN174" s="181">
        <f t="shared" si="151"/>
        <v>0.5863659661711943</v>
      </c>
      <c r="BO174" s="180">
        <f t="shared" si="152"/>
        <v>81971.781468531466</v>
      </c>
      <c r="BP174" s="285"/>
    </row>
    <row r="175" spans="2:68" s="95" customFormat="1">
      <c r="B175" s="402"/>
      <c r="C175" s="435"/>
      <c r="D175" s="433"/>
      <c r="E175" s="136" t="s">
        <v>161</v>
      </c>
      <c r="F175" s="171">
        <v>18</v>
      </c>
      <c r="G175" s="180">
        <v>9</v>
      </c>
      <c r="H175" s="180">
        <v>1050940</v>
      </c>
      <c r="I175" s="181">
        <f t="shared" si="177"/>
        <v>0.12328767123287671</v>
      </c>
      <c r="J175" s="181">
        <f t="shared" si="136"/>
        <v>0.5</v>
      </c>
      <c r="K175" s="225">
        <f t="shared" si="137"/>
        <v>116771.11111111111</v>
      </c>
      <c r="L175" s="392"/>
      <c r="M175" s="136" t="s">
        <v>161</v>
      </c>
      <c r="N175" s="171">
        <v>41</v>
      </c>
      <c r="O175" s="180">
        <v>23</v>
      </c>
      <c r="P175" s="180">
        <v>1401260</v>
      </c>
      <c r="Q175" s="181">
        <f t="shared" si="178"/>
        <v>0.19008264462809918</v>
      </c>
      <c r="R175" s="181">
        <f t="shared" si="138"/>
        <v>0.56097560975609762</v>
      </c>
      <c r="S175" s="175">
        <f t="shared" si="139"/>
        <v>60924.34782608696</v>
      </c>
      <c r="T175" s="392"/>
      <c r="U175" s="136" t="s">
        <v>161</v>
      </c>
      <c r="V175" s="171">
        <v>1282</v>
      </c>
      <c r="W175" s="180">
        <v>817</v>
      </c>
      <c r="X175" s="180">
        <v>61307200</v>
      </c>
      <c r="Y175" s="181">
        <f t="shared" si="179"/>
        <v>0.15018382352941176</v>
      </c>
      <c r="Z175" s="181">
        <f t="shared" si="140"/>
        <v>0.63728549141965674</v>
      </c>
      <c r="AA175" s="180">
        <f t="shared" si="141"/>
        <v>75039.412484700122</v>
      </c>
      <c r="AB175" s="392"/>
      <c r="AC175" s="136" t="s">
        <v>161</v>
      </c>
      <c r="AD175" s="171">
        <v>1308</v>
      </c>
      <c r="AE175" s="180">
        <v>835</v>
      </c>
      <c r="AF175" s="180">
        <v>64414400</v>
      </c>
      <c r="AG175" s="181">
        <f t="shared" si="180"/>
        <v>0.18124593010635989</v>
      </c>
      <c r="AH175" s="181">
        <f t="shared" si="142"/>
        <v>0.6383792048929664</v>
      </c>
      <c r="AI175" s="175">
        <f t="shared" si="143"/>
        <v>77142.994011976043</v>
      </c>
      <c r="AJ175" s="392"/>
      <c r="AK175" s="136" t="s">
        <v>161</v>
      </c>
      <c r="AL175" s="171">
        <v>1116</v>
      </c>
      <c r="AM175" s="180">
        <v>655</v>
      </c>
      <c r="AN175" s="180">
        <v>54551300</v>
      </c>
      <c r="AO175" s="181">
        <f t="shared" si="181"/>
        <v>0.18778669724770641</v>
      </c>
      <c r="AP175" s="181">
        <f t="shared" si="144"/>
        <v>0.5869175627240143</v>
      </c>
      <c r="AQ175" s="175">
        <f t="shared" si="145"/>
        <v>83284.427480916027</v>
      </c>
      <c r="AR175" s="392"/>
      <c r="AS175" s="136" t="s">
        <v>161</v>
      </c>
      <c r="AT175" s="171">
        <v>537</v>
      </c>
      <c r="AU175" s="180">
        <v>281</v>
      </c>
      <c r="AV175" s="180">
        <v>23877680</v>
      </c>
      <c r="AW175" s="181">
        <f t="shared" si="182"/>
        <v>0.15777653003930375</v>
      </c>
      <c r="AX175" s="181">
        <f t="shared" si="146"/>
        <v>0.52327746741154557</v>
      </c>
      <c r="AY175" s="180">
        <f t="shared" si="147"/>
        <v>84973.950177935942</v>
      </c>
      <c r="AZ175" s="392"/>
      <c r="BA175" s="136" t="s">
        <v>161</v>
      </c>
      <c r="BB175" s="171">
        <v>168</v>
      </c>
      <c r="BC175" s="180">
        <v>88</v>
      </c>
      <c r="BD175" s="180">
        <v>9275950</v>
      </c>
      <c r="BE175" s="181">
        <f t="shared" si="183"/>
        <v>0.13394216133942161</v>
      </c>
      <c r="BF175" s="181">
        <f t="shared" si="148"/>
        <v>0.52380952380952384</v>
      </c>
      <c r="BG175" s="225">
        <f t="shared" si="149"/>
        <v>105408.52272727272</v>
      </c>
      <c r="BH175" s="392"/>
      <c r="BI175" s="136" t="s">
        <v>161</v>
      </c>
      <c r="BJ175" s="171">
        <f t="shared" si="150"/>
        <v>4470</v>
      </c>
      <c r="BK175" s="180">
        <f t="shared" si="134"/>
        <v>2708</v>
      </c>
      <c r="BL175" s="180">
        <f t="shared" si="135"/>
        <v>215878730</v>
      </c>
      <c r="BM175" s="181">
        <f t="shared" si="184"/>
        <v>0.16750170099585576</v>
      </c>
      <c r="BN175" s="181">
        <f t="shared" si="151"/>
        <v>0.60581655480984342</v>
      </c>
      <c r="BO175" s="180">
        <f t="shared" si="152"/>
        <v>79718.8810930576</v>
      </c>
      <c r="BP175" s="285"/>
    </row>
    <row r="176" spans="2:68" s="95" customFormat="1">
      <c r="B176" s="402"/>
      <c r="C176" s="435"/>
      <c r="D176" s="433"/>
      <c r="E176" s="136" t="s">
        <v>183</v>
      </c>
      <c r="F176" s="171">
        <v>22</v>
      </c>
      <c r="G176" s="180">
        <v>8</v>
      </c>
      <c r="H176" s="180">
        <v>1194140</v>
      </c>
      <c r="I176" s="181">
        <f t="shared" si="177"/>
        <v>0.1095890410958904</v>
      </c>
      <c r="J176" s="181">
        <f t="shared" si="136"/>
        <v>0.36363636363636365</v>
      </c>
      <c r="K176" s="225">
        <f t="shared" si="137"/>
        <v>149267.5</v>
      </c>
      <c r="L176" s="392"/>
      <c r="M176" s="136" t="s">
        <v>183</v>
      </c>
      <c r="N176" s="171">
        <v>43</v>
      </c>
      <c r="O176" s="180">
        <v>29</v>
      </c>
      <c r="P176" s="180">
        <v>2811220</v>
      </c>
      <c r="Q176" s="181">
        <f t="shared" si="178"/>
        <v>0.23966942148760331</v>
      </c>
      <c r="R176" s="181">
        <f t="shared" si="138"/>
        <v>0.67441860465116277</v>
      </c>
      <c r="S176" s="175">
        <f t="shared" si="139"/>
        <v>96938.620689655174</v>
      </c>
      <c r="T176" s="392"/>
      <c r="U176" s="136" t="s">
        <v>183</v>
      </c>
      <c r="V176" s="171">
        <v>1245</v>
      </c>
      <c r="W176" s="180">
        <v>811</v>
      </c>
      <c r="X176" s="180">
        <v>64215920</v>
      </c>
      <c r="Y176" s="181">
        <f t="shared" si="179"/>
        <v>0.14908088235294117</v>
      </c>
      <c r="Z176" s="181">
        <f t="shared" si="140"/>
        <v>0.65140562248995981</v>
      </c>
      <c r="AA176" s="180">
        <f t="shared" si="141"/>
        <v>79181.15906288533</v>
      </c>
      <c r="AB176" s="392"/>
      <c r="AC176" s="136" t="s">
        <v>183</v>
      </c>
      <c r="AD176" s="171">
        <v>1413</v>
      </c>
      <c r="AE176" s="180">
        <v>937</v>
      </c>
      <c r="AF176" s="180">
        <v>77827580</v>
      </c>
      <c r="AG176" s="181">
        <f t="shared" si="180"/>
        <v>0.20338615150857392</v>
      </c>
      <c r="AH176" s="181">
        <f t="shared" si="142"/>
        <v>0.6631280962491154</v>
      </c>
      <c r="AI176" s="175">
        <f t="shared" si="143"/>
        <v>83060.384204909278</v>
      </c>
      <c r="AJ176" s="392"/>
      <c r="AK176" s="136" t="s">
        <v>183</v>
      </c>
      <c r="AL176" s="171">
        <v>1196</v>
      </c>
      <c r="AM176" s="180">
        <v>705</v>
      </c>
      <c r="AN176" s="180">
        <v>60355630</v>
      </c>
      <c r="AO176" s="181">
        <f t="shared" si="181"/>
        <v>0.20212155963302753</v>
      </c>
      <c r="AP176" s="181">
        <f t="shared" si="144"/>
        <v>0.58946488294314381</v>
      </c>
      <c r="AQ176" s="175">
        <f t="shared" si="145"/>
        <v>85610.822695035458</v>
      </c>
      <c r="AR176" s="392"/>
      <c r="AS176" s="136" t="s">
        <v>183</v>
      </c>
      <c r="AT176" s="171">
        <v>593</v>
      </c>
      <c r="AU176" s="180">
        <v>339</v>
      </c>
      <c r="AV176" s="180">
        <v>30137220</v>
      </c>
      <c r="AW176" s="181">
        <f t="shared" si="182"/>
        <v>0.19034250421111734</v>
      </c>
      <c r="AX176" s="181">
        <f t="shared" si="146"/>
        <v>0.57166947723440131</v>
      </c>
      <c r="AY176" s="180">
        <f t="shared" si="147"/>
        <v>88900.35398230089</v>
      </c>
      <c r="AZ176" s="392"/>
      <c r="BA176" s="136" t="s">
        <v>183</v>
      </c>
      <c r="BB176" s="171">
        <v>200</v>
      </c>
      <c r="BC176" s="180">
        <v>95</v>
      </c>
      <c r="BD176" s="180">
        <v>12475880</v>
      </c>
      <c r="BE176" s="181">
        <f t="shared" si="183"/>
        <v>0.14459665144596651</v>
      </c>
      <c r="BF176" s="181">
        <f t="shared" si="148"/>
        <v>0.47499999999999998</v>
      </c>
      <c r="BG176" s="225">
        <f t="shared" si="149"/>
        <v>131325.05263157896</v>
      </c>
      <c r="BH176" s="392"/>
      <c r="BI176" s="136" t="s">
        <v>183</v>
      </c>
      <c r="BJ176" s="171">
        <f t="shared" si="150"/>
        <v>4712</v>
      </c>
      <c r="BK176" s="180">
        <f t="shared" si="134"/>
        <v>2924</v>
      </c>
      <c r="BL176" s="180">
        <f t="shared" si="135"/>
        <v>249017590</v>
      </c>
      <c r="BM176" s="181">
        <f t="shared" si="184"/>
        <v>0.18086225026288119</v>
      </c>
      <c r="BN176" s="181">
        <f t="shared" si="151"/>
        <v>0.62054329371816641</v>
      </c>
      <c r="BO176" s="180">
        <f t="shared" si="152"/>
        <v>85163.334473324212</v>
      </c>
      <c r="BP176" s="285"/>
    </row>
    <row r="177" spans="2:68" s="95" customFormat="1">
      <c r="B177" s="402"/>
      <c r="C177" s="435"/>
      <c r="D177" s="433"/>
      <c r="E177" s="136" t="s">
        <v>184</v>
      </c>
      <c r="F177" s="171">
        <v>16</v>
      </c>
      <c r="G177" s="180">
        <v>8</v>
      </c>
      <c r="H177" s="180">
        <v>737260</v>
      </c>
      <c r="I177" s="181">
        <f t="shared" si="177"/>
        <v>0.1095890410958904</v>
      </c>
      <c r="J177" s="181">
        <f t="shared" si="136"/>
        <v>0.5</v>
      </c>
      <c r="K177" s="225">
        <f t="shared" si="137"/>
        <v>92157.5</v>
      </c>
      <c r="L177" s="392"/>
      <c r="M177" s="136" t="s">
        <v>184</v>
      </c>
      <c r="N177" s="171">
        <v>23</v>
      </c>
      <c r="O177" s="180">
        <v>15</v>
      </c>
      <c r="P177" s="180">
        <v>927200</v>
      </c>
      <c r="Q177" s="181">
        <f t="shared" si="178"/>
        <v>0.12396694214876033</v>
      </c>
      <c r="R177" s="181">
        <f t="shared" si="138"/>
        <v>0.65217391304347827</v>
      </c>
      <c r="S177" s="175">
        <f t="shared" si="139"/>
        <v>61813.333333333336</v>
      </c>
      <c r="T177" s="392"/>
      <c r="U177" s="136" t="s">
        <v>184</v>
      </c>
      <c r="V177" s="171">
        <v>904</v>
      </c>
      <c r="W177" s="180">
        <v>616</v>
      </c>
      <c r="X177" s="180">
        <v>43333360</v>
      </c>
      <c r="Y177" s="181">
        <f t="shared" si="179"/>
        <v>0.11323529411764706</v>
      </c>
      <c r="Z177" s="181">
        <f t="shared" si="140"/>
        <v>0.68141592920353977</v>
      </c>
      <c r="AA177" s="180">
        <f t="shared" si="141"/>
        <v>70346.363636363632</v>
      </c>
      <c r="AB177" s="392"/>
      <c r="AC177" s="136" t="s">
        <v>184</v>
      </c>
      <c r="AD177" s="171">
        <v>876</v>
      </c>
      <c r="AE177" s="180">
        <v>592</v>
      </c>
      <c r="AF177" s="180">
        <v>46786790</v>
      </c>
      <c r="AG177" s="181">
        <f t="shared" si="180"/>
        <v>0.12850010853049706</v>
      </c>
      <c r="AH177" s="181">
        <f t="shared" si="142"/>
        <v>0.67579908675799083</v>
      </c>
      <c r="AI177" s="175">
        <f t="shared" si="143"/>
        <v>79031.739864864867</v>
      </c>
      <c r="AJ177" s="392"/>
      <c r="AK177" s="136" t="s">
        <v>184</v>
      </c>
      <c r="AL177" s="171">
        <v>644</v>
      </c>
      <c r="AM177" s="180">
        <v>398</v>
      </c>
      <c r="AN177" s="180">
        <v>31666550</v>
      </c>
      <c r="AO177" s="181">
        <f t="shared" si="181"/>
        <v>0.11410550458715596</v>
      </c>
      <c r="AP177" s="181">
        <f t="shared" si="144"/>
        <v>0.61801242236024845</v>
      </c>
      <c r="AQ177" s="175">
        <f t="shared" si="145"/>
        <v>79564.195979899494</v>
      </c>
      <c r="AR177" s="392"/>
      <c r="AS177" s="136" t="s">
        <v>184</v>
      </c>
      <c r="AT177" s="171">
        <v>269</v>
      </c>
      <c r="AU177" s="180">
        <v>159</v>
      </c>
      <c r="AV177" s="180">
        <v>13331070</v>
      </c>
      <c r="AW177" s="181">
        <f t="shared" si="182"/>
        <v>8.9275687815833796E-2</v>
      </c>
      <c r="AX177" s="181">
        <f t="shared" si="146"/>
        <v>0.59107806691449816</v>
      </c>
      <c r="AY177" s="180">
        <f t="shared" si="147"/>
        <v>83843.207547169804</v>
      </c>
      <c r="AZ177" s="392"/>
      <c r="BA177" s="136" t="s">
        <v>184</v>
      </c>
      <c r="BB177" s="171">
        <v>61</v>
      </c>
      <c r="BC177" s="180">
        <v>32</v>
      </c>
      <c r="BD177" s="180">
        <v>3933940</v>
      </c>
      <c r="BE177" s="181">
        <f t="shared" si="183"/>
        <v>4.8706240487062402E-2</v>
      </c>
      <c r="BF177" s="181">
        <f t="shared" si="148"/>
        <v>0.52459016393442626</v>
      </c>
      <c r="BG177" s="225">
        <f t="shared" si="149"/>
        <v>122935.625</v>
      </c>
      <c r="BH177" s="392"/>
      <c r="BI177" s="136" t="s">
        <v>184</v>
      </c>
      <c r="BJ177" s="171">
        <f t="shared" si="150"/>
        <v>2793</v>
      </c>
      <c r="BK177" s="180">
        <f t="shared" si="134"/>
        <v>1820</v>
      </c>
      <c r="BL177" s="180">
        <f t="shared" si="135"/>
        <v>140716170</v>
      </c>
      <c r="BM177" s="181">
        <f t="shared" si="184"/>
        <v>0.11257499845364013</v>
      </c>
      <c r="BN177" s="181">
        <f t="shared" si="151"/>
        <v>0.65162907268170422</v>
      </c>
      <c r="BO177" s="180">
        <f t="shared" si="152"/>
        <v>77316.576923076922</v>
      </c>
      <c r="BP177" s="285"/>
    </row>
    <row r="178" spans="2:68" s="95" customFormat="1">
      <c r="B178" s="402"/>
      <c r="C178" s="435"/>
      <c r="D178" s="433"/>
      <c r="E178" s="136" t="s">
        <v>185</v>
      </c>
      <c r="F178" s="171">
        <v>14</v>
      </c>
      <c r="G178" s="180">
        <v>5</v>
      </c>
      <c r="H178" s="180">
        <v>450300</v>
      </c>
      <c r="I178" s="181">
        <f t="shared" si="177"/>
        <v>6.8493150684931503E-2</v>
      </c>
      <c r="J178" s="181">
        <f t="shared" si="136"/>
        <v>0.35714285714285715</v>
      </c>
      <c r="K178" s="225">
        <f t="shared" si="137"/>
        <v>90060</v>
      </c>
      <c r="L178" s="392"/>
      <c r="M178" s="136" t="s">
        <v>185</v>
      </c>
      <c r="N178" s="171">
        <v>25</v>
      </c>
      <c r="O178" s="180">
        <v>14</v>
      </c>
      <c r="P178" s="180">
        <v>779260</v>
      </c>
      <c r="Q178" s="181">
        <f t="shared" si="178"/>
        <v>0.11570247933884298</v>
      </c>
      <c r="R178" s="181">
        <f t="shared" si="138"/>
        <v>0.56000000000000005</v>
      </c>
      <c r="S178" s="175">
        <f t="shared" si="139"/>
        <v>55661.428571428572</v>
      </c>
      <c r="T178" s="392"/>
      <c r="U178" s="136" t="s">
        <v>185</v>
      </c>
      <c r="V178" s="171">
        <v>331</v>
      </c>
      <c r="W178" s="180">
        <v>199</v>
      </c>
      <c r="X178" s="180">
        <v>15611530</v>
      </c>
      <c r="Y178" s="181">
        <f t="shared" si="179"/>
        <v>3.6580882352941178E-2</v>
      </c>
      <c r="Z178" s="181">
        <f t="shared" si="140"/>
        <v>0.6012084592145015</v>
      </c>
      <c r="AA178" s="180">
        <f t="shared" si="141"/>
        <v>78449.899497487437</v>
      </c>
      <c r="AB178" s="392"/>
      <c r="AC178" s="136" t="s">
        <v>185</v>
      </c>
      <c r="AD178" s="171">
        <v>386</v>
      </c>
      <c r="AE178" s="180">
        <v>239</v>
      </c>
      <c r="AF178" s="180">
        <v>19688850</v>
      </c>
      <c r="AG178" s="181">
        <f t="shared" si="180"/>
        <v>5.1877577599305405E-2</v>
      </c>
      <c r="AH178" s="181">
        <f t="shared" si="142"/>
        <v>0.61917098445595853</v>
      </c>
      <c r="AI178" s="175">
        <f t="shared" si="143"/>
        <v>82380.125523012553</v>
      </c>
      <c r="AJ178" s="392"/>
      <c r="AK178" s="136" t="s">
        <v>185</v>
      </c>
      <c r="AL178" s="171">
        <v>355</v>
      </c>
      <c r="AM178" s="180">
        <v>196</v>
      </c>
      <c r="AN178" s="180">
        <v>18330000</v>
      </c>
      <c r="AO178" s="181">
        <f t="shared" si="181"/>
        <v>5.6192660550458719E-2</v>
      </c>
      <c r="AP178" s="181">
        <f t="shared" si="144"/>
        <v>0.55211267605633807</v>
      </c>
      <c r="AQ178" s="175">
        <f t="shared" si="145"/>
        <v>93520.408163265311</v>
      </c>
      <c r="AR178" s="392"/>
      <c r="AS178" s="136" t="s">
        <v>185</v>
      </c>
      <c r="AT178" s="171">
        <v>212</v>
      </c>
      <c r="AU178" s="180">
        <v>127</v>
      </c>
      <c r="AV178" s="180">
        <v>11977960</v>
      </c>
      <c r="AW178" s="181">
        <f t="shared" si="182"/>
        <v>7.1308253790005618E-2</v>
      </c>
      <c r="AX178" s="181">
        <f t="shared" si="146"/>
        <v>0.59905660377358494</v>
      </c>
      <c r="AY178" s="180">
        <f t="shared" si="147"/>
        <v>94314.645669291334</v>
      </c>
      <c r="AZ178" s="392"/>
      <c r="BA178" s="136" t="s">
        <v>185</v>
      </c>
      <c r="BB178" s="171">
        <v>82</v>
      </c>
      <c r="BC178" s="180">
        <v>30</v>
      </c>
      <c r="BD178" s="180">
        <v>4648530</v>
      </c>
      <c r="BE178" s="181">
        <f t="shared" si="183"/>
        <v>4.5662100456621002E-2</v>
      </c>
      <c r="BF178" s="181">
        <f t="shared" si="148"/>
        <v>0.36585365853658536</v>
      </c>
      <c r="BG178" s="225">
        <f t="shared" si="149"/>
        <v>154951</v>
      </c>
      <c r="BH178" s="392"/>
      <c r="BI178" s="136" t="s">
        <v>185</v>
      </c>
      <c r="BJ178" s="171">
        <f t="shared" si="150"/>
        <v>1405</v>
      </c>
      <c r="BK178" s="180">
        <f t="shared" si="134"/>
        <v>810</v>
      </c>
      <c r="BL178" s="180">
        <f t="shared" si="135"/>
        <v>71486430</v>
      </c>
      <c r="BM178" s="181">
        <f t="shared" si="184"/>
        <v>5.0102059751345331E-2</v>
      </c>
      <c r="BN178" s="181">
        <f t="shared" si="151"/>
        <v>0.57651245551601427</v>
      </c>
      <c r="BO178" s="180">
        <f t="shared" si="152"/>
        <v>88254.851851851854</v>
      </c>
      <c r="BP178" s="285"/>
    </row>
    <row r="179" spans="2:68" s="95" customFormat="1">
      <c r="B179" s="402"/>
      <c r="C179" s="435"/>
      <c r="D179" s="433"/>
      <c r="E179" s="136" t="s">
        <v>186</v>
      </c>
      <c r="F179" s="171">
        <v>5</v>
      </c>
      <c r="G179" s="180">
        <v>2</v>
      </c>
      <c r="H179" s="180">
        <v>511900</v>
      </c>
      <c r="I179" s="181">
        <f t="shared" si="177"/>
        <v>2.7397260273972601E-2</v>
      </c>
      <c r="J179" s="181">
        <f t="shared" si="136"/>
        <v>0.4</v>
      </c>
      <c r="K179" s="225">
        <f t="shared" si="137"/>
        <v>255950</v>
      </c>
      <c r="L179" s="392"/>
      <c r="M179" s="136" t="s">
        <v>186</v>
      </c>
      <c r="N179" s="171">
        <v>22</v>
      </c>
      <c r="O179" s="180">
        <v>14</v>
      </c>
      <c r="P179" s="180">
        <v>1240270</v>
      </c>
      <c r="Q179" s="181">
        <f t="shared" si="178"/>
        <v>0.11570247933884298</v>
      </c>
      <c r="R179" s="181">
        <f t="shared" si="138"/>
        <v>0.63636363636363635</v>
      </c>
      <c r="S179" s="175">
        <f t="shared" si="139"/>
        <v>88590.71428571429</v>
      </c>
      <c r="T179" s="392"/>
      <c r="U179" s="136" t="s">
        <v>186</v>
      </c>
      <c r="V179" s="171">
        <v>315</v>
      </c>
      <c r="W179" s="180">
        <v>209</v>
      </c>
      <c r="X179" s="180">
        <v>16963850</v>
      </c>
      <c r="Y179" s="181">
        <f t="shared" si="179"/>
        <v>3.8419117647058826E-2</v>
      </c>
      <c r="Z179" s="181">
        <f t="shared" si="140"/>
        <v>0.66349206349206347</v>
      </c>
      <c r="AA179" s="180">
        <f t="shared" si="141"/>
        <v>81166.746411483255</v>
      </c>
      <c r="AB179" s="392"/>
      <c r="AC179" s="136" t="s">
        <v>186</v>
      </c>
      <c r="AD179" s="171">
        <v>304</v>
      </c>
      <c r="AE179" s="180">
        <v>206</v>
      </c>
      <c r="AF179" s="180">
        <v>18760880</v>
      </c>
      <c r="AG179" s="181">
        <f t="shared" si="180"/>
        <v>4.4714564792706753E-2</v>
      </c>
      <c r="AH179" s="181">
        <f t="shared" si="142"/>
        <v>0.67763157894736847</v>
      </c>
      <c r="AI179" s="175">
        <f t="shared" si="143"/>
        <v>91072.23300970874</v>
      </c>
      <c r="AJ179" s="392"/>
      <c r="AK179" s="136" t="s">
        <v>186</v>
      </c>
      <c r="AL179" s="171">
        <v>237</v>
      </c>
      <c r="AM179" s="180">
        <v>148</v>
      </c>
      <c r="AN179" s="180">
        <v>15752550</v>
      </c>
      <c r="AO179" s="181">
        <f t="shared" si="181"/>
        <v>4.2431192660550461E-2</v>
      </c>
      <c r="AP179" s="181">
        <f t="shared" si="144"/>
        <v>0.62447257383966248</v>
      </c>
      <c r="AQ179" s="175">
        <f t="shared" si="145"/>
        <v>106436.14864864865</v>
      </c>
      <c r="AR179" s="392"/>
      <c r="AS179" s="136" t="s">
        <v>186</v>
      </c>
      <c r="AT179" s="171">
        <v>93</v>
      </c>
      <c r="AU179" s="180">
        <v>57</v>
      </c>
      <c r="AV179" s="180">
        <v>4791710</v>
      </c>
      <c r="AW179" s="181">
        <f t="shared" si="182"/>
        <v>3.2004491858506456E-2</v>
      </c>
      <c r="AX179" s="181">
        <f t="shared" si="146"/>
        <v>0.61290322580645162</v>
      </c>
      <c r="AY179" s="180">
        <f t="shared" si="147"/>
        <v>84065.087719298244</v>
      </c>
      <c r="AZ179" s="392"/>
      <c r="BA179" s="136" t="s">
        <v>186</v>
      </c>
      <c r="BB179" s="171">
        <v>31</v>
      </c>
      <c r="BC179" s="180">
        <v>19</v>
      </c>
      <c r="BD179" s="180">
        <v>2014660</v>
      </c>
      <c r="BE179" s="181">
        <f t="shared" si="183"/>
        <v>2.8919330289193301E-2</v>
      </c>
      <c r="BF179" s="181">
        <f t="shared" si="148"/>
        <v>0.61290322580645162</v>
      </c>
      <c r="BG179" s="225">
        <f t="shared" si="149"/>
        <v>106034.73684210527</v>
      </c>
      <c r="BH179" s="392"/>
      <c r="BI179" s="136" t="s">
        <v>186</v>
      </c>
      <c r="BJ179" s="171">
        <f t="shared" si="150"/>
        <v>1007</v>
      </c>
      <c r="BK179" s="180">
        <f t="shared" si="134"/>
        <v>655</v>
      </c>
      <c r="BL179" s="180">
        <f t="shared" si="135"/>
        <v>60035820</v>
      </c>
      <c r="BM179" s="181">
        <f t="shared" si="184"/>
        <v>4.0514628564359501E-2</v>
      </c>
      <c r="BN179" s="181">
        <f t="shared" si="151"/>
        <v>0.6504468718967229</v>
      </c>
      <c r="BO179" s="180">
        <f t="shared" si="152"/>
        <v>91657.740458015265</v>
      </c>
      <c r="BP179" s="285"/>
    </row>
    <row r="180" spans="2:68" s="95" customFormat="1">
      <c r="B180" s="402"/>
      <c r="C180" s="435"/>
      <c r="D180" s="433"/>
      <c r="E180" s="136" t="s">
        <v>187</v>
      </c>
      <c r="F180" s="171">
        <v>27</v>
      </c>
      <c r="G180" s="180">
        <v>16</v>
      </c>
      <c r="H180" s="180">
        <v>1217910</v>
      </c>
      <c r="I180" s="181">
        <f t="shared" si="177"/>
        <v>0.21917808219178081</v>
      </c>
      <c r="J180" s="181">
        <f t="shared" si="136"/>
        <v>0.59259259259259256</v>
      </c>
      <c r="K180" s="225">
        <f t="shared" si="137"/>
        <v>76119.375</v>
      </c>
      <c r="L180" s="392"/>
      <c r="M180" s="136" t="s">
        <v>187</v>
      </c>
      <c r="N180" s="171">
        <v>53</v>
      </c>
      <c r="O180" s="180">
        <v>33</v>
      </c>
      <c r="P180" s="180">
        <v>3334020</v>
      </c>
      <c r="Q180" s="181">
        <f t="shared" si="178"/>
        <v>0.27272727272727271</v>
      </c>
      <c r="R180" s="181">
        <f t="shared" si="138"/>
        <v>0.62264150943396224</v>
      </c>
      <c r="S180" s="175">
        <f t="shared" si="139"/>
        <v>101030.90909090909</v>
      </c>
      <c r="T180" s="392"/>
      <c r="U180" s="136" t="s">
        <v>187</v>
      </c>
      <c r="V180" s="171">
        <v>2332</v>
      </c>
      <c r="W180" s="180">
        <v>1544</v>
      </c>
      <c r="X180" s="180">
        <v>110724950</v>
      </c>
      <c r="Y180" s="181">
        <f t="shared" si="179"/>
        <v>0.2838235294117647</v>
      </c>
      <c r="Z180" s="181">
        <f t="shared" si="140"/>
        <v>0.66209262435677529</v>
      </c>
      <c r="AA180" s="180">
        <f t="shared" si="141"/>
        <v>71713.050518134711</v>
      </c>
      <c r="AB180" s="392"/>
      <c r="AC180" s="136" t="s">
        <v>187</v>
      </c>
      <c r="AD180" s="171">
        <v>2169</v>
      </c>
      <c r="AE180" s="180">
        <v>1404</v>
      </c>
      <c r="AF180" s="180">
        <v>112568170</v>
      </c>
      <c r="AG180" s="181">
        <f t="shared" si="180"/>
        <v>0.30475363577165182</v>
      </c>
      <c r="AH180" s="181">
        <f t="shared" si="142"/>
        <v>0.64730290456431538</v>
      </c>
      <c r="AI180" s="175">
        <f t="shared" si="143"/>
        <v>80176.759259259255</v>
      </c>
      <c r="AJ180" s="392"/>
      <c r="AK180" s="136" t="s">
        <v>187</v>
      </c>
      <c r="AL180" s="171">
        <v>1486</v>
      </c>
      <c r="AM180" s="180">
        <v>891</v>
      </c>
      <c r="AN180" s="180">
        <v>73010910</v>
      </c>
      <c r="AO180" s="181">
        <f t="shared" si="181"/>
        <v>0.25544724770642202</v>
      </c>
      <c r="AP180" s="181">
        <f t="shared" si="144"/>
        <v>0.59959623149394348</v>
      </c>
      <c r="AQ180" s="175">
        <f t="shared" si="145"/>
        <v>81942.659932659939</v>
      </c>
      <c r="AR180" s="392"/>
      <c r="AS180" s="136" t="s">
        <v>187</v>
      </c>
      <c r="AT180" s="171">
        <v>686</v>
      </c>
      <c r="AU180" s="180">
        <v>371</v>
      </c>
      <c r="AV180" s="180">
        <v>33551720</v>
      </c>
      <c r="AW180" s="181">
        <f t="shared" si="182"/>
        <v>0.20830993823694555</v>
      </c>
      <c r="AX180" s="181">
        <f t="shared" si="146"/>
        <v>0.54081632653061229</v>
      </c>
      <c r="AY180" s="180">
        <f t="shared" si="147"/>
        <v>90435.902964959576</v>
      </c>
      <c r="AZ180" s="392"/>
      <c r="BA180" s="136" t="s">
        <v>187</v>
      </c>
      <c r="BB180" s="171">
        <v>177</v>
      </c>
      <c r="BC180" s="180">
        <v>86</v>
      </c>
      <c r="BD180" s="180">
        <v>10042540</v>
      </c>
      <c r="BE180" s="181">
        <f t="shared" si="183"/>
        <v>0.13089802130898021</v>
      </c>
      <c r="BF180" s="181">
        <f t="shared" si="148"/>
        <v>0.48587570621468928</v>
      </c>
      <c r="BG180" s="225">
        <f t="shared" si="149"/>
        <v>116773.72093023256</v>
      </c>
      <c r="BH180" s="392"/>
      <c r="BI180" s="136" t="s">
        <v>187</v>
      </c>
      <c r="BJ180" s="171">
        <f t="shared" si="150"/>
        <v>6930</v>
      </c>
      <c r="BK180" s="180">
        <f t="shared" si="134"/>
        <v>4345</v>
      </c>
      <c r="BL180" s="180">
        <f t="shared" si="135"/>
        <v>344450220</v>
      </c>
      <c r="BM180" s="181">
        <f t="shared" si="184"/>
        <v>0.26875734520937711</v>
      </c>
      <c r="BN180" s="181">
        <f t="shared" si="151"/>
        <v>0.62698412698412698</v>
      </c>
      <c r="BO180" s="180">
        <f t="shared" si="152"/>
        <v>79275.079401611045</v>
      </c>
      <c r="BP180" s="285"/>
    </row>
    <row r="181" spans="2:68" s="95" customFormat="1">
      <c r="B181" s="402"/>
      <c r="C181" s="435"/>
      <c r="D181" s="433"/>
      <c r="E181" s="136" t="s">
        <v>188</v>
      </c>
      <c r="F181" s="171">
        <v>6</v>
      </c>
      <c r="G181" s="180">
        <v>4</v>
      </c>
      <c r="H181" s="180">
        <v>867010</v>
      </c>
      <c r="I181" s="181">
        <f t="shared" si="177"/>
        <v>5.4794520547945202E-2</v>
      </c>
      <c r="J181" s="181">
        <f t="shared" si="136"/>
        <v>0.66666666666666663</v>
      </c>
      <c r="K181" s="225">
        <f t="shared" si="137"/>
        <v>216752.5</v>
      </c>
      <c r="L181" s="392"/>
      <c r="M181" s="136" t="s">
        <v>188</v>
      </c>
      <c r="N181" s="171">
        <v>17</v>
      </c>
      <c r="O181" s="180">
        <v>10</v>
      </c>
      <c r="P181" s="180">
        <v>1611850</v>
      </c>
      <c r="Q181" s="181">
        <f t="shared" si="178"/>
        <v>8.2644628099173556E-2</v>
      </c>
      <c r="R181" s="181">
        <f t="shared" si="138"/>
        <v>0.58823529411764708</v>
      </c>
      <c r="S181" s="175">
        <f t="shared" si="139"/>
        <v>161185</v>
      </c>
      <c r="T181" s="392"/>
      <c r="U181" s="136" t="s">
        <v>188</v>
      </c>
      <c r="V181" s="171">
        <v>396</v>
      </c>
      <c r="W181" s="180">
        <v>266</v>
      </c>
      <c r="X181" s="180">
        <v>20614560</v>
      </c>
      <c r="Y181" s="181">
        <f t="shared" si="179"/>
        <v>4.8897058823529412E-2</v>
      </c>
      <c r="Z181" s="181">
        <f t="shared" si="140"/>
        <v>0.67171717171717171</v>
      </c>
      <c r="AA181" s="180">
        <f t="shared" si="141"/>
        <v>77498.345864661649</v>
      </c>
      <c r="AB181" s="392"/>
      <c r="AC181" s="136" t="s">
        <v>188</v>
      </c>
      <c r="AD181" s="171">
        <v>484</v>
      </c>
      <c r="AE181" s="180">
        <v>313</v>
      </c>
      <c r="AF181" s="180">
        <v>25786290</v>
      </c>
      <c r="AG181" s="181">
        <f t="shared" si="180"/>
        <v>6.7940091165617542E-2</v>
      </c>
      <c r="AH181" s="181">
        <f t="shared" si="142"/>
        <v>0.64669421487603307</v>
      </c>
      <c r="AI181" s="175">
        <f t="shared" si="143"/>
        <v>82384.313099041537</v>
      </c>
      <c r="AJ181" s="392"/>
      <c r="AK181" s="136" t="s">
        <v>188</v>
      </c>
      <c r="AL181" s="171">
        <v>475</v>
      </c>
      <c r="AM181" s="180">
        <v>288</v>
      </c>
      <c r="AN181" s="180">
        <v>27068960</v>
      </c>
      <c r="AO181" s="181">
        <f t="shared" si="181"/>
        <v>8.2568807339449546E-2</v>
      </c>
      <c r="AP181" s="181">
        <f t="shared" si="144"/>
        <v>0.60631578947368425</v>
      </c>
      <c r="AQ181" s="175">
        <f t="shared" si="145"/>
        <v>93989.444444444438</v>
      </c>
      <c r="AR181" s="392"/>
      <c r="AS181" s="136" t="s">
        <v>188</v>
      </c>
      <c r="AT181" s="171">
        <v>314</v>
      </c>
      <c r="AU181" s="180">
        <v>173</v>
      </c>
      <c r="AV181" s="180">
        <v>18170150</v>
      </c>
      <c r="AW181" s="181">
        <f t="shared" si="182"/>
        <v>9.7136440202133634E-2</v>
      </c>
      <c r="AX181" s="181">
        <f t="shared" si="146"/>
        <v>0.55095541401273884</v>
      </c>
      <c r="AY181" s="180">
        <f t="shared" si="147"/>
        <v>105029.76878612717</v>
      </c>
      <c r="AZ181" s="392"/>
      <c r="BA181" s="136" t="s">
        <v>188</v>
      </c>
      <c r="BB181" s="171">
        <v>135</v>
      </c>
      <c r="BC181" s="180">
        <v>63</v>
      </c>
      <c r="BD181" s="180">
        <v>7389220</v>
      </c>
      <c r="BE181" s="181">
        <f t="shared" si="183"/>
        <v>9.5890410958904104E-2</v>
      </c>
      <c r="BF181" s="181">
        <f t="shared" si="148"/>
        <v>0.46666666666666667</v>
      </c>
      <c r="BG181" s="225">
        <f t="shared" si="149"/>
        <v>117289.20634920635</v>
      </c>
      <c r="BH181" s="392"/>
      <c r="BI181" s="136" t="s">
        <v>188</v>
      </c>
      <c r="BJ181" s="171">
        <f t="shared" si="150"/>
        <v>1827</v>
      </c>
      <c r="BK181" s="180">
        <f t="shared" si="134"/>
        <v>1117</v>
      </c>
      <c r="BL181" s="180">
        <f t="shared" si="135"/>
        <v>101508040</v>
      </c>
      <c r="BM181" s="181">
        <f t="shared" si="184"/>
        <v>6.9091358941052755E-2</v>
      </c>
      <c r="BN181" s="181">
        <f t="shared" si="151"/>
        <v>0.61138478379857686</v>
      </c>
      <c r="BO181" s="180">
        <f t="shared" si="152"/>
        <v>90875.595344673231</v>
      </c>
      <c r="BP181" s="285"/>
    </row>
    <row r="182" spans="2:68" s="95" customFormat="1">
      <c r="B182" s="402"/>
      <c r="C182" s="435"/>
      <c r="D182" s="433"/>
      <c r="E182" s="137" t="s">
        <v>179</v>
      </c>
      <c r="F182" s="171">
        <v>2</v>
      </c>
      <c r="G182" s="180">
        <v>1</v>
      </c>
      <c r="H182" s="180">
        <v>59780</v>
      </c>
      <c r="I182" s="181">
        <f t="shared" si="177"/>
        <v>1.3698630136986301E-2</v>
      </c>
      <c r="J182" s="181">
        <f t="shared" si="136"/>
        <v>0.5</v>
      </c>
      <c r="K182" s="225">
        <f t="shared" si="137"/>
        <v>59780</v>
      </c>
      <c r="L182" s="392"/>
      <c r="M182" s="137" t="s">
        <v>179</v>
      </c>
      <c r="N182" s="171">
        <v>6</v>
      </c>
      <c r="O182" s="180">
        <v>3</v>
      </c>
      <c r="P182" s="180">
        <v>540860</v>
      </c>
      <c r="Q182" s="181">
        <f t="shared" si="178"/>
        <v>2.4793388429752067E-2</v>
      </c>
      <c r="R182" s="181">
        <f t="shared" si="138"/>
        <v>0.5</v>
      </c>
      <c r="S182" s="175">
        <f t="shared" si="139"/>
        <v>180286.66666666666</v>
      </c>
      <c r="T182" s="392"/>
      <c r="U182" s="137" t="s">
        <v>179</v>
      </c>
      <c r="V182" s="171">
        <v>455</v>
      </c>
      <c r="W182" s="180">
        <v>268</v>
      </c>
      <c r="X182" s="180">
        <v>17287220</v>
      </c>
      <c r="Y182" s="181">
        <f t="shared" si="179"/>
        <v>4.926470588235294E-2</v>
      </c>
      <c r="Z182" s="181">
        <f t="shared" si="140"/>
        <v>0.58901098901098903</v>
      </c>
      <c r="AA182" s="180">
        <f t="shared" si="141"/>
        <v>64504.552238805969</v>
      </c>
      <c r="AB182" s="392"/>
      <c r="AC182" s="137" t="s">
        <v>179</v>
      </c>
      <c r="AD182" s="171">
        <v>253</v>
      </c>
      <c r="AE182" s="180">
        <v>132</v>
      </c>
      <c r="AF182" s="180">
        <v>10676160</v>
      </c>
      <c r="AG182" s="181">
        <f t="shared" si="180"/>
        <v>2.8652051226394616E-2</v>
      </c>
      <c r="AH182" s="181">
        <f t="shared" si="142"/>
        <v>0.52173913043478259</v>
      </c>
      <c r="AI182" s="175">
        <f t="shared" si="143"/>
        <v>80880</v>
      </c>
      <c r="AJ182" s="392"/>
      <c r="AK182" s="137" t="s">
        <v>179</v>
      </c>
      <c r="AL182" s="171">
        <v>180</v>
      </c>
      <c r="AM182" s="180">
        <v>88</v>
      </c>
      <c r="AN182" s="180">
        <v>10896010</v>
      </c>
      <c r="AO182" s="181">
        <f t="shared" si="181"/>
        <v>2.5229357798165139E-2</v>
      </c>
      <c r="AP182" s="181">
        <f t="shared" si="144"/>
        <v>0.48888888888888887</v>
      </c>
      <c r="AQ182" s="175">
        <f t="shared" si="145"/>
        <v>123818.29545454546</v>
      </c>
      <c r="AR182" s="392"/>
      <c r="AS182" s="137" t="s">
        <v>179</v>
      </c>
      <c r="AT182" s="171">
        <v>96</v>
      </c>
      <c r="AU182" s="180">
        <v>42</v>
      </c>
      <c r="AV182" s="180">
        <v>5430860</v>
      </c>
      <c r="AW182" s="181">
        <f t="shared" si="182"/>
        <v>2.3582257158899493E-2</v>
      </c>
      <c r="AX182" s="181">
        <f t="shared" si="146"/>
        <v>0.4375</v>
      </c>
      <c r="AY182" s="180">
        <f t="shared" si="147"/>
        <v>129306.19047619047</v>
      </c>
      <c r="AZ182" s="392"/>
      <c r="BA182" s="137" t="s">
        <v>179</v>
      </c>
      <c r="BB182" s="171">
        <v>54</v>
      </c>
      <c r="BC182" s="180">
        <v>18</v>
      </c>
      <c r="BD182" s="180">
        <v>3200370</v>
      </c>
      <c r="BE182" s="181">
        <f t="shared" si="183"/>
        <v>2.7397260273972601E-2</v>
      </c>
      <c r="BF182" s="181">
        <f t="shared" si="148"/>
        <v>0.33333333333333331</v>
      </c>
      <c r="BG182" s="225">
        <f t="shared" si="149"/>
        <v>177798.33333333334</v>
      </c>
      <c r="BH182" s="392"/>
      <c r="BI182" s="137" t="s">
        <v>179</v>
      </c>
      <c r="BJ182" s="171">
        <f t="shared" si="150"/>
        <v>1046</v>
      </c>
      <c r="BK182" s="180">
        <f t="shared" si="134"/>
        <v>552</v>
      </c>
      <c r="BL182" s="180">
        <f t="shared" si="135"/>
        <v>48091260</v>
      </c>
      <c r="BM182" s="181">
        <f t="shared" si="184"/>
        <v>3.4143625904620521E-2</v>
      </c>
      <c r="BN182" s="181">
        <f t="shared" si="151"/>
        <v>0.52772466539196938</v>
      </c>
      <c r="BO182" s="180">
        <f t="shared" si="152"/>
        <v>87121.84782608696</v>
      </c>
      <c r="BP182" s="285"/>
    </row>
    <row r="183" spans="2:68" s="95" customFormat="1">
      <c r="B183" s="402">
        <v>17</v>
      </c>
      <c r="C183" s="434" t="s">
        <v>89</v>
      </c>
      <c r="D183" s="432">
        <v>117</v>
      </c>
      <c r="E183" s="134" t="s">
        <v>153</v>
      </c>
      <c r="F183" s="170">
        <v>54</v>
      </c>
      <c r="G183" s="178">
        <v>34</v>
      </c>
      <c r="H183" s="178">
        <v>2758960</v>
      </c>
      <c r="I183" s="179">
        <f>IFERROR(G183/$D$183,"-")</f>
        <v>0.29059829059829062</v>
      </c>
      <c r="J183" s="179">
        <f t="shared" si="136"/>
        <v>0.62962962962962965</v>
      </c>
      <c r="K183" s="224">
        <f t="shared" si="137"/>
        <v>81145.882352941175</v>
      </c>
      <c r="L183" s="400">
        <v>200</v>
      </c>
      <c r="M183" s="134" t="s">
        <v>153</v>
      </c>
      <c r="N183" s="170">
        <v>103</v>
      </c>
      <c r="O183" s="178">
        <v>61</v>
      </c>
      <c r="P183" s="178">
        <v>4348050</v>
      </c>
      <c r="Q183" s="179">
        <f>IFERROR(O183/$L$183,"-")</f>
        <v>0.30499999999999999</v>
      </c>
      <c r="R183" s="179">
        <f t="shared" si="138"/>
        <v>0.59223300970873782</v>
      </c>
      <c r="S183" s="174">
        <f t="shared" si="139"/>
        <v>71279.508196721305</v>
      </c>
      <c r="T183" s="400">
        <v>8066</v>
      </c>
      <c r="U183" s="134" t="s">
        <v>153</v>
      </c>
      <c r="V183" s="170">
        <v>3764</v>
      </c>
      <c r="W183" s="178">
        <v>2192</v>
      </c>
      <c r="X183" s="178">
        <v>169793300</v>
      </c>
      <c r="Y183" s="179">
        <f>IFERROR(W183/$T$183,"-")</f>
        <v>0.27175799652863875</v>
      </c>
      <c r="Z183" s="179">
        <f t="shared" si="140"/>
        <v>0.58235919234856537</v>
      </c>
      <c r="AA183" s="178">
        <f t="shared" si="141"/>
        <v>77460.447080291968</v>
      </c>
      <c r="AB183" s="400">
        <v>6652</v>
      </c>
      <c r="AC183" s="134" t="s">
        <v>153</v>
      </c>
      <c r="AD183" s="170">
        <v>3443</v>
      </c>
      <c r="AE183" s="178">
        <v>1993</v>
      </c>
      <c r="AF183" s="178">
        <v>168562610</v>
      </c>
      <c r="AG183" s="179">
        <f>IFERROR(AE183/$AB$183,"-")</f>
        <v>0.29960914010823814</v>
      </c>
      <c r="AH183" s="179">
        <f t="shared" si="142"/>
        <v>0.5788556491431891</v>
      </c>
      <c r="AI183" s="174">
        <f t="shared" si="143"/>
        <v>84577.32563973908</v>
      </c>
      <c r="AJ183" s="400">
        <v>4755</v>
      </c>
      <c r="AK183" s="134" t="s">
        <v>153</v>
      </c>
      <c r="AL183" s="170">
        <v>2367</v>
      </c>
      <c r="AM183" s="178">
        <v>1263</v>
      </c>
      <c r="AN183" s="178">
        <v>115793030</v>
      </c>
      <c r="AO183" s="179">
        <f>IFERROR(AM183/$AJ$183,"-")</f>
        <v>0.26561514195583596</v>
      </c>
      <c r="AP183" s="179">
        <f t="shared" si="144"/>
        <v>0.53358681875792147</v>
      </c>
      <c r="AQ183" s="174">
        <f t="shared" si="145"/>
        <v>91680.942201108468</v>
      </c>
      <c r="AR183" s="400">
        <v>2342</v>
      </c>
      <c r="AS183" s="134" t="s">
        <v>153</v>
      </c>
      <c r="AT183" s="170">
        <v>986</v>
      </c>
      <c r="AU183" s="178">
        <v>509</v>
      </c>
      <c r="AV183" s="178">
        <v>49523480</v>
      </c>
      <c r="AW183" s="179">
        <f>IFERROR(AU183/$AR$183,"-")</f>
        <v>0.21733561058923997</v>
      </c>
      <c r="AX183" s="179">
        <f t="shared" si="146"/>
        <v>0.51622718052738337</v>
      </c>
      <c r="AY183" s="178">
        <f t="shared" si="147"/>
        <v>97295.638506876232</v>
      </c>
      <c r="AZ183" s="400">
        <v>795</v>
      </c>
      <c r="BA183" s="134" t="s">
        <v>153</v>
      </c>
      <c r="BB183" s="170">
        <v>266</v>
      </c>
      <c r="BC183" s="178">
        <v>125</v>
      </c>
      <c r="BD183" s="178">
        <v>14425180</v>
      </c>
      <c r="BE183" s="179">
        <f>IFERROR(BC183/$AZ$183,"-")</f>
        <v>0.15723270440251572</v>
      </c>
      <c r="BF183" s="179">
        <f t="shared" si="148"/>
        <v>0.46992481203007519</v>
      </c>
      <c r="BG183" s="224">
        <f t="shared" si="149"/>
        <v>115401.44</v>
      </c>
      <c r="BH183" s="400">
        <v>22927</v>
      </c>
      <c r="BI183" s="134" t="s">
        <v>153</v>
      </c>
      <c r="BJ183" s="170">
        <f t="shared" si="150"/>
        <v>10983</v>
      </c>
      <c r="BK183" s="178">
        <f t="shared" si="134"/>
        <v>6177</v>
      </c>
      <c r="BL183" s="178">
        <f t="shared" si="135"/>
        <v>525204610</v>
      </c>
      <c r="BM183" s="179">
        <f>IFERROR(BK183/$BH$183,"-")</f>
        <v>0.26942033410389499</v>
      </c>
      <c r="BN183" s="179">
        <f t="shared" si="151"/>
        <v>0.56241464080852221</v>
      </c>
      <c r="BO183" s="178">
        <f t="shared" si="152"/>
        <v>85025.839404241546</v>
      </c>
      <c r="BP183" s="285"/>
    </row>
    <row r="184" spans="2:68" s="95" customFormat="1">
      <c r="B184" s="402"/>
      <c r="C184" s="435"/>
      <c r="D184" s="433"/>
      <c r="E184" s="135" t="s">
        <v>207</v>
      </c>
      <c r="F184" s="171">
        <v>32</v>
      </c>
      <c r="G184" s="180">
        <v>16</v>
      </c>
      <c r="H184" s="180">
        <v>954880</v>
      </c>
      <c r="I184" s="181">
        <f t="shared" ref="I184:I193" si="185">IFERROR(G184/$D$183,"-")</f>
        <v>0.13675213675213677</v>
      </c>
      <c r="J184" s="181">
        <f t="shared" si="136"/>
        <v>0.5</v>
      </c>
      <c r="K184" s="225">
        <f t="shared" si="137"/>
        <v>59680</v>
      </c>
      <c r="L184" s="392"/>
      <c r="M184" s="135" t="s">
        <v>207</v>
      </c>
      <c r="N184" s="171">
        <v>96</v>
      </c>
      <c r="O184" s="180">
        <v>57</v>
      </c>
      <c r="P184" s="180">
        <v>5151100</v>
      </c>
      <c r="Q184" s="181">
        <f t="shared" ref="Q184:Q193" si="186">IFERROR(O184/$L$183,"-")</f>
        <v>0.28499999999999998</v>
      </c>
      <c r="R184" s="181">
        <f t="shared" si="138"/>
        <v>0.59375</v>
      </c>
      <c r="S184" s="175">
        <f t="shared" si="139"/>
        <v>90370.175438596489</v>
      </c>
      <c r="T184" s="392"/>
      <c r="U184" s="135" t="s">
        <v>207</v>
      </c>
      <c r="V184" s="171">
        <v>3658</v>
      </c>
      <c r="W184" s="180">
        <v>2164</v>
      </c>
      <c r="X184" s="180">
        <v>159258240</v>
      </c>
      <c r="Y184" s="181">
        <f t="shared" ref="Y184:Y193" si="187">IFERROR(W184/$T$183,"-")</f>
        <v>0.26828663525911234</v>
      </c>
      <c r="Z184" s="181">
        <f t="shared" si="140"/>
        <v>0.59158009841443415</v>
      </c>
      <c r="AA184" s="180">
        <f t="shared" si="141"/>
        <v>73594.380776340113</v>
      </c>
      <c r="AB184" s="392"/>
      <c r="AC184" s="135" t="s">
        <v>207</v>
      </c>
      <c r="AD184" s="171">
        <v>3114</v>
      </c>
      <c r="AE184" s="180">
        <v>1807</v>
      </c>
      <c r="AF184" s="180">
        <v>145275670</v>
      </c>
      <c r="AG184" s="181">
        <f t="shared" ref="AG184:AG193" si="188">IFERROR(AE184/$AB$183,"-")</f>
        <v>0.27164762477450388</v>
      </c>
      <c r="AH184" s="181">
        <f t="shared" si="142"/>
        <v>0.58028259473346178</v>
      </c>
      <c r="AI184" s="175">
        <f t="shared" si="143"/>
        <v>80396.054233536255</v>
      </c>
      <c r="AJ184" s="392"/>
      <c r="AK184" s="135" t="s">
        <v>207</v>
      </c>
      <c r="AL184" s="171">
        <v>1996</v>
      </c>
      <c r="AM184" s="180">
        <v>1073</v>
      </c>
      <c r="AN184" s="180">
        <v>92389760</v>
      </c>
      <c r="AO184" s="181">
        <f t="shared" ref="AO184:AO193" si="189">IFERROR(AM184/$AJ$183,"-")</f>
        <v>0.22565720294426919</v>
      </c>
      <c r="AP184" s="181">
        <f t="shared" si="144"/>
        <v>0.53757515030060121</v>
      </c>
      <c r="AQ184" s="175">
        <f t="shared" si="145"/>
        <v>86104.15657036347</v>
      </c>
      <c r="AR184" s="392"/>
      <c r="AS184" s="135" t="s">
        <v>207</v>
      </c>
      <c r="AT184" s="171">
        <v>751</v>
      </c>
      <c r="AU184" s="180">
        <v>380</v>
      </c>
      <c r="AV184" s="180">
        <v>33308550</v>
      </c>
      <c r="AW184" s="181">
        <f t="shared" ref="AW184:AW193" si="190">IFERROR(AU184/$AR$183,"-")</f>
        <v>0.16225448334756618</v>
      </c>
      <c r="AX184" s="181">
        <f t="shared" si="146"/>
        <v>0.50599201065246335</v>
      </c>
      <c r="AY184" s="180">
        <f t="shared" si="147"/>
        <v>87654.078947368427</v>
      </c>
      <c r="AZ184" s="392"/>
      <c r="BA184" s="135" t="s">
        <v>207</v>
      </c>
      <c r="BB184" s="171">
        <v>174</v>
      </c>
      <c r="BC184" s="180">
        <v>78</v>
      </c>
      <c r="BD184" s="180">
        <v>8215360</v>
      </c>
      <c r="BE184" s="181">
        <f t="shared" ref="BE184:BE193" si="191">IFERROR(BC184/$AZ$183,"-")</f>
        <v>9.8113207547169817E-2</v>
      </c>
      <c r="BF184" s="181">
        <f t="shared" si="148"/>
        <v>0.44827586206896552</v>
      </c>
      <c r="BG184" s="225">
        <f t="shared" si="149"/>
        <v>105325.1282051282</v>
      </c>
      <c r="BH184" s="392"/>
      <c r="BI184" s="135" t="s">
        <v>207</v>
      </c>
      <c r="BJ184" s="171">
        <f t="shared" si="150"/>
        <v>9821</v>
      </c>
      <c r="BK184" s="180">
        <f t="shared" si="134"/>
        <v>5575</v>
      </c>
      <c r="BL184" s="180">
        <f t="shared" si="135"/>
        <v>444553560</v>
      </c>
      <c r="BM184" s="181">
        <f t="shared" ref="BM184:BM193" si="192">IFERROR(BK184/$BH$183,"-")</f>
        <v>0.24316308282810659</v>
      </c>
      <c r="BN184" s="181">
        <f t="shared" si="151"/>
        <v>0.5676611343040423</v>
      </c>
      <c r="BO184" s="180">
        <f t="shared" si="152"/>
        <v>79740.548878923772</v>
      </c>
      <c r="BP184" s="285"/>
    </row>
    <row r="185" spans="2:68" s="95" customFormat="1">
      <c r="B185" s="402"/>
      <c r="C185" s="435"/>
      <c r="D185" s="433"/>
      <c r="E185" s="136" t="s">
        <v>152</v>
      </c>
      <c r="F185" s="171">
        <v>65</v>
      </c>
      <c r="G185" s="180">
        <v>33</v>
      </c>
      <c r="H185" s="180">
        <v>2533430</v>
      </c>
      <c r="I185" s="181">
        <f t="shared" si="185"/>
        <v>0.28205128205128205</v>
      </c>
      <c r="J185" s="181">
        <f t="shared" si="136"/>
        <v>0.50769230769230766</v>
      </c>
      <c r="K185" s="225">
        <f t="shared" si="137"/>
        <v>76770.606060606064</v>
      </c>
      <c r="L185" s="392"/>
      <c r="M185" s="136" t="s">
        <v>152</v>
      </c>
      <c r="N185" s="171">
        <v>131</v>
      </c>
      <c r="O185" s="180">
        <v>75</v>
      </c>
      <c r="P185" s="180">
        <v>6059840</v>
      </c>
      <c r="Q185" s="181">
        <f t="shared" si="186"/>
        <v>0.375</v>
      </c>
      <c r="R185" s="181">
        <f t="shared" si="138"/>
        <v>0.5725190839694656</v>
      </c>
      <c r="S185" s="175">
        <f t="shared" si="139"/>
        <v>80797.866666666669</v>
      </c>
      <c r="T185" s="392"/>
      <c r="U185" s="136" t="s">
        <v>152</v>
      </c>
      <c r="V185" s="171">
        <v>4753</v>
      </c>
      <c r="W185" s="180">
        <v>2665</v>
      </c>
      <c r="X185" s="180">
        <v>199409670</v>
      </c>
      <c r="Y185" s="181">
        <f t="shared" si="187"/>
        <v>0.33039920654599553</v>
      </c>
      <c r="Z185" s="181">
        <f t="shared" si="140"/>
        <v>0.56069850620660633</v>
      </c>
      <c r="AA185" s="180">
        <f t="shared" si="141"/>
        <v>74825.392120075048</v>
      </c>
      <c r="AB185" s="392"/>
      <c r="AC185" s="136" t="s">
        <v>152</v>
      </c>
      <c r="AD185" s="171">
        <v>4281</v>
      </c>
      <c r="AE185" s="180">
        <v>2400</v>
      </c>
      <c r="AF185" s="180">
        <v>198949760</v>
      </c>
      <c r="AG185" s="181">
        <f t="shared" si="188"/>
        <v>0.36079374624173183</v>
      </c>
      <c r="AH185" s="181">
        <f t="shared" si="142"/>
        <v>0.56061667834618079</v>
      </c>
      <c r="AI185" s="175">
        <f t="shared" si="143"/>
        <v>82895.733333333337</v>
      </c>
      <c r="AJ185" s="392"/>
      <c r="AK185" s="136" t="s">
        <v>152</v>
      </c>
      <c r="AL185" s="171">
        <v>3210</v>
      </c>
      <c r="AM185" s="180">
        <v>1731</v>
      </c>
      <c r="AN185" s="180">
        <v>160077670</v>
      </c>
      <c r="AO185" s="181">
        <f t="shared" si="189"/>
        <v>0.3640378548895899</v>
      </c>
      <c r="AP185" s="181">
        <f t="shared" si="144"/>
        <v>0.53925233644859816</v>
      </c>
      <c r="AQ185" s="175">
        <f t="shared" si="145"/>
        <v>92476.990179087239</v>
      </c>
      <c r="AR185" s="392"/>
      <c r="AS185" s="136" t="s">
        <v>152</v>
      </c>
      <c r="AT185" s="171">
        <v>1486</v>
      </c>
      <c r="AU185" s="180">
        <v>770</v>
      </c>
      <c r="AV185" s="180">
        <v>75183770</v>
      </c>
      <c r="AW185" s="181">
        <f t="shared" si="190"/>
        <v>0.32877882152006832</v>
      </c>
      <c r="AX185" s="181">
        <f t="shared" si="146"/>
        <v>0.51816958277254377</v>
      </c>
      <c r="AY185" s="180">
        <f t="shared" si="147"/>
        <v>97641.259740259746</v>
      </c>
      <c r="AZ185" s="392"/>
      <c r="BA185" s="136" t="s">
        <v>152</v>
      </c>
      <c r="BB185" s="171">
        <v>472</v>
      </c>
      <c r="BC185" s="180">
        <v>220</v>
      </c>
      <c r="BD185" s="180">
        <v>26182910</v>
      </c>
      <c r="BE185" s="181">
        <f t="shared" si="191"/>
        <v>0.27672955974842767</v>
      </c>
      <c r="BF185" s="181">
        <f t="shared" si="148"/>
        <v>0.46610169491525422</v>
      </c>
      <c r="BG185" s="225">
        <f t="shared" si="149"/>
        <v>119013.22727272728</v>
      </c>
      <c r="BH185" s="392"/>
      <c r="BI185" s="136" t="s">
        <v>152</v>
      </c>
      <c r="BJ185" s="171">
        <f t="shared" si="150"/>
        <v>14398</v>
      </c>
      <c r="BK185" s="180">
        <f t="shared" si="134"/>
        <v>7894</v>
      </c>
      <c r="BL185" s="180">
        <f t="shared" si="135"/>
        <v>668397050</v>
      </c>
      <c r="BM185" s="181">
        <f t="shared" si="192"/>
        <v>0.34431020194530465</v>
      </c>
      <c r="BN185" s="181">
        <f t="shared" si="151"/>
        <v>0.5482705931379358</v>
      </c>
      <c r="BO185" s="180">
        <f t="shared" si="152"/>
        <v>84671.529009374208</v>
      </c>
      <c r="BP185" s="285"/>
    </row>
    <row r="186" spans="2:68" s="95" customFormat="1">
      <c r="B186" s="402"/>
      <c r="C186" s="435"/>
      <c r="D186" s="433"/>
      <c r="E186" s="136" t="s">
        <v>161</v>
      </c>
      <c r="F186" s="171">
        <v>33</v>
      </c>
      <c r="G186" s="180">
        <v>19</v>
      </c>
      <c r="H186" s="180">
        <v>1195990</v>
      </c>
      <c r="I186" s="181">
        <f t="shared" si="185"/>
        <v>0.1623931623931624</v>
      </c>
      <c r="J186" s="181">
        <f t="shared" si="136"/>
        <v>0.5757575757575758</v>
      </c>
      <c r="K186" s="225">
        <f t="shared" si="137"/>
        <v>62946.84210526316</v>
      </c>
      <c r="L186" s="392"/>
      <c r="M186" s="136" t="s">
        <v>161</v>
      </c>
      <c r="N186" s="171">
        <v>55</v>
      </c>
      <c r="O186" s="180">
        <v>35</v>
      </c>
      <c r="P186" s="180">
        <v>3557890</v>
      </c>
      <c r="Q186" s="181">
        <f t="shared" si="186"/>
        <v>0.17499999999999999</v>
      </c>
      <c r="R186" s="181">
        <f t="shared" si="138"/>
        <v>0.63636363636363635</v>
      </c>
      <c r="S186" s="175">
        <f t="shared" si="139"/>
        <v>101654</v>
      </c>
      <c r="T186" s="392"/>
      <c r="U186" s="136" t="s">
        <v>161</v>
      </c>
      <c r="V186" s="171">
        <v>1977</v>
      </c>
      <c r="W186" s="180">
        <v>1189</v>
      </c>
      <c r="X186" s="180">
        <v>92513440</v>
      </c>
      <c r="Y186" s="181">
        <f t="shared" si="187"/>
        <v>0.14740887676667494</v>
      </c>
      <c r="Z186" s="181">
        <f t="shared" si="140"/>
        <v>0.60141628730399599</v>
      </c>
      <c r="AA186" s="180">
        <f t="shared" si="141"/>
        <v>77807.77123633305</v>
      </c>
      <c r="AB186" s="392"/>
      <c r="AC186" s="136" t="s">
        <v>161</v>
      </c>
      <c r="AD186" s="171">
        <v>2088</v>
      </c>
      <c r="AE186" s="180">
        <v>1218</v>
      </c>
      <c r="AF186" s="180">
        <v>102067660</v>
      </c>
      <c r="AG186" s="181">
        <f t="shared" si="188"/>
        <v>0.1831028262176789</v>
      </c>
      <c r="AH186" s="181">
        <f t="shared" si="142"/>
        <v>0.58333333333333337</v>
      </c>
      <c r="AI186" s="175">
        <f t="shared" si="143"/>
        <v>83799.392446633821</v>
      </c>
      <c r="AJ186" s="392"/>
      <c r="AK186" s="136" t="s">
        <v>161</v>
      </c>
      <c r="AL186" s="171">
        <v>1592</v>
      </c>
      <c r="AM186" s="180">
        <v>876</v>
      </c>
      <c r="AN186" s="180">
        <v>78865890</v>
      </c>
      <c r="AO186" s="181">
        <f t="shared" si="189"/>
        <v>0.18422712933753943</v>
      </c>
      <c r="AP186" s="181">
        <f t="shared" si="144"/>
        <v>0.55025125628140703</v>
      </c>
      <c r="AQ186" s="175">
        <f t="shared" si="145"/>
        <v>90029.554794520547</v>
      </c>
      <c r="AR186" s="392"/>
      <c r="AS186" s="136" t="s">
        <v>161</v>
      </c>
      <c r="AT186" s="171">
        <v>776</v>
      </c>
      <c r="AU186" s="180">
        <v>432</v>
      </c>
      <c r="AV186" s="180">
        <v>43628760</v>
      </c>
      <c r="AW186" s="181">
        <f t="shared" si="190"/>
        <v>0.18445772843723313</v>
      </c>
      <c r="AX186" s="181">
        <f t="shared" si="146"/>
        <v>0.55670103092783507</v>
      </c>
      <c r="AY186" s="180">
        <f t="shared" si="147"/>
        <v>100992.5</v>
      </c>
      <c r="AZ186" s="392"/>
      <c r="BA186" s="136" t="s">
        <v>161</v>
      </c>
      <c r="BB186" s="171">
        <v>243</v>
      </c>
      <c r="BC186" s="180">
        <v>114</v>
      </c>
      <c r="BD186" s="180">
        <v>13955990</v>
      </c>
      <c r="BE186" s="181">
        <f t="shared" si="191"/>
        <v>0.14339622641509434</v>
      </c>
      <c r="BF186" s="181">
        <f t="shared" si="148"/>
        <v>0.46913580246913578</v>
      </c>
      <c r="BG186" s="225">
        <f t="shared" si="149"/>
        <v>122420.9649122807</v>
      </c>
      <c r="BH186" s="392"/>
      <c r="BI186" s="136" t="s">
        <v>161</v>
      </c>
      <c r="BJ186" s="171">
        <f t="shared" si="150"/>
        <v>6764</v>
      </c>
      <c r="BK186" s="180">
        <f t="shared" si="134"/>
        <v>3883</v>
      </c>
      <c r="BL186" s="180">
        <f t="shared" si="135"/>
        <v>335785620</v>
      </c>
      <c r="BM186" s="181">
        <f t="shared" si="192"/>
        <v>0.16936363239848215</v>
      </c>
      <c r="BN186" s="181">
        <f t="shared" si="151"/>
        <v>0.57406859846244829</v>
      </c>
      <c r="BO186" s="180">
        <f t="shared" si="152"/>
        <v>86475.822817409222</v>
      </c>
      <c r="BP186" s="285"/>
    </row>
    <row r="187" spans="2:68" s="95" customFormat="1">
      <c r="B187" s="402"/>
      <c r="C187" s="435"/>
      <c r="D187" s="433"/>
      <c r="E187" s="136" t="s">
        <v>183</v>
      </c>
      <c r="F187" s="171">
        <v>45</v>
      </c>
      <c r="G187" s="180">
        <v>23</v>
      </c>
      <c r="H187" s="180">
        <v>2258370</v>
      </c>
      <c r="I187" s="181">
        <f t="shared" si="185"/>
        <v>0.19658119658119658</v>
      </c>
      <c r="J187" s="181">
        <f t="shared" si="136"/>
        <v>0.51111111111111107</v>
      </c>
      <c r="K187" s="225">
        <f t="shared" si="137"/>
        <v>98190</v>
      </c>
      <c r="L187" s="392"/>
      <c r="M187" s="136" t="s">
        <v>183</v>
      </c>
      <c r="N187" s="171">
        <v>81</v>
      </c>
      <c r="O187" s="180">
        <v>53</v>
      </c>
      <c r="P187" s="180">
        <v>5600800</v>
      </c>
      <c r="Q187" s="181">
        <f t="shared" si="186"/>
        <v>0.26500000000000001</v>
      </c>
      <c r="R187" s="181">
        <f t="shared" si="138"/>
        <v>0.65432098765432101</v>
      </c>
      <c r="S187" s="175">
        <f t="shared" si="139"/>
        <v>105675.47169811321</v>
      </c>
      <c r="T187" s="392"/>
      <c r="U187" s="136" t="s">
        <v>183</v>
      </c>
      <c r="V187" s="171">
        <v>2137</v>
      </c>
      <c r="W187" s="180">
        <v>1276</v>
      </c>
      <c r="X187" s="180">
        <v>100873280</v>
      </c>
      <c r="Y187" s="181">
        <f t="shared" si="187"/>
        <v>0.15819489213984628</v>
      </c>
      <c r="Z187" s="181">
        <f t="shared" si="140"/>
        <v>0.59709873654656065</v>
      </c>
      <c r="AA187" s="180">
        <f t="shared" si="141"/>
        <v>79054.294670846401</v>
      </c>
      <c r="AB187" s="392"/>
      <c r="AC187" s="136" t="s">
        <v>183</v>
      </c>
      <c r="AD187" s="171">
        <v>2295</v>
      </c>
      <c r="AE187" s="180">
        <v>1357</v>
      </c>
      <c r="AF187" s="180">
        <v>119992560</v>
      </c>
      <c r="AG187" s="181">
        <f t="shared" si="188"/>
        <v>0.2039987973541792</v>
      </c>
      <c r="AH187" s="181">
        <f t="shared" si="142"/>
        <v>0.5912854030501089</v>
      </c>
      <c r="AI187" s="175">
        <f t="shared" si="143"/>
        <v>88424.878408253498</v>
      </c>
      <c r="AJ187" s="392"/>
      <c r="AK187" s="136" t="s">
        <v>183</v>
      </c>
      <c r="AL187" s="171">
        <v>1811</v>
      </c>
      <c r="AM187" s="180">
        <v>1024</v>
      </c>
      <c r="AN187" s="180">
        <v>97340600</v>
      </c>
      <c r="AO187" s="181">
        <f t="shared" si="189"/>
        <v>0.21535226077812827</v>
      </c>
      <c r="AP187" s="181">
        <f t="shared" si="144"/>
        <v>0.56543346217559365</v>
      </c>
      <c r="AQ187" s="175">
        <f t="shared" si="145"/>
        <v>95059.1796875</v>
      </c>
      <c r="AR187" s="392"/>
      <c r="AS187" s="136" t="s">
        <v>183</v>
      </c>
      <c r="AT187" s="171">
        <v>882</v>
      </c>
      <c r="AU187" s="180">
        <v>474</v>
      </c>
      <c r="AV187" s="180">
        <v>51009030</v>
      </c>
      <c r="AW187" s="181">
        <f t="shared" si="190"/>
        <v>0.20239111870196413</v>
      </c>
      <c r="AX187" s="181">
        <f t="shared" si="146"/>
        <v>0.5374149659863946</v>
      </c>
      <c r="AY187" s="180">
        <f t="shared" si="147"/>
        <v>107613.98734177215</v>
      </c>
      <c r="AZ187" s="392"/>
      <c r="BA187" s="136" t="s">
        <v>183</v>
      </c>
      <c r="BB187" s="171">
        <v>281</v>
      </c>
      <c r="BC187" s="180">
        <v>143</v>
      </c>
      <c r="BD187" s="180">
        <v>18749840</v>
      </c>
      <c r="BE187" s="181">
        <f t="shared" si="191"/>
        <v>0.17987421383647798</v>
      </c>
      <c r="BF187" s="181">
        <f t="shared" si="148"/>
        <v>0.50889679715302494</v>
      </c>
      <c r="BG187" s="225">
        <f t="shared" si="149"/>
        <v>131117.76223776225</v>
      </c>
      <c r="BH187" s="392"/>
      <c r="BI187" s="136" t="s">
        <v>183</v>
      </c>
      <c r="BJ187" s="171">
        <f t="shared" si="150"/>
        <v>7532</v>
      </c>
      <c r="BK187" s="180">
        <f t="shared" si="134"/>
        <v>4350</v>
      </c>
      <c r="BL187" s="180">
        <f t="shared" si="135"/>
        <v>395824480</v>
      </c>
      <c r="BM187" s="181">
        <f t="shared" si="192"/>
        <v>0.18973262965063026</v>
      </c>
      <c r="BN187" s="181">
        <f t="shared" si="151"/>
        <v>0.57753584705257566</v>
      </c>
      <c r="BO187" s="180">
        <f t="shared" si="152"/>
        <v>90994.133333333331</v>
      </c>
      <c r="BP187" s="285"/>
    </row>
    <row r="188" spans="2:68" s="95" customFormat="1">
      <c r="B188" s="402"/>
      <c r="C188" s="435"/>
      <c r="D188" s="433"/>
      <c r="E188" s="136" t="s">
        <v>184</v>
      </c>
      <c r="F188" s="171">
        <v>27</v>
      </c>
      <c r="G188" s="180">
        <v>14</v>
      </c>
      <c r="H188" s="180">
        <v>1228620</v>
      </c>
      <c r="I188" s="181">
        <f t="shared" si="185"/>
        <v>0.11965811965811966</v>
      </c>
      <c r="J188" s="181">
        <f t="shared" si="136"/>
        <v>0.51851851851851849</v>
      </c>
      <c r="K188" s="225">
        <f t="shared" si="137"/>
        <v>87758.571428571435</v>
      </c>
      <c r="L188" s="392"/>
      <c r="M188" s="136" t="s">
        <v>184</v>
      </c>
      <c r="N188" s="171">
        <v>48</v>
      </c>
      <c r="O188" s="180">
        <v>31</v>
      </c>
      <c r="P188" s="180">
        <v>2515350</v>
      </c>
      <c r="Q188" s="181">
        <f t="shared" si="186"/>
        <v>0.155</v>
      </c>
      <c r="R188" s="181">
        <f t="shared" si="138"/>
        <v>0.64583333333333337</v>
      </c>
      <c r="S188" s="175">
        <f t="shared" si="139"/>
        <v>81140.322580645166</v>
      </c>
      <c r="T188" s="392"/>
      <c r="U188" s="136" t="s">
        <v>184</v>
      </c>
      <c r="V188" s="171">
        <v>1213</v>
      </c>
      <c r="W188" s="180">
        <v>751</v>
      </c>
      <c r="X188" s="180">
        <v>59892800</v>
      </c>
      <c r="Y188" s="181">
        <f t="shared" si="187"/>
        <v>9.310686833622614E-2</v>
      </c>
      <c r="Z188" s="181">
        <f t="shared" si="140"/>
        <v>0.61912613355317392</v>
      </c>
      <c r="AA188" s="180">
        <f t="shared" si="141"/>
        <v>79750.732356857523</v>
      </c>
      <c r="AB188" s="392"/>
      <c r="AC188" s="136" t="s">
        <v>184</v>
      </c>
      <c r="AD188" s="171">
        <v>1152</v>
      </c>
      <c r="AE188" s="180">
        <v>709</v>
      </c>
      <c r="AF188" s="180">
        <v>59344020</v>
      </c>
      <c r="AG188" s="181">
        <f t="shared" si="188"/>
        <v>0.1065844858689116</v>
      </c>
      <c r="AH188" s="181">
        <f t="shared" si="142"/>
        <v>0.61545138888888884</v>
      </c>
      <c r="AI188" s="175">
        <f t="shared" si="143"/>
        <v>83701.015514809595</v>
      </c>
      <c r="AJ188" s="392"/>
      <c r="AK188" s="136" t="s">
        <v>184</v>
      </c>
      <c r="AL188" s="171">
        <v>732</v>
      </c>
      <c r="AM188" s="180">
        <v>428</v>
      </c>
      <c r="AN188" s="180">
        <v>36956340</v>
      </c>
      <c r="AO188" s="181">
        <f t="shared" si="189"/>
        <v>9.0010515247108305E-2</v>
      </c>
      <c r="AP188" s="181">
        <f t="shared" si="144"/>
        <v>0.58469945355191255</v>
      </c>
      <c r="AQ188" s="175">
        <f t="shared" si="145"/>
        <v>86346.588785046726</v>
      </c>
      <c r="AR188" s="392"/>
      <c r="AS188" s="136" t="s">
        <v>184</v>
      </c>
      <c r="AT188" s="171">
        <v>277</v>
      </c>
      <c r="AU188" s="180">
        <v>159</v>
      </c>
      <c r="AV188" s="180">
        <v>14201370</v>
      </c>
      <c r="AW188" s="181">
        <f t="shared" si="190"/>
        <v>6.7890691716481641E-2</v>
      </c>
      <c r="AX188" s="181">
        <f t="shared" si="146"/>
        <v>0.57400722021660655</v>
      </c>
      <c r="AY188" s="180">
        <f t="shared" si="147"/>
        <v>89316.792452830196</v>
      </c>
      <c r="AZ188" s="392"/>
      <c r="BA188" s="136" t="s">
        <v>184</v>
      </c>
      <c r="BB188" s="171">
        <v>58</v>
      </c>
      <c r="BC188" s="180">
        <v>29</v>
      </c>
      <c r="BD188" s="180">
        <v>3396240</v>
      </c>
      <c r="BE188" s="181">
        <f t="shared" si="191"/>
        <v>3.6477987421383647E-2</v>
      </c>
      <c r="BF188" s="181">
        <f t="shared" si="148"/>
        <v>0.5</v>
      </c>
      <c r="BG188" s="225">
        <f t="shared" si="149"/>
        <v>117111.72413793103</v>
      </c>
      <c r="BH188" s="392"/>
      <c r="BI188" s="136" t="s">
        <v>184</v>
      </c>
      <c r="BJ188" s="171">
        <f t="shared" si="150"/>
        <v>3507</v>
      </c>
      <c r="BK188" s="180">
        <f t="shared" si="134"/>
        <v>2121</v>
      </c>
      <c r="BL188" s="180">
        <f t="shared" si="135"/>
        <v>177534740</v>
      </c>
      <c r="BM188" s="181">
        <f t="shared" si="192"/>
        <v>9.2511013215859028E-2</v>
      </c>
      <c r="BN188" s="181">
        <f t="shared" si="151"/>
        <v>0.60479041916167664</v>
      </c>
      <c r="BO188" s="180">
        <f t="shared" si="152"/>
        <v>83703.31918906176</v>
      </c>
      <c r="BP188" s="285"/>
    </row>
    <row r="189" spans="2:68" s="95" customFormat="1">
      <c r="B189" s="402"/>
      <c r="C189" s="435"/>
      <c r="D189" s="433"/>
      <c r="E189" s="136" t="s">
        <v>185</v>
      </c>
      <c r="F189" s="171">
        <v>24</v>
      </c>
      <c r="G189" s="180">
        <v>10</v>
      </c>
      <c r="H189" s="180">
        <v>1123380</v>
      </c>
      <c r="I189" s="181">
        <f t="shared" si="185"/>
        <v>8.5470085470085472E-2</v>
      </c>
      <c r="J189" s="181">
        <f t="shared" si="136"/>
        <v>0.41666666666666669</v>
      </c>
      <c r="K189" s="225">
        <f t="shared" si="137"/>
        <v>112338</v>
      </c>
      <c r="L189" s="392"/>
      <c r="M189" s="136" t="s">
        <v>185</v>
      </c>
      <c r="N189" s="171">
        <v>35</v>
      </c>
      <c r="O189" s="180">
        <v>19</v>
      </c>
      <c r="P189" s="180">
        <v>1645380</v>
      </c>
      <c r="Q189" s="181">
        <f t="shared" si="186"/>
        <v>9.5000000000000001E-2</v>
      </c>
      <c r="R189" s="181">
        <f t="shared" si="138"/>
        <v>0.54285714285714282</v>
      </c>
      <c r="S189" s="175">
        <f t="shared" si="139"/>
        <v>86598.947368421053</v>
      </c>
      <c r="T189" s="392"/>
      <c r="U189" s="136" t="s">
        <v>185</v>
      </c>
      <c r="V189" s="171">
        <v>522</v>
      </c>
      <c r="W189" s="180">
        <v>286</v>
      </c>
      <c r="X189" s="180">
        <v>21250480</v>
      </c>
      <c r="Y189" s="181">
        <f t="shared" si="187"/>
        <v>3.5457475824448303E-2</v>
      </c>
      <c r="Z189" s="181">
        <f t="shared" si="140"/>
        <v>0.54789272030651337</v>
      </c>
      <c r="AA189" s="180">
        <f t="shared" si="141"/>
        <v>74302.377622377622</v>
      </c>
      <c r="AB189" s="392"/>
      <c r="AC189" s="136" t="s">
        <v>185</v>
      </c>
      <c r="AD189" s="171">
        <v>597</v>
      </c>
      <c r="AE189" s="180">
        <v>328</v>
      </c>
      <c r="AF189" s="180">
        <v>29124640</v>
      </c>
      <c r="AG189" s="181">
        <f t="shared" si="188"/>
        <v>4.9308478653036683E-2</v>
      </c>
      <c r="AH189" s="181">
        <f t="shared" si="142"/>
        <v>0.54941373534338356</v>
      </c>
      <c r="AI189" s="175">
        <f t="shared" si="143"/>
        <v>88794.634146341457</v>
      </c>
      <c r="AJ189" s="392"/>
      <c r="AK189" s="136" t="s">
        <v>185</v>
      </c>
      <c r="AL189" s="171">
        <v>528</v>
      </c>
      <c r="AM189" s="180">
        <v>276</v>
      </c>
      <c r="AN189" s="180">
        <v>25037960</v>
      </c>
      <c r="AO189" s="181">
        <f t="shared" si="189"/>
        <v>5.8044164037854888E-2</v>
      </c>
      <c r="AP189" s="181">
        <f t="shared" si="144"/>
        <v>0.52272727272727271</v>
      </c>
      <c r="AQ189" s="175">
        <f t="shared" si="145"/>
        <v>90717.246376811599</v>
      </c>
      <c r="AR189" s="392"/>
      <c r="AS189" s="136" t="s">
        <v>185</v>
      </c>
      <c r="AT189" s="171">
        <v>323</v>
      </c>
      <c r="AU189" s="180">
        <v>168</v>
      </c>
      <c r="AV189" s="180">
        <v>16896040</v>
      </c>
      <c r="AW189" s="181">
        <f t="shared" si="190"/>
        <v>7.1733561058923992E-2</v>
      </c>
      <c r="AX189" s="181">
        <f t="shared" si="146"/>
        <v>0.52012383900928794</v>
      </c>
      <c r="AY189" s="180">
        <f t="shared" si="147"/>
        <v>100571.66666666667</v>
      </c>
      <c r="AZ189" s="392"/>
      <c r="BA189" s="136" t="s">
        <v>185</v>
      </c>
      <c r="BB189" s="171">
        <v>108</v>
      </c>
      <c r="BC189" s="180">
        <v>50</v>
      </c>
      <c r="BD189" s="180">
        <v>5684760</v>
      </c>
      <c r="BE189" s="181">
        <f t="shared" si="191"/>
        <v>6.2893081761006289E-2</v>
      </c>
      <c r="BF189" s="181">
        <f t="shared" si="148"/>
        <v>0.46296296296296297</v>
      </c>
      <c r="BG189" s="225">
        <f t="shared" si="149"/>
        <v>113695.2</v>
      </c>
      <c r="BH189" s="392"/>
      <c r="BI189" s="136" t="s">
        <v>185</v>
      </c>
      <c r="BJ189" s="171">
        <f t="shared" si="150"/>
        <v>2137</v>
      </c>
      <c r="BK189" s="180">
        <f t="shared" si="134"/>
        <v>1137</v>
      </c>
      <c r="BL189" s="180">
        <f t="shared" si="135"/>
        <v>100762640</v>
      </c>
      <c r="BM189" s="181">
        <f t="shared" si="192"/>
        <v>4.9592183887992324E-2</v>
      </c>
      <c r="BN189" s="181">
        <f t="shared" si="151"/>
        <v>0.53205428170332236</v>
      </c>
      <c r="BO189" s="180">
        <f t="shared" si="152"/>
        <v>88621.495162708889</v>
      </c>
      <c r="BP189" s="285"/>
    </row>
    <row r="190" spans="2:68" s="95" customFormat="1">
      <c r="B190" s="402"/>
      <c r="C190" s="435"/>
      <c r="D190" s="433"/>
      <c r="E190" s="136" t="s">
        <v>186</v>
      </c>
      <c r="F190" s="171">
        <v>11</v>
      </c>
      <c r="G190" s="180">
        <v>4</v>
      </c>
      <c r="H190" s="180">
        <v>610210</v>
      </c>
      <c r="I190" s="181">
        <f t="shared" si="185"/>
        <v>3.4188034188034191E-2</v>
      </c>
      <c r="J190" s="181">
        <f t="shared" si="136"/>
        <v>0.36363636363636365</v>
      </c>
      <c r="K190" s="225">
        <f t="shared" si="137"/>
        <v>152552.5</v>
      </c>
      <c r="L190" s="392"/>
      <c r="M190" s="136" t="s">
        <v>186</v>
      </c>
      <c r="N190" s="171">
        <v>15</v>
      </c>
      <c r="O190" s="180">
        <v>10</v>
      </c>
      <c r="P190" s="180">
        <v>588290</v>
      </c>
      <c r="Q190" s="181">
        <f t="shared" si="186"/>
        <v>0.05</v>
      </c>
      <c r="R190" s="181">
        <f t="shared" si="138"/>
        <v>0.66666666666666663</v>
      </c>
      <c r="S190" s="175">
        <f t="shared" si="139"/>
        <v>58829</v>
      </c>
      <c r="T190" s="392"/>
      <c r="U190" s="136" t="s">
        <v>186</v>
      </c>
      <c r="V190" s="171">
        <v>499</v>
      </c>
      <c r="W190" s="180">
        <v>316</v>
      </c>
      <c r="X190" s="180">
        <v>26983560</v>
      </c>
      <c r="Y190" s="181">
        <f t="shared" si="187"/>
        <v>3.9176791470369454E-2</v>
      </c>
      <c r="Z190" s="181">
        <f t="shared" si="140"/>
        <v>0.63326653306613223</v>
      </c>
      <c r="AA190" s="180">
        <f t="shared" si="141"/>
        <v>85391.012658227846</v>
      </c>
      <c r="AB190" s="392"/>
      <c r="AC190" s="136" t="s">
        <v>186</v>
      </c>
      <c r="AD190" s="171">
        <v>488</v>
      </c>
      <c r="AE190" s="180">
        <v>313</v>
      </c>
      <c r="AF190" s="180">
        <v>30072560</v>
      </c>
      <c r="AG190" s="181">
        <f t="shared" si="188"/>
        <v>4.7053517739025857E-2</v>
      </c>
      <c r="AH190" s="181">
        <f t="shared" si="142"/>
        <v>0.64139344262295084</v>
      </c>
      <c r="AI190" s="175">
        <f t="shared" si="143"/>
        <v>96078.466453674118</v>
      </c>
      <c r="AJ190" s="392"/>
      <c r="AK190" s="136" t="s">
        <v>186</v>
      </c>
      <c r="AL190" s="171">
        <v>418</v>
      </c>
      <c r="AM190" s="180">
        <v>276</v>
      </c>
      <c r="AN190" s="180">
        <v>33050890</v>
      </c>
      <c r="AO190" s="181">
        <f t="shared" si="189"/>
        <v>5.8044164037854888E-2</v>
      </c>
      <c r="AP190" s="181">
        <f t="shared" si="144"/>
        <v>0.66028708133971292</v>
      </c>
      <c r="AQ190" s="175">
        <f t="shared" si="145"/>
        <v>119749.60144927536</v>
      </c>
      <c r="AR190" s="392"/>
      <c r="AS190" s="136" t="s">
        <v>186</v>
      </c>
      <c r="AT190" s="171">
        <v>169</v>
      </c>
      <c r="AU190" s="180">
        <v>100</v>
      </c>
      <c r="AV190" s="180">
        <v>10207760</v>
      </c>
      <c r="AW190" s="181">
        <f t="shared" si="190"/>
        <v>4.2698548249359522E-2</v>
      </c>
      <c r="AX190" s="181">
        <f t="shared" si="146"/>
        <v>0.59171597633136097</v>
      </c>
      <c r="AY190" s="180">
        <f t="shared" si="147"/>
        <v>102077.6</v>
      </c>
      <c r="AZ190" s="392"/>
      <c r="BA190" s="136" t="s">
        <v>186</v>
      </c>
      <c r="BB190" s="171">
        <v>39</v>
      </c>
      <c r="BC190" s="180">
        <v>29</v>
      </c>
      <c r="BD190" s="180">
        <v>4090520</v>
      </c>
      <c r="BE190" s="181">
        <f t="shared" si="191"/>
        <v>3.6477987421383647E-2</v>
      </c>
      <c r="BF190" s="181">
        <f t="shared" si="148"/>
        <v>0.74358974358974361</v>
      </c>
      <c r="BG190" s="225">
        <f t="shared" si="149"/>
        <v>141052.41379310345</v>
      </c>
      <c r="BH190" s="392"/>
      <c r="BI190" s="136" t="s">
        <v>186</v>
      </c>
      <c r="BJ190" s="171">
        <f t="shared" si="150"/>
        <v>1639</v>
      </c>
      <c r="BK190" s="180">
        <f t="shared" si="134"/>
        <v>1048</v>
      </c>
      <c r="BL190" s="180">
        <f t="shared" si="135"/>
        <v>105603790</v>
      </c>
      <c r="BM190" s="181">
        <f t="shared" si="192"/>
        <v>4.57102979020369E-2</v>
      </c>
      <c r="BN190" s="181">
        <f t="shared" si="151"/>
        <v>0.63941427699816966</v>
      </c>
      <c r="BO190" s="180">
        <f t="shared" si="152"/>
        <v>100766.9751908397</v>
      </c>
      <c r="BP190" s="285"/>
    </row>
    <row r="191" spans="2:68" s="95" customFormat="1">
      <c r="B191" s="402"/>
      <c r="C191" s="435"/>
      <c r="D191" s="433"/>
      <c r="E191" s="136" t="s">
        <v>187</v>
      </c>
      <c r="F191" s="171">
        <v>49</v>
      </c>
      <c r="G191" s="180">
        <v>26</v>
      </c>
      <c r="H191" s="180">
        <v>2550270</v>
      </c>
      <c r="I191" s="181">
        <f t="shared" si="185"/>
        <v>0.22222222222222221</v>
      </c>
      <c r="J191" s="181">
        <f t="shared" si="136"/>
        <v>0.53061224489795922</v>
      </c>
      <c r="K191" s="225">
        <f t="shared" si="137"/>
        <v>98087.307692307688</v>
      </c>
      <c r="L191" s="392"/>
      <c r="M191" s="136" t="s">
        <v>187</v>
      </c>
      <c r="N191" s="171">
        <v>80</v>
      </c>
      <c r="O191" s="180">
        <v>49</v>
      </c>
      <c r="P191" s="180">
        <v>4096120</v>
      </c>
      <c r="Q191" s="181">
        <f t="shared" si="186"/>
        <v>0.245</v>
      </c>
      <c r="R191" s="181">
        <f t="shared" si="138"/>
        <v>0.61250000000000004</v>
      </c>
      <c r="S191" s="175">
        <f t="shared" si="139"/>
        <v>83594.28571428571</v>
      </c>
      <c r="T191" s="392"/>
      <c r="U191" s="136" t="s">
        <v>187</v>
      </c>
      <c r="V191" s="171">
        <v>3652</v>
      </c>
      <c r="W191" s="180">
        <v>2275</v>
      </c>
      <c r="X191" s="180">
        <v>173230480</v>
      </c>
      <c r="Y191" s="181">
        <f t="shared" si="187"/>
        <v>0.28204810314902057</v>
      </c>
      <c r="Z191" s="181">
        <f t="shared" si="140"/>
        <v>0.62294633077765604</v>
      </c>
      <c r="AA191" s="180">
        <f t="shared" si="141"/>
        <v>76145.26593406593</v>
      </c>
      <c r="AB191" s="392"/>
      <c r="AC191" s="136" t="s">
        <v>187</v>
      </c>
      <c r="AD191" s="171">
        <v>3224</v>
      </c>
      <c r="AE191" s="180">
        <v>1920</v>
      </c>
      <c r="AF191" s="180">
        <v>158912130</v>
      </c>
      <c r="AG191" s="181">
        <f t="shared" si="188"/>
        <v>0.28863499699338546</v>
      </c>
      <c r="AH191" s="181">
        <f t="shared" si="142"/>
        <v>0.59553349875930517</v>
      </c>
      <c r="AI191" s="175">
        <f t="shared" si="143"/>
        <v>82766.734375</v>
      </c>
      <c r="AJ191" s="392"/>
      <c r="AK191" s="136" t="s">
        <v>187</v>
      </c>
      <c r="AL191" s="171">
        <v>2205</v>
      </c>
      <c r="AM191" s="180">
        <v>1230</v>
      </c>
      <c r="AN191" s="180">
        <v>104794350</v>
      </c>
      <c r="AO191" s="181">
        <f t="shared" si="189"/>
        <v>0.25867507886435331</v>
      </c>
      <c r="AP191" s="181">
        <f t="shared" si="144"/>
        <v>0.55782312925170063</v>
      </c>
      <c r="AQ191" s="175">
        <f t="shared" si="145"/>
        <v>85198.658536585368</v>
      </c>
      <c r="AR191" s="392"/>
      <c r="AS191" s="136" t="s">
        <v>187</v>
      </c>
      <c r="AT191" s="171">
        <v>930</v>
      </c>
      <c r="AU191" s="180">
        <v>481</v>
      </c>
      <c r="AV191" s="180">
        <v>45566760</v>
      </c>
      <c r="AW191" s="181">
        <f t="shared" si="190"/>
        <v>0.2053800170794193</v>
      </c>
      <c r="AX191" s="181">
        <f t="shared" si="146"/>
        <v>0.51720430107526882</v>
      </c>
      <c r="AY191" s="180">
        <f t="shared" si="147"/>
        <v>94733.388773388768</v>
      </c>
      <c r="AZ191" s="392"/>
      <c r="BA191" s="136" t="s">
        <v>187</v>
      </c>
      <c r="BB191" s="171">
        <v>246</v>
      </c>
      <c r="BC191" s="180">
        <v>133</v>
      </c>
      <c r="BD191" s="180">
        <v>15142630</v>
      </c>
      <c r="BE191" s="181">
        <f t="shared" si="191"/>
        <v>0.16729559748427672</v>
      </c>
      <c r="BF191" s="181">
        <f t="shared" si="148"/>
        <v>0.54065040650406504</v>
      </c>
      <c r="BG191" s="225">
        <f t="shared" si="149"/>
        <v>113854.36090225563</v>
      </c>
      <c r="BH191" s="392"/>
      <c r="BI191" s="136" t="s">
        <v>187</v>
      </c>
      <c r="BJ191" s="171">
        <f t="shared" si="150"/>
        <v>10386</v>
      </c>
      <c r="BK191" s="180">
        <f t="shared" si="134"/>
        <v>6114</v>
      </c>
      <c r="BL191" s="180">
        <f t="shared" si="135"/>
        <v>504292740</v>
      </c>
      <c r="BM191" s="181">
        <f t="shared" si="192"/>
        <v>0.26667248222619616</v>
      </c>
      <c r="BN191" s="181">
        <f t="shared" si="151"/>
        <v>0.58867706528018482</v>
      </c>
      <c r="BO191" s="180">
        <f t="shared" si="152"/>
        <v>82481.63886162905</v>
      </c>
      <c r="BP191" s="285"/>
    </row>
    <row r="192" spans="2:68" s="95" customFormat="1">
      <c r="B192" s="402"/>
      <c r="C192" s="435"/>
      <c r="D192" s="433"/>
      <c r="E192" s="136" t="s">
        <v>188</v>
      </c>
      <c r="F192" s="171">
        <v>15</v>
      </c>
      <c r="G192" s="180">
        <v>8</v>
      </c>
      <c r="H192" s="180">
        <v>490860</v>
      </c>
      <c r="I192" s="181">
        <f t="shared" si="185"/>
        <v>6.8376068376068383E-2</v>
      </c>
      <c r="J192" s="181">
        <f t="shared" si="136"/>
        <v>0.53333333333333333</v>
      </c>
      <c r="K192" s="225">
        <f t="shared" si="137"/>
        <v>61357.5</v>
      </c>
      <c r="L192" s="392"/>
      <c r="M192" s="136" t="s">
        <v>188</v>
      </c>
      <c r="N192" s="171">
        <v>26</v>
      </c>
      <c r="O192" s="180">
        <v>12</v>
      </c>
      <c r="P192" s="180">
        <v>1140140</v>
      </c>
      <c r="Q192" s="181">
        <f t="shared" si="186"/>
        <v>0.06</v>
      </c>
      <c r="R192" s="181">
        <f t="shared" si="138"/>
        <v>0.46153846153846156</v>
      </c>
      <c r="S192" s="175">
        <f t="shared" si="139"/>
        <v>95011.666666666672</v>
      </c>
      <c r="T192" s="392"/>
      <c r="U192" s="136" t="s">
        <v>188</v>
      </c>
      <c r="V192" s="171">
        <v>643</v>
      </c>
      <c r="W192" s="180">
        <v>375</v>
      </c>
      <c r="X192" s="180">
        <v>31709150</v>
      </c>
      <c r="Y192" s="181">
        <f t="shared" si="187"/>
        <v>4.6491445574014384E-2</v>
      </c>
      <c r="Z192" s="181">
        <f t="shared" si="140"/>
        <v>0.58320373250388802</v>
      </c>
      <c r="AA192" s="180">
        <f t="shared" si="141"/>
        <v>84557.733333333337</v>
      </c>
      <c r="AB192" s="392"/>
      <c r="AC192" s="136" t="s">
        <v>188</v>
      </c>
      <c r="AD192" s="171">
        <v>739</v>
      </c>
      <c r="AE192" s="180">
        <v>423</v>
      </c>
      <c r="AF192" s="180">
        <v>43094480</v>
      </c>
      <c r="AG192" s="181">
        <f t="shared" si="188"/>
        <v>6.3589897775105236E-2</v>
      </c>
      <c r="AH192" s="181">
        <f t="shared" si="142"/>
        <v>0.5723951285520974</v>
      </c>
      <c r="AI192" s="175">
        <f t="shared" si="143"/>
        <v>101878.20330969268</v>
      </c>
      <c r="AJ192" s="392"/>
      <c r="AK192" s="136" t="s">
        <v>188</v>
      </c>
      <c r="AL192" s="171">
        <v>686</v>
      </c>
      <c r="AM192" s="180">
        <v>375</v>
      </c>
      <c r="AN192" s="180">
        <v>39728010</v>
      </c>
      <c r="AO192" s="181">
        <f t="shared" si="189"/>
        <v>7.8864353312302835E-2</v>
      </c>
      <c r="AP192" s="181">
        <f t="shared" si="144"/>
        <v>0.54664723032069973</v>
      </c>
      <c r="AQ192" s="175">
        <f t="shared" si="145"/>
        <v>105941.36</v>
      </c>
      <c r="AR192" s="392"/>
      <c r="AS192" s="136" t="s">
        <v>188</v>
      </c>
      <c r="AT192" s="171">
        <v>413</v>
      </c>
      <c r="AU192" s="180">
        <v>215</v>
      </c>
      <c r="AV192" s="180">
        <v>20221750</v>
      </c>
      <c r="AW192" s="181">
        <f t="shared" si="190"/>
        <v>9.1801878736122972E-2</v>
      </c>
      <c r="AX192" s="181">
        <f t="shared" si="146"/>
        <v>0.52058111380145278</v>
      </c>
      <c r="AY192" s="180">
        <f t="shared" si="147"/>
        <v>94054.651162790702</v>
      </c>
      <c r="AZ192" s="392"/>
      <c r="BA192" s="136" t="s">
        <v>188</v>
      </c>
      <c r="BB192" s="171">
        <v>155</v>
      </c>
      <c r="BC192" s="180">
        <v>72</v>
      </c>
      <c r="BD192" s="180">
        <v>8724710</v>
      </c>
      <c r="BE192" s="181">
        <f t="shared" si="191"/>
        <v>9.056603773584905E-2</v>
      </c>
      <c r="BF192" s="181">
        <f t="shared" si="148"/>
        <v>0.46451612903225808</v>
      </c>
      <c r="BG192" s="225">
        <f t="shared" si="149"/>
        <v>121176.52777777778</v>
      </c>
      <c r="BH192" s="392"/>
      <c r="BI192" s="136" t="s">
        <v>188</v>
      </c>
      <c r="BJ192" s="171">
        <f t="shared" si="150"/>
        <v>2677</v>
      </c>
      <c r="BK192" s="180">
        <f t="shared" si="134"/>
        <v>1480</v>
      </c>
      <c r="BL192" s="180">
        <f t="shared" si="135"/>
        <v>145109100</v>
      </c>
      <c r="BM192" s="181">
        <f t="shared" si="192"/>
        <v>6.4552710777685693E-2</v>
      </c>
      <c r="BN192" s="181">
        <f t="shared" si="151"/>
        <v>0.55285767650354878</v>
      </c>
      <c r="BO192" s="180">
        <f t="shared" si="152"/>
        <v>98046.689189189186</v>
      </c>
      <c r="BP192" s="285"/>
    </row>
    <row r="193" spans="2:68" s="95" customFormat="1">
      <c r="B193" s="402"/>
      <c r="C193" s="435"/>
      <c r="D193" s="433"/>
      <c r="E193" s="137" t="s">
        <v>179</v>
      </c>
      <c r="F193" s="171">
        <v>13</v>
      </c>
      <c r="G193" s="180">
        <v>11</v>
      </c>
      <c r="H193" s="180">
        <v>1278600</v>
      </c>
      <c r="I193" s="181">
        <f t="shared" si="185"/>
        <v>9.4017094017094016E-2</v>
      </c>
      <c r="J193" s="181">
        <f t="shared" si="136"/>
        <v>0.84615384615384615</v>
      </c>
      <c r="K193" s="225">
        <f t="shared" si="137"/>
        <v>116236.36363636363</v>
      </c>
      <c r="L193" s="392"/>
      <c r="M193" s="137" t="s">
        <v>179</v>
      </c>
      <c r="N193" s="171">
        <v>14</v>
      </c>
      <c r="O193" s="180">
        <v>7</v>
      </c>
      <c r="P193" s="180">
        <v>317770</v>
      </c>
      <c r="Q193" s="181">
        <f t="shared" si="186"/>
        <v>3.5000000000000003E-2</v>
      </c>
      <c r="R193" s="181">
        <f t="shared" si="138"/>
        <v>0.5</v>
      </c>
      <c r="S193" s="175">
        <f t="shared" si="139"/>
        <v>45395.714285714283</v>
      </c>
      <c r="T193" s="392"/>
      <c r="U193" s="137" t="s">
        <v>179</v>
      </c>
      <c r="V193" s="171">
        <v>618</v>
      </c>
      <c r="W193" s="180">
        <v>309</v>
      </c>
      <c r="X193" s="180">
        <v>21380230</v>
      </c>
      <c r="Y193" s="181">
        <f t="shared" si="187"/>
        <v>3.8308951152987852E-2</v>
      </c>
      <c r="Z193" s="181">
        <f t="shared" si="140"/>
        <v>0.5</v>
      </c>
      <c r="AA193" s="180">
        <f t="shared" si="141"/>
        <v>69191.682847896445</v>
      </c>
      <c r="AB193" s="392"/>
      <c r="AC193" s="137" t="s">
        <v>179</v>
      </c>
      <c r="AD193" s="171">
        <v>315</v>
      </c>
      <c r="AE193" s="180">
        <v>147</v>
      </c>
      <c r="AF193" s="180">
        <v>11692550</v>
      </c>
      <c r="AG193" s="181">
        <f t="shared" si="188"/>
        <v>2.2098616957306073E-2</v>
      </c>
      <c r="AH193" s="181">
        <f t="shared" si="142"/>
        <v>0.46666666666666667</v>
      </c>
      <c r="AI193" s="175">
        <f t="shared" si="143"/>
        <v>79541.15646258503</v>
      </c>
      <c r="AJ193" s="392"/>
      <c r="AK193" s="137" t="s">
        <v>179</v>
      </c>
      <c r="AL193" s="171">
        <v>186</v>
      </c>
      <c r="AM193" s="180">
        <v>79</v>
      </c>
      <c r="AN193" s="180">
        <v>8612420</v>
      </c>
      <c r="AO193" s="181">
        <f t="shared" si="189"/>
        <v>1.661409043112513E-2</v>
      </c>
      <c r="AP193" s="181">
        <f t="shared" si="144"/>
        <v>0.42473118279569894</v>
      </c>
      <c r="AQ193" s="175">
        <f t="shared" si="145"/>
        <v>109017.97468354431</v>
      </c>
      <c r="AR193" s="392"/>
      <c r="AS193" s="137" t="s">
        <v>179</v>
      </c>
      <c r="AT193" s="171">
        <v>114</v>
      </c>
      <c r="AU193" s="180">
        <v>51</v>
      </c>
      <c r="AV193" s="180">
        <v>6838320</v>
      </c>
      <c r="AW193" s="181">
        <f t="shared" si="190"/>
        <v>2.1776259607173356E-2</v>
      </c>
      <c r="AX193" s="181">
        <f t="shared" si="146"/>
        <v>0.44736842105263158</v>
      </c>
      <c r="AY193" s="180">
        <f t="shared" si="147"/>
        <v>134084.70588235295</v>
      </c>
      <c r="AZ193" s="392"/>
      <c r="BA193" s="137" t="s">
        <v>179</v>
      </c>
      <c r="BB193" s="171">
        <v>48</v>
      </c>
      <c r="BC193" s="180">
        <v>22</v>
      </c>
      <c r="BD193" s="180">
        <v>2612150</v>
      </c>
      <c r="BE193" s="181">
        <f t="shared" si="191"/>
        <v>2.7672955974842768E-2</v>
      </c>
      <c r="BF193" s="181">
        <f t="shared" si="148"/>
        <v>0.45833333333333331</v>
      </c>
      <c r="BG193" s="225">
        <f t="shared" si="149"/>
        <v>118734.09090909091</v>
      </c>
      <c r="BH193" s="392"/>
      <c r="BI193" s="137" t="s">
        <v>179</v>
      </c>
      <c r="BJ193" s="171">
        <f t="shared" si="150"/>
        <v>1308</v>
      </c>
      <c r="BK193" s="180">
        <f t="shared" si="134"/>
        <v>626</v>
      </c>
      <c r="BL193" s="180">
        <f t="shared" si="135"/>
        <v>52732040</v>
      </c>
      <c r="BM193" s="181">
        <f t="shared" si="192"/>
        <v>2.7304051991102193E-2</v>
      </c>
      <c r="BN193" s="181">
        <f t="shared" si="151"/>
        <v>0.4785932721712538</v>
      </c>
      <c r="BO193" s="180">
        <f t="shared" si="152"/>
        <v>84236.485623003202</v>
      </c>
      <c r="BP193" s="285"/>
    </row>
    <row r="194" spans="2:68" s="95" customFormat="1">
      <c r="B194" s="402">
        <v>18</v>
      </c>
      <c r="C194" s="402" t="s">
        <v>63</v>
      </c>
      <c r="D194" s="428">
        <v>90</v>
      </c>
      <c r="E194" s="134" t="s">
        <v>153</v>
      </c>
      <c r="F194" s="170">
        <v>40</v>
      </c>
      <c r="G194" s="178">
        <v>24</v>
      </c>
      <c r="H194" s="178">
        <v>2120870</v>
      </c>
      <c r="I194" s="179">
        <f>IFERROR(G194/$D$194,"-")</f>
        <v>0.26666666666666666</v>
      </c>
      <c r="J194" s="179">
        <f t="shared" si="136"/>
        <v>0.6</v>
      </c>
      <c r="K194" s="224">
        <f t="shared" si="137"/>
        <v>88369.583333333328</v>
      </c>
      <c r="L194" s="405">
        <v>148</v>
      </c>
      <c r="M194" s="134" t="s">
        <v>153</v>
      </c>
      <c r="N194" s="170">
        <v>80</v>
      </c>
      <c r="O194" s="178">
        <v>46</v>
      </c>
      <c r="P194" s="178">
        <v>4554560</v>
      </c>
      <c r="Q194" s="179">
        <f>IFERROR(O194/$L$194,"-")</f>
        <v>0.3108108108108108</v>
      </c>
      <c r="R194" s="179">
        <f t="shared" si="138"/>
        <v>0.57499999999999996</v>
      </c>
      <c r="S194" s="174">
        <f t="shared" si="139"/>
        <v>99012.173913043473</v>
      </c>
      <c r="T194" s="405">
        <v>7305</v>
      </c>
      <c r="U194" s="134" t="s">
        <v>153</v>
      </c>
      <c r="V194" s="170">
        <v>3202</v>
      </c>
      <c r="W194" s="178">
        <v>2014</v>
      </c>
      <c r="X194" s="178">
        <v>152124640</v>
      </c>
      <c r="Y194" s="179">
        <f>IFERROR(W194/$T$194,"-")</f>
        <v>0.27570157426420261</v>
      </c>
      <c r="Z194" s="179">
        <f t="shared" si="140"/>
        <v>0.62898188632104934</v>
      </c>
      <c r="AA194" s="178">
        <f t="shared" si="141"/>
        <v>75533.584905660377</v>
      </c>
      <c r="AB194" s="405">
        <v>6065</v>
      </c>
      <c r="AC194" s="134" t="s">
        <v>153</v>
      </c>
      <c r="AD194" s="170">
        <v>2960</v>
      </c>
      <c r="AE194" s="178">
        <v>1843</v>
      </c>
      <c r="AF194" s="178">
        <v>160503440</v>
      </c>
      <c r="AG194" s="179">
        <f>IFERROR(AE194/$AB$194,"-")</f>
        <v>0.30387469084913438</v>
      </c>
      <c r="AH194" s="179">
        <f t="shared" si="142"/>
        <v>0.62263513513513513</v>
      </c>
      <c r="AI194" s="174">
        <f t="shared" si="143"/>
        <v>87088.138903960935</v>
      </c>
      <c r="AJ194" s="405">
        <v>4297</v>
      </c>
      <c r="AK194" s="134" t="s">
        <v>153</v>
      </c>
      <c r="AL194" s="170">
        <v>1977</v>
      </c>
      <c r="AM194" s="178">
        <v>1146</v>
      </c>
      <c r="AN194" s="178">
        <v>107800350</v>
      </c>
      <c r="AO194" s="179">
        <f>IFERROR(AM194/$AJ$194,"-")</f>
        <v>0.26669769606702348</v>
      </c>
      <c r="AP194" s="179">
        <f t="shared" si="144"/>
        <v>0.5796661608497724</v>
      </c>
      <c r="AQ194" s="174">
        <f t="shared" si="145"/>
        <v>94066.623036649209</v>
      </c>
      <c r="AR194" s="405">
        <v>2096</v>
      </c>
      <c r="AS194" s="134" t="s">
        <v>153</v>
      </c>
      <c r="AT194" s="170">
        <v>840</v>
      </c>
      <c r="AU194" s="178">
        <v>431</v>
      </c>
      <c r="AV194" s="178">
        <v>40744830</v>
      </c>
      <c r="AW194" s="179">
        <f>IFERROR(AU194/$AR$194,"-")</f>
        <v>0.2056297709923664</v>
      </c>
      <c r="AX194" s="179">
        <f t="shared" si="146"/>
        <v>0.51309523809523805</v>
      </c>
      <c r="AY194" s="178">
        <f t="shared" si="147"/>
        <v>94535.568445475641</v>
      </c>
      <c r="AZ194" s="405">
        <v>759</v>
      </c>
      <c r="BA194" s="134" t="s">
        <v>153</v>
      </c>
      <c r="BB194" s="170">
        <v>239</v>
      </c>
      <c r="BC194" s="178">
        <v>102</v>
      </c>
      <c r="BD194" s="178">
        <v>11628600</v>
      </c>
      <c r="BE194" s="179">
        <f>IFERROR(BC194/$AZ$194,"-")</f>
        <v>0.13438735177865613</v>
      </c>
      <c r="BF194" s="179">
        <f t="shared" si="148"/>
        <v>0.42677824267782427</v>
      </c>
      <c r="BG194" s="224">
        <f t="shared" si="149"/>
        <v>114005.88235294117</v>
      </c>
      <c r="BH194" s="405">
        <v>20760</v>
      </c>
      <c r="BI194" s="134" t="s">
        <v>153</v>
      </c>
      <c r="BJ194" s="170">
        <f t="shared" si="150"/>
        <v>9338</v>
      </c>
      <c r="BK194" s="178">
        <f t="shared" si="134"/>
        <v>5606</v>
      </c>
      <c r="BL194" s="178">
        <f t="shared" si="135"/>
        <v>479477290</v>
      </c>
      <c r="BM194" s="179">
        <f>IFERROR(BK194/$BH$194,"-")</f>
        <v>0.27003853564547209</v>
      </c>
      <c r="BN194" s="179">
        <f t="shared" si="151"/>
        <v>0.6003426857999572</v>
      </c>
      <c r="BO194" s="178">
        <f t="shared" si="152"/>
        <v>85529.306100606496</v>
      </c>
      <c r="BP194" s="285"/>
    </row>
    <row r="195" spans="2:68" s="95" customFormat="1">
      <c r="B195" s="402"/>
      <c r="C195" s="402"/>
      <c r="D195" s="428"/>
      <c r="E195" s="135" t="s">
        <v>207</v>
      </c>
      <c r="F195" s="171">
        <v>39</v>
      </c>
      <c r="G195" s="180">
        <v>27</v>
      </c>
      <c r="H195" s="180">
        <v>2710030</v>
      </c>
      <c r="I195" s="181">
        <f t="shared" ref="I195:I204" si="193">IFERROR(G195/$D$194,"-")</f>
        <v>0.3</v>
      </c>
      <c r="J195" s="181">
        <f t="shared" si="136"/>
        <v>0.69230769230769229</v>
      </c>
      <c r="K195" s="225">
        <f t="shared" si="137"/>
        <v>100371.48148148147</v>
      </c>
      <c r="L195" s="405"/>
      <c r="M195" s="135" t="s">
        <v>207</v>
      </c>
      <c r="N195" s="171">
        <v>62</v>
      </c>
      <c r="O195" s="180">
        <v>34</v>
      </c>
      <c r="P195" s="180">
        <v>3101170</v>
      </c>
      <c r="Q195" s="181">
        <f t="shared" ref="Q195:Q204" si="194">IFERROR(O195/$L$194,"-")</f>
        <v>0.22972972972972974</v>
      </c>
      <c r="R195" s="181">
        <f t="shared" si="138"/>
        <v>0.54838709677419351</v>
      </c>
      <c r="S195" s="175">
        <f t="shared" si="139"/>
        <v>91210.882352941175</v>
      </c>
      <c r="T195" s="405"/>
      <c r="U195" s="135" t="s">
        <v>207</v>
      </c>
      <c r="V195" s="171">
        <v>3337</v>
      </c>
      <c r="W195" s="180">
        <v>2117</v>
      </c>
      <c r="X195" s="180">
        <v>152687080</v>
      </c>
      <c r="Y195" s="181">
        <f t="shared" ref="Y195:Y204" si="195">IFERROR(W195/$T$194,"-")</f>
        <v>0.2898015058179329</v>
      </c>
      <c r="Z195" s="181">
        <f t="shared" si="140"/>
        <v>0.63440215762661067</v>
      </c>
      <c r="AA195" s="180">
        <f t="shared" si="141"/>
        <v>72124.270193670294</v>
      </c>
      <c r="AB195" s="405"/>
      <c r="AC195" s="135" t="s">
        <v>207</v>
      </c>
      <c r="AD195" s="171">
        <v>2759</v>
      </c>
      <c r="AE195" s="180">
        <v>1758</v>
      </c>
      <c r="AF195" s="180">
        <v>148759040</v>
      </c>
      <c r="AG195" s="181">
        <f t="shared" ref="AG195:AG204" si="196">IFERROR(AE195/$AB$194,"-")</f>
        <v>0.28985985160758448</v>
      </c>
      <c r="AH195" s="181">
        <f t="shared" si="142"/>
        <v>0.63718738673432407</v>
      </c>
      <c r="AI195" s="175">
        <f t="shared" si="143"/>
        <v>84618.339021615466</v>
      </c>
      <c r="AJ195" s="405"/>
      <c r="AK195" s="135" t="s">
        <v>207</v>
      </c>
      <c r="AL195" s="171">
        <v>1824</v>
      </c>
      <c r="AM195" s="180">
        <v>1089</v>
      </c>
      <c r="AN195" s="180">
        <v>100501460</v>
      </c>
      <c r="AO195" s="181">
        <f t="shared" ref="AO195:AO204" si="197">IFERROR(AM195/$AJ$194,"-")</f>
        <v>0.2534326274144752</v>
      </c>
      <c r="AP195" s="181">
        <f t="shared" si="144"/>
        <v>0.59703947368421051</v>
      </c>
      <c r="AQ195" s="175">
        <f t="shared" si="145"/>
        <v>92287.842056932961</v>
      </c>
      <c r="AR195" s="405"/>
      <c r="AS195" s="135" t="s">
        <v>207</v>
      </c>
      <c r="AT195" s="171">
        <v>710</v>
      </c>
      <c r="AU195" s="180">
        <v>367</v>
      </c>
      <c r="AV195" s="180">
        <v>34284990</v>
      </c>
      <c r="AW195" s="181">
        <f t="shared" ref="AW195:AW204" si="198">IFERROR(AU195/$AR$194,"-")</f>
        <v>0.17509541984732824</v>
      </c>
      <c r="AX195" s="181">
        <f t="shared" si="146"/>
        <v>0.5169014084507042</v>
      </c>
      <c r="AY195" s="180">
        <f t="shared" si="147"/>
        <v>93419.591280653956</v>
      </c>
      <c r="AZ195" s="405"/>
      <c r="BA195" s="135" t="s">
        <v>207</v>
      </c>
      <c r="BB195" s="171">
        <v>175</v>
      </c>
      <c r="BC195" s="180">
        <v>83</v>
      </c>
      <c r="BD195" s="180">
        <v>9428310</v>
      </c>
      <c r="BE195" s="181">
        <f t="shared" ref="BE195:BE204" si="199">IFERROR(BC195/$AZ$194,"-")</f>
        <v>0.10935441370223979</v>
      </c>
      <c r="BF195" s="181">
        <f t="shared" si="148"/>
        <v>0.47428571428571431</v>
      </c>
      <c r="BG195" s="225">
        <f t="shared" si="149"/>
        <v>113594.09638554217</v>
      </c>
      <c r="BH195" s="405"/>
      <c r="BI195" s="135" t="s">
        <v>207</v>
      </c>
      <c r="BJ195" s="171">
        <f t="shared" si="150"/>
        <v>8906</v>
      </c>
      <c r="BK195" s="180">
        <f t="shared" si="134"/>
        <v>5475</v>
      </c>
      <c r="BL195" s="180">
        <f t="shared" si="135"/>
        <v>451472080</v>
      </c>
      <c r="BM195" s="181">
        <f t="shared" ref="BM195:BM204" si="200">IFERROR(BK195/$BH$194,"-")</f>
        <v>0.26372832369942195</v>
      </c>
      <c r="BN195" s="181">
        <f t="shared" si="151"/>
        <v>0.61475409836065575</v>
      </c>
      <c r="BO195" s="180">
        <f t="shared" si="152"/>
        <v>82460.653881278544</v>
      </c>
      <c r="BP195" s="285"/>
    </row>
    <row r="196" spans="2:68" s="95" customFormat="1">
      <c r="B196" s="402"/>
      <c r="C196" s="402"/>
      <c r="D196" s="428"/>
      <c r="E196" s="136" t="s">
        <v>152</v>
      </c>
      <c r="F196" s="171">
        <v>49</v>
      </c>
      <c r="G196" s="180">
        <v>28</v>
      </c>
      <c r="H196" s="180">
        <v>2714450</v>
      </c>
      <c r="I196" s="181">
        <f t="shared" si="193"/>
        <v>0.31111111111111112</v>
      </c>
      <c r="J196" s="181">
        <f t="shared" si="136"/>
        <v>0.5714285714285714</v>
      </c>
      <c r="K196" s="225">
        <f t="shared" si="137"/>
        <v>96944.642857142855</v>
      </c>
      <c r="L196" s="405"/>
      <c r="M196" s="136" t="s">
        <v>152</v>
      </c>
      <c r="N196" s="171">
        <v>97</v>
      </c>
      <c r="O196" s="180">
        <v>46</v>
      </c>
      <c r="P196" s="180">
        <v>5372580</v>
      </c>
      <c r="Q196" s="181">
        <f t="shared" si="194"/>
        <v>0.3108108108108108</v>
      </c>
      <c r="R196" s="181">
        <f t="shared" si="138"/>
        <v>0.47422680412371132</v>
      </c>
      <c r="S196" s="175">
        <f t="shared" si="139"/>
        <v>116795.21739130435</v>
      </c>
      <c r="T196" s="405"/>
      <c r="U196" s="136" t="s">
        <v>152</v>
      </c>
      <c r="V196" s="171">
        <v>4290</v>
      </c>
      <c r="W196" s="180">
        <v>2631</v>
      </c>
      <c r="X196" s="180">
        <v>198039030</v>
      </c>
      <c r="Y196" s="181">
        <f t="shared" si="195"/>
        <v>0.36016427104722792</v>
      </c>
      <c r="Z196" s="181">
        <f t="shared" si="140"/>
        <v>0.61328671328671325</v>
      </c>
      <c r="AA196" s="180">
        <f t="shared" si="141"/>
        <v>75271.391106043331</v>
      </c>
      <c r="AB196" s="405"/>
      <c r="AC196" s="136" t="s">
        <v>152</v>
      </c>
      <c r="AD196" s="171">
        <v>3976</v>
      </c>
      <c r="AE196" s="180">
        <v>2411</v>
      </c>
      <c r="AF196" s="180">
        <v>211343350</v>
      </c>
      <c r="AG196" s="181">
        <f t="shared" si="196"/>
        <v>0.39752679307502059</v>
      </c>
      <c r="AH196" s="181">
        <f t="shared" si="142"/>
        <v>0.60638832997987924</v>
      </c>
      <c r="AI196" s="175">
        <f t="shared" si="143"/>
        <v>87657.963500622151</v>
      </c>
      <c r="AJ196" s="405"/>
      <c r="AK196" s="136" t="s">
        <v>152</v>
      </c>
      <c r="AL196" s="171">
        <v>2932</v>
      </c>
      <c r="AM196" s="180">
        <v>1678</v>
      </c>
      <c r="AN196" s="180">
        <v>162301150</v>
      </c>
      <c r="AO196" s="181">
        <f t="shared" si="197"/>
        <v>0.39050500349080752</v>
      </c>
      <c r="AP196" s="181">
        <f t="shared" si="144"/>
        <v>0.57230559345156895</v>
      </c>
      <c r="AQ196" s="175">
        <f t="shared" si="145"/>
        <v>96722.973778307511</v>
      </c>
      <c r="AR196" s="405"/>
      <c r="AS196" s="136" t="s">
        <v>152</v>
      </c>
      <c r="AT196" s="171">
        <v>1419</v>
      </c>
      <c r="AU196" s="180">
        <v>751</v>
      </c>
      <c r="AV196" s="180">
        <v>76058890</v>
      </c>
      <c r="AW196" s="181">
        <f t="shared" si="198"/>
        <v>0.35830152671755727</v>
      </c>
      <c r="AX196" s="181">
        <f t="shared" si="146"/>
        <v>0.52924594785059897</v>
      </c>
      <c r="AY196" s="180">
        <f t="shared" si="147"/>
        <v>101276.81757656459</v>
      </c>
      <c r="AZ196" s="405"/>
      <c r="BA196" s="136" t="s">
        <v>152</v>
      </c>
      <c r="BB196" s="171">
        <v>474</v>
      </c>
      <c r="BC196" s="180">
        <v>233</v>
      </c>
      <c r="BD196" s="180">
        <v>29117520</v>
      </c>
      <c r="BE196" s="181">
        <f t="shared" si="199"/>
        <v>0.30698287220026349</v>
      </c>
      <c r="BF196" s="181">
        <f t="shared" si="148"/>
        <v>0.49156118143459915</v>
      </c>
      <c r="BG196" s="225">
        <f t="shared" si="149"/>
        <v>124967.89699570816</v>
      </c>
      <c r="BH196" s="405"/>
      <c r="BI196" s="136" t="s">
        <v>152</v>
      </c>
      <c r="BJ196" s="171">
        <f t="shared" si="150"/>
        <v>13237</v>
      </c>
      <c r="BK196" s="180">
        <f t="shared" si="134"/>
        <v>7778</v>
      </c>
      <c r="BL196" s="180">
        <f t="shared" si="135"/>
        <v>684946970</v>
      </c>
      <c r="BM196" s="181">
        <f t="shared" si="200"/>
        <v>0.37466281310211946</v>
      </c>
      <c r="BN196" s="181">
        <f t="shared" si="151"/>
        <v>0.58759537659590544</v>
      </c>
      <c r="BO196" s="180">
        <f t="shared" si="152"/>
        <v>88062.094368732316</v>
      </c>
      <c r="BP196" s="285"/>
    </row>
    <row r="197" spans="2:68" s="95" customFormat="1">
      <c r="B197" s="402"/>
      <c r="C197" s="402"/>
      <c r="D197" s="428"/>
      <c r="E197" s="136" t="s">
        <v>161</v>
      </c>
      <c r="F197" s="171">
        <v>29</v>
      </c>
      <c r="G197" s="180">
        <v>17</v>
      </c>
      <c r="H197" s="180">
        <v>1455500</v>
      </c>
      <c r="I197" s="181">
        <f t="shared" si="193"/>
        <v>0.18888888888888888</v>
      </c>
      <c r="J197" s="181">
        <f t="shared" si="136"/>
        <v>0.58620689655172409</v>
      </c>
      <c r="K197" s="225">
        <f t="shared" si="137"/>
        <v>85617.647058823524</v>
      </c>
      <c r="L197" s="405"/>
      <c r="M197" s="136" t="s">
        <v>161</v>
      </c>
      <c r="N197" s="171">
        <v>50</v>
      </c>
      <c r="O197" s="180">
        <v>23</v>
      </c>
      <c r="P197" s="180">
        <v>2766900</v>
      </c>
      <c r="Q197" s="181">
        <f t="shared" si="194"/>
        <v>0.1554054054054054</v>
      </c>
      <c r="R197" s="181">
        <f t="shared" si="138"/>
        <v>0.46</v>
      </c>
      <c r="S197" s="175">
        <f t="shared" si="139"/>
        <v>120300</v>
      </c>
      <c r="T197" s="405"/>
      <c r="U197" s="136" t="s">
        <v>161</v>
      </c>
      <c r="V197" s="171">
        <v>1554</v>
      </c>
      <c r="W197" s="180">
        <v>991</v>
      </c>
      <c r="X197" s="180">
        <v>76129140</v>
      </c>
      <c r="Y197" s="181">
        <f t="shared" si="195"/>
        <v>0.13566050650239561</v>
      </c>
      <c r="Z197" s="181">
        <f t="shared" si="140"/>
        <v>0.63770913770913773</v>
      </c>
      <c r="AA197" s="180">
        <f t="shared" si="141"/>
        <v>76820.524722502523</v>
      </c>
      <c r="AB197" s="405"/>
      <c r="AC197" s="136" t="s">
        <v>161</v>
      </c>
      <c r="AD197" s="171">
        <v>1616</v>
      </c>
      <c r="AE197" s="180">
        <v>1003</v>
      </c>
      <c r="AF197" s="180">
        <v>92145480</v>
      </c>
      <c r="AG197" s="181">
        <f t="shared" si="196"/>
        <v>0.16537510305028855</v>
      </c>
      <c r="AH197" s="181">
        <f t="shared" si="142"/>
        <v>0.62066831683168322</v>
      </c>
      <c r="AI197" s="175">
        <f t="shared" si="143"/>
        <v>91869.8703888335</v>
      </c>
      <c r="AJ197" s="405"/>
      <c r="AK197" s="136" t="s">
        <v>161</v>
      </c>
      <c r="AL197" s="171">
        <v>1322</v>
      </c>
      <c r="AM197" s="180">
        <v>795</v>
      </c>
      <c r="AN197" s="180">
        <v>79846100</v>
      </c>
      <c r="AO197" s="181">
        <f t="shared" si="197"/>
        <v>0.18501279962764719</v>
      </c>
      <c r="AP197" s="181">
        <f t="shared" si="144"/>
        <v>0.60136157337367624</v>
      </c>
      <c r="AQ197" s="175">
        <f t="shared" si="145"/>
        <v>100435.34591194968</v>
      </c>
      <c r="AR197" s="405"/>
      <c r="AS197" s="136" t="s">
        <v>161</v>
      </c>
      <c r="AT197" s="171">
        <v>637</v>
      </c>
      <c r="AU197" s="180">
        <v>347</v>
      </c>
      <c r="AV197" s="180">
        <v>37880480</v>
      </c>
      <c r="AW197" s="181">
        <f t="shared" si="198"/>
        <v>0.16555343511450382</v>
      </c>
      <c r="AX197" s="181">
        <f t="shared" si="146"/>
        <v>0.5447409733124019</v>
      </c>
      <c r="AY197" s="180">
        <f t="shared" si="147"/>
        <v>109165.6484149856</v>
      </c>
      <c r="AZ197" s="405"/>
      <c r="BA197" s="136" t="s">
        <v>161</v>
      </c>
      <c r="BB197" s="171">
        <v>210</v>
      </c>
      <c r="BC197" s="180">
        <v>114</v>
      </c>
      <c r="BD197" s="180">
        <v>15427950</v>
      </c>
      <c r="BE197" s="181">
        <f t="shared" si="199"/>
        <v>0.15019762845849802</v>
      </c>
      <c r="BF197" s="181">
        <f t="shared" si="148"/>
        <v>0.54285714285714282</v>
      </c>
      <c r="BG197" s="225">
        <f t="shared" si="149"/>
        <v>135332.89473684211</v>
      </c>
      <c r="BH197" s="405"/>
      <c r="BI197" s="136" t="s">
        <v>161</v>
      </c>
      <c r="BJ197" s="171">
        <f t="shared" si="150"/>
        <v>5418</v>
      </c>
      <c r="BK197" s="180">
        <f t="shared" si="134"/>
        <v>3290</v>
      </c>
      <c r="BL197" s="180">
        <f t="shared" si="135"/>
        <v>305651550</v>
      </c>
      <c r="BM197" s="181">
        <f t="shared" si="200"/>
        <v>0.15847784200385356</v>
      </c>
      <c r="BN197" s="181">
        <f t="shared" si="151"/>
        <v>0.60723514211886309</v>
      </c>
      <c r="BO197" s="180">
        <f t="shared" si="152"/>
        <v>92903.206686930091</v>
      </c>
      <c r="BP197" s="285"/>
    </row>
    <row r="198" spans="2:68" s="95" customFormat="1">
      <c r="B198" s="402"/>
      <c r="C198" s="402"/>
      <c r="D198" s="428"/>
      <c r="E198" s="136" t="s">
        <v>183</v>
      </c>
      <c r="F198" s="171">
        <v>39</v>
      </c>
      <c r="G198" s="180">
        <v>28</v>
      </c>
      <c r="H198" s="180">
        <v>3143620</v>
      </c>
      <c r="I198" s="181">
        <f t="shared" si="193"/>
        <v>0.31111111111111112</v>
      </c>
      <c r="J198" s="181">
        <f t="shared" si="136"/>
        <v>0.71794871794871795</v>
      </c>
      <c r="K198" s="225">
        <f t="shared" si="137"/>
        <v>112272.14285714286</v>
      </c>
      <c r="L198" s="405"/>
      <c r="M198" s="136" t="s">
        <v>183</v>
      </c>
      <c r="N198" s="171">
        <v>58</v>
      </c>
      <c r="O198" s="180">
        <v>33</v>
      </c>
      <c r="P198" s="180">
        <v>4056160</v>
      </c>
      <c r="Q198" s="181">
        <f t="shared" si="194"/>
        <v>0.22297297297297297</v>
      </c>
      <c r="R198" s="181">
        <f t="shared" si="138"/>
        <v>0.56896551724137934</v>
      </c>
      <c r="S198" s="175">
        <f t="shared" si="139"/>
        <v>122913.93939393939</v>
      </c>
      <c r="T198" s="405"/>
      <c r="U198" s="136" t="s">
        <v>183</v>
      </c>
      <c r="V198" s="171">
        <v>1810</v>
      </c>
      <c r="W198" s="180">
        <v>1154</v>
      </c>
      <c r="X198" s="180">
        <v>93051740</v>
      </c>
      <c r="Y198" s="181">
        <f t="shared" si="195"/>
        <v>0.15797399041752225</v>
      </c>
      <c r="Z198" s="181">
        <f t="shared" si="140"/>
        <v>0.63756906077348063</v>
      </c>
      <c r="AA198" s="180">
        <f t="shared" si="141"/>
        <v>80634.09012131716</v>
      </c>
      <c r="AB198" s="405"/>
      <c r="AC198" s="136" t="s">
        <v>183</v>
      </c>
      <c r="AD198" s="171">
        <v>1962</v>
      </c>
      <c r="AE198" s="180">
        <v>1249</v>
      </c>
      <c r="AF198" s="180">
        <v>114666620</v>
      </c>
      <c r="AG198" s="181">
        <f t="shared" si="196"/>
        <v>0.20593569661995054</v>
      </c>
      <c r="AH198" s="181">
        <f t="shared" si="142"/>
        <v>0.63659531090723753</v>
      </c>
      <c r="AI198" s="175">
        <f t="shared" si="143"/>
        <v>91806.741393114498</v>
      </c>
      <c r="AJ198" s="405"/>
      <c r="AK198" s="136" t="s">
        <v>183</v>
      </c>
      <c r="AL198" s="171">
        <v>1576</v>
      </c>
      <c r="AM198" s="180">
        <v>909</v>
      </c>
      <c r="AN198" s="180">
        <v>95954450</v>
      </c>
      <c r="AO198" s="181">
        <f t="shared" si="197"/>
        <v>0.21154293693274379</v>
      </c>
      <c r="AP198" s="181">
        <f t="shared" si="144"/>
        <v>0.57677664974619292</v>
      </c>
      <c r="AQ198" s="175">
        <f t="shared" si="145"/>
        <v>105560.45104510451</v>
      </c>
      <c r="AR198" s="405"/>
      <c r="AS198" s="136" t="s">
        <v>183</v>
      </c>
      <c r="AT198" s="171">
        <v>740</v>
      </c>
      <c r="AU198" s="180">
        <v>433</v>
      </c>
      <c r="AV198" s="180">
        <v>50513150</v>
      </c>
      <c r="AW198" s="181">
        <f t="shared" si="198"/>
        <v>0.20658396946564886</v>
      </c>
      <c r="AX198" s="181">
        <f t="shared" si="146"/>
        <v>0.58513513513513515</v>
      </c>
      <c r="AY198" s="180">
        <f t="shared" si="147"/>
        <v>116658.54503464203</v>
      </c>
      <c r="AZ198" s="405"/>
      <c r="BA198" s="136" t="s">
        <v>183</v>
      </c>
      <c r="BB198" s="171">
        <v>269</v>
      </c>
      <c r="BC198" s="180">
        <v>134</v>
      </c>
      <c r="BD198" s="180">
        <v>18005490</v>
      </c>
      <c r="BE198" s="181">
        <f t="shared" si="199"/>
        <v>0.17654808959156784</v>
      </c>
      <c r="BF198" s="181">
        <f t="shared" si="148"/>
        <v>0.49814126394052044</v>
      </c>
      <c r="BG198" s="225">
        <f t="shared" si="149"/>
        <v>134369.32835820896</v>
      </c>
      <c r="BH198" s="405"/>
      <c r="BI198" s="136" t="s">
        <v>183</v>
      </c>
      <c r="BJ198" s="171">
        <f t="shared" si="150"/>
        <v>6454</v>
      </c>
      <c r="BK198" s="180">
        <f t="shared" si="134"/>
        <v>3940</v>
      </c>
      <c r="BL198" s="180">
        <f t="shared" si="135"/>
        <v>379391230</v>
      </c>
      <c r="BM198" s="181">
        <f t="shared" si="200"/>
        <v>0.18978805394990367</v>
      </c>
      <c r="BN198" s="181">
        <f t="shared" si="151"/>
        <v>0.61047412457390771</v>
      </c>
      <c r="BO198" s="180">
        <f t="shared" si="152"/>
        <v>96292.190355329949</v>
      </c>
      <c r="BP198" s="285"/>
    </row>
    <row r="199" spans="2:68" s="95" customFormat="1">
      <c r="B199" s="402"/>
      <c r="C199" s="402"/>
      <c r="D199" s="428"/>
      <c r="E199" s="136" t="s">
        <v>184</v>
      </c>
      <c r="F199" s="171">
        <v>20</v>
      </c>
      <c r="G199" s="180">
        <v>13</v>
      </c>
      <c r="H199" s="180">
        <v>1165150</v>
      </c>
      <c r="I199" s="181">
        <f t="shared" si="193"/>
        <v>0.14444444444444443</v>
      </c>
      <c r="J199" s="181">
        <f t="shared" si="136"/>
        <v>0.65</v>
      </c>
      <c r="K199" s="225">
        <f t="shared" si="137"/>
        <v>89626.923076923078</v>
      </c>
      <c r="L199" s="405"/>
      <c r="M199" s="136" t="s">
        <v>184</v>
      </c>
      <c r="N199" s="171">
        <v>44</v>
      </c>
      <c r="O199" s="180">
        <v>21</v>
      </c>
      <c r="P199" s="180">
        <v>2503950</v>
      </c>
      <c r="Q199" s="181">
        <f t="shared" si="194"/>
        <v>0.14189189189189189</v>
      </c>
      <c r="R199" s="181">
        <f t="shared" si="138"/>
        <v>0.47727272727272729</v>
      </c>
      <c r="S199" s="175">
        <f t="shared" si="139"/>
        <v>119235.71428571429</v>
      </c>
      <c r="T199" s="405"/>
      <c r="U199" s="136" t="s">
        <v>184</v>
      </c>
      <c r="V199" s="171">
        <v>1099</v>
      </c>
      <c r="W199" s="180">
        <v>747</v>
      </c>
      <c r="X199" s="180">
        <v>57228190</v>
      </c>
      <c r="Y199" s="181">
        <f t="shared" si="195"/>
        <v>0.10225872689938398</v>
      </c>
      <c r="Z199" s="181">
        <f t="shared" si="140"/>
        <v>0.67970882620564155</v>
      </c>
      <c r="AA199" s="180">
        <f t="shared" si="141"/>
        <v>76610.696117804546</v>
      </c>
      <c r="AB199" s="405"/>
      <c r="AC199" s="136" t="s">
        <v>184</v>
      </c>
      <c r="AD199" s="171">
        <v>1096</v>
      </c>
      <c r="AE199" s="180">
        <v>709</v>
      </c>
      <c r="AF199" s="180">
        <v>62026840</v>
      </c>
      <c r="AG199" s="181">
        <f t="shared" si="196"/>
        <v>0.1169002473206925</v>
      </c>
      <c r="AH199" s="181">
        <f t="shared" si="142"/>
        <v>0.64689781021897808</v>
      </c>
      <c r="AI199" s="175">
        <f t="shared" si="143"/>
        <v>87484.96473906911</v>
      </c>
      <c r="AJ199" s="405"/>
      <c r="AK199" s="136" t="s">
        <v>184</v>
      </c>
      <c r="AL199" s="171">
        <v>706</v>
      </c>
      <c r="AM199" s="180">
        <v>443</v>
      </c>
      <c r="AN199" s="180">
        <v>42092550</v>
      </c>
      <c r="AO199" s="181">
        <f t="shared" si="197"/>
        <v>0.1030951826855946</v>
      </c>
      <c r="AP199" s="181">
        <f t="shared" si="144"/>
        <v>0.62747875354107652</v>
      </c>
      <c r="AQ199" s="175">
        <f t="shared" si="145"/>
        <v>95017.042889390519</v>
      </c>
      <c r="AR199" s="405"/>
      <c r="AS199" s="136" t="s">
        <v>184</v>
      </c>
      <c r="AT199" s="171">
        <v>298</v>
      </c>
      <c r="AU199" s="180">
        <v>174</v>
      </c>
      <c r="AV199" s="180">
        <v>16175780</v>
      </c>
      <c r="AW199" s="181">
        <f t="shared" si="198"/>
        <v>8.3015267175572519E-2</v>
      </c>
      <c r="AX199" s="181">
        <f t="shared" si="146"/>
        <v>0.58389261744966447</v>
      </c>
      <c r="AY199" s="180">
        <f t="shared" si="147"/>
        <v>92964.252873563222</v>
      </c>
      <c r="AZ199" s="405"/>
      <c r="BA199" s="136" t="s">
        <v>184</v>
      </c>
      <c r="BB199" s="171">
        <v>93</v>
      </c>
      <c r="BC199" s="180">
        <v>56</v>
      </c>
      <c r="BD199" s="180">
        <v>6268780</v>
      </c>
      <c r="BE199" s="181">
        <f t="shared" si="199"/>
        <v>7.378129117259552E-2</v>
      </c>
      <c r="BF199" s="181">
        <f t="shared" si="148"/>
        <v>0.60215053763440862</v>
      </c>
      <c r="BG199" s="225">
        <f t="shared" si="149"/>
        <v>111942.5</v>
      </c>
      <c r="BH199" s="405"/>
      <c r="BI199" s="136" t="s">
        <v>184</v>
      </c>
      <c r="BJ199" s="171">
        <f t="shared" si="150"/>
        <v>3356</v>
      </c>
      <c r="BK199" s="180">
        <f t="shared" ref="BK199:BK262" si="201">SUM(G199,O199,W199,AE199,AM199,AU199,BC199)</f>
        <v>2163</v>
      </c>
      <c r="BL199" s="180">
        <f t="shared" ref="BL199:BL262" si="202">SUM(H199,P199,X199,AF199,AN199,AV199,BD199)</f>
        <v>187461240</v>
      </c>
      <c r="BM199" s="181">
        <f t="shared" si="200"/>
        <v>0.1041907514450867</v>
      </c>
      <c r="BN199" s="181">
        <f t="shared" si="151"/>
        <v>0.64451728247914186</v>
      </c>
      <c r="BO199" s="180">
        <f t="shared" si="152"/>
        <v>86667.239944521498</v>
      </c>
      <c r="BP199" s="285"/>
    </row>
    <row r="200" spans="2:68" s="95" customFormat="1">
      <c r="B200" s="402"/>
      <c r="C200" s="402"/>
      <c r="D200" s="428"/>
      <c r="E200" s="136" t="s">
        <v>185</v>
      </c>
      <c r="F200" s="171">
        <v>12</v>
      </c>
      <c r="G200" s="180">
        <v>5</v>
      </c>
      <c r="H200" s="180">
        <v>390500</v>
      </c>
      <c r="I200" s="181">
        <f t="shared" si="193"/>
        <v>5.5555555555555552E-2</v>
      </c>
      <c r="J200" s="181">
        <f t="shared" ref="J200:J263" si="203">IFERROR(G200/F200,"-")</f>
        <v>0.41666666666666669</v>
      </c>
      <c r="K200" s="225">
        <f t="shared" ref="K200:K263" si="204">IFERROR(H200/G200,"-")</f>
        <v>78100</v>
      </c>
      <c r="L200" s="405"/>
      <c r="M200" s="136" t="s">
        <v>185</v>
      </c>
      <c r="N200" s="171">
        <v>37</v>
      </c>
      <c r="O200" s="180">
        <v>14</v>
      </c>
      <c r="P200" s="180">
        <v>2153480</v>
      </c>
      <c r="Q200" s="181">
        <f t="shared" si="194"/>
        <v>9.45945945945946E-2</v>
      </c>
      <c r="R200" s="181">
        <f t="shared" ref="R200:R263" si="205">IFERROR(O200/N200,"-")</f>
        <v>0.3783783783783784</v>
      </c>
      <c r="S200" s="175">
        <f t="shared" ref="S200:S263" si="206">IFERROR(P200/O200,"-")</f>
        <v>153820</v>
      </c>
      <c r="T200" s="405"/>
      <c r="U200" s="136" t="s">
        <v>185</v>
      </c>
      <c r="V200" s="171">
        <v>431</v>
      </c>
      <c r="W200" s="180">
        <v>266</v>
      </c>
      <c r="X200" s="180">
        <v>20431190</v>
      </c>
      <c r="Y200" s="181">
        <f t="shared" si="195"/>
        <v>3.6413415468856944E-2</v>
      </c>
      <c r="Z200" s="181">
        <f t="shared" ref="Z200:Z263" si="207">IFERROR(W200/V200,"-")</f>
        <v>0.61716937354988399</v>
      </c>
      <c r="AA200" s="180">
        <f t="shared" ref="AA200:AA263" si="208">IFERROR(X200/W200,"-")</f>
        <v>76808.984962406015</v>
      </c>
      <c r="AB200" s="405"/>
      <c r="AC200" s="136" t="s">
        <v>185</v>
      </c>
      <c r="AD200" s="171">
        <v>525</v>
      </c>
      <c r="AE200" s="180">
        <v>305</v>
      </c>
      <c r="AF200" s="180">
        <v>25912330</v>
      </c>
      <c r="AG200" s="181">
        <f t="shared" si="196"/>
        <v>5.0288540807914263E-2</v>
      </c>
      <c r="AH200" s="181">
        <f t="shared" ref="AH200:AH263" si="209">IFERROR(AE200/AD200,"-")</f>
        <v>0.580952380952381</v>
      </c>
      <c r="AI200" s="175">
        <f t="shared" ref="AI200:AI263" si="210">IFERROR(AF200/AE200,"-")</f>
        <v>84958.459016393448</v>
      </c>
      <c r="AJ200" s="405"/>
      <c r="AK200" s="136" t="s">
        <v>185</v>
      </c>
      <c r="AL200" s="171">
        <v>511</v>
      </c>
      <c r="AM200" s="180">
        <v>280</v>
      </c>
      <c r="AN200" s="180">
        <v>33222740</v>
      </c>
      <c r="AO200" s="181">
        <f t="shared" si="197"/>
        <v>6.5161740749360014E-2</v>
      </c>
      <c r="AP200" s="181">
        <f t="shared" ref="AP200:AP263" si="211">IFERROR(AM200/AL200,"-")</f>
        <v>0.54794520547945202</v>
      </c>
      <c r="AQ200" s="175">
        <f t="shared" ref="AQ200:AQ263" si="212">IFERROR(AN200/AM200,"-")</f>
        <v>118652.64285714286</v>
      </c>
      <c r="AR200" s="405"/>
      <c r="AS200" s="136" t="s">
        <v>185</v>
      </c>
      <c r="AT200" s="171">
        <v>298</v>
      </c>
      <c r="AU200" s="180">
        <v>163</v>
      </c>
      <c r="AV200" s="180">
        <v>16173760</v>
      </c>
      <c r="AW200" s="181">
        <f t="shared" si="198"/>
        <v>7.7767175572519082E-2</v>
      </c>
      <c r="AX200" s="181">
        <f t="shared" ref="AX200:AX263" si="213">IFERROR(AU200/AT200,"-")</f>
        <v>0.54697986577181212</v>
      </c>
      <c r="AY200" s="180">
        <f t="shared" ref="AY200:AY263" si="214">IFERROR(AV200/AU200,"-")</f>
        <v>99225.521472392633</v>
      </c>
      <c r="AZ200" s="405"/>
      <c r="BA200" s="136" t="s">
        <v>185</v>
      </c>
      <c r="BB200" s="171">
        <v>114</v>
      </c>
      <c r="BC200" s="180">
        <v>60</v>
      </c>
      <c r="BD200" s="180">
        <v>8628000</v>
      </c>
      <c r="BE200" s="181">
        <f t="shared" si="199"/>
        <v>7.9051383399209488E-2</v>
      </c>
      <c r="BF200" s="181">
        <f t="shared" ref="BF200:BF263" si="215">IFERROR(BC200/BB200,"-")</f>
        <v>0.52631578947368418</v>
      </c>
      <c r="BG200" s="225">
        <f t="shared" ref="BG200:BG263" si="216">IFERROR(BD200/BC200,"-")</f>
        <v>143800</v>
      </c>
      <c r="BH200" s="405"/>
      <c r="BI200" s="136" t="s">
        <v>185</v>
      </c>
      <c r="BJ200" s="171">
        <f t="shared" ref="BJ200:BJ263" si="217">SUM(F200,N200,V200,AD200,AL200,AT200,BB200)</f>
        <v>1928</v>
      </c>
      <c r="BK200" s="180">
        <f t="shared" si="201"/>
        <v>1093</v>
      </c>
      <c r="BL200" s="180">
        <f t="shared" si="202"/>
        <v>106912000</v>
      </c>
      <c r="BM200" s="181">
        <f t="shared" si="200"/>
        <v>5.2649325626204238E-2</v>
      </c>
      <c r="BN200" s="181">
        <f t="shared" ref="BN200:BN263" si="218">IFERROR(BK200/BJ200,"-")</f>
        <v>0.56690871369294604</v>
      </c>
      <c r="BO200" s="180">
        <f t="shared" ref="BO200:BO263" si="219">IFERROR(BL200/BK200,"-")</f>
        <v>97815.187557182071</v>
      </c>
      <c r="BP200" s="285"/>
    </row>
    <row r="201" spans="2:68" s="95" customFormat="1">
      <c r="B201" s="402"/>
      <c r="C201" s="402"/>
      <c r="D201" s="428"/>
      <c r="E201" s="136" t="s">
        <v>186</v>
      </c>
      <c r="F201" s="171">
        <v>9</v>
      </c>
      <c r="G201" s="180">
        <v>6</v>
      </c>
      <c r="H201" s="180">
        <v>696970</v>
      </c>
      <c r="I201" s="181">
        <f t="shared" si="193"/>
        <v>6.6666666666666666E-2</v>
      </c>
      <c r="J201" s="181">
        <f t="shared" si="203"/>
        <v>0.66666666666666663</v>
      </c>
      <c r="K201" s="225">
        <f t="shared" si="204"/>
        <v>116161.66666666667</v>
      </c>
      <c r="L201" s="405"/>
      <c r="M201" s="136" t="s">
        <v>186</v>
      </c>
      <c r="N201" s="171">
        <v>14</v>
      </c>
      <c r="O201" s="180">
        <v>6</v>
      </c>
      <c r="P201" s="180">
        <v>996030</v>
      </c>
      <c r="Q201" s="181">
        <f t="shared" si="194"/>
        <v>4.0540540540540543E-2</v>
      </c>
      <c r="R201" s="181">
        <f t="shared" si="205"/>
        <v>0.42857142857142855</v>
      </c>
      <c r="S201" s="175">
        <f t="shared" si="206"/>
        <v>166005</v>
      </c>
      <c r="T201" s="405"/>
      <c r="U201" s="136" t="s">
        <v>186</v>
      </c>
      <c r="V201" s="171">
        <v>395</v>
      </c>
      <c r="W201" s="180">
        <v>262</v>
      </c>
      <c r="X201" s="180">
        <v>21798450</v>
      </c>
      <c r="Y201" s="181">
        <f t="shared" si="195"/>
        <v>3.5865845311430528E-2</v>
      </c>
      <c r="Z201" s="181">
        <f t="shared" si="207"/>
        <v>0.66329113924050631</v>
      </c>
      <c r="AA201" s="180">
        <f t="shared" si="208"/>
        <v>83200.190839694653</v>
      </c>
      <c r="AB201" s="405"/>
      <c r="AC201" s="136" t="s">
        <v>186</v>
      </c>
      <c r="AD201" s="171">
        <v>467</v>
      </c>
      <c r="AE201" s="180">
        <v>315</v>
      </c>
      <c r="AF201" s="180">
        <v>31342520</v>
      </c>
      <c r="AG201" s="181">
        <f t="shared" si="196"/>
        <v>5.193734542456719E-2</v>
      </c>
      <c r="AH201" s="181">
        <f t="shared" si="209"/>
        <v>0.67451820128479656</v>
      </c>
      <c r="AI201" s="175">
        <f t="shared" si="210"/>
        <v>99500.063492063491</v>
      </c>
      <c r="AJ201" s="405"/>
      <c r="AK201" s="136" t="s">
        <v>186</v>
      </c>
      <c r="AL201" s="171">
        <v>341</v>
      </c>
      <c r="AM201" s="180">
        <v>217</v>
      </c>
      <c r="AN201" s="180">
        <v>22989040</v>
      </c>
      <c r="AO201" s="181">
        <f t="shared" si="197"/>
        <v>5.0500349080754015E-2</v>
      </c>
      <c r="AP201" s="181">
        <f t="shared" si="211"/>
        <v>0.63636363636363635</v>
      </c>
      <c r="AQ201" s="175">
        <f t="shared" si="212"/>
        <v>105940.27649769586</v>
      </c>
      <c r="AR201" s="405"/>
      <c r="AS201" s="136" t="s">
        <v>186</v>
      </c>
      <c r="AT201" s="171">
        <v>152</v>
      </c>
      <c r="AU201" s="180">
        <v>94</v>
      </c>
      <c r="AV201" s="180">
        <v>10603940</v>
      </c>
      <c r="AW201" s="181">
        <f t="shared" si="198"/>
        <v>4.4847328244274808E-2</v>
      </c>
      <c r="AX201" s="181">
        <f t="shared" si="213"/>
        <v>0.61842105263157898</v>
      </c>
      <c r="AY201" s="180">
        <f t="shared" si="214"/>
        <v>112807.87234042553</v>
      </c>
      <c r="AZ201" s="405"/>
      <c r="BA201" s="136" t="s">
        <v>186</v>
      </c>
      <c r="BB201" s="171">
        <v>36</v>
      </c>
      <c r="BC201" s="180">
        <v>24</v>
      </c>
      <c r="BD201" s="180">
        <v>3297560</v>
      </c>
      <c r="BE201" s="181">
        <f t="shared" si="199"/>
        <v>3.1620553359683792E-2</v>
      </c>
      <c r="BF201" s="181">
        <f t="shared" si="215"/>
        <v>0.66666666666666663</v>
      </c>
      <c r="BG201" s="225">
        <f t="shared" si="216"/>
        <v>137398.33333333334</v>
      </c>
      <c r="BH201" s="405"/>
      <c r="BI201" s="136" t="s">
        <v>186</v>
      </c>
      <c r="BJ201" s="171">
        <f t="shared" si="217"/>
        <v>1414</v>
      </c>
      <c r="BK201" s="180">
        <f t="shared" si="201"/>
        <v>924</v>
      </c>
      <c r="BL201" s="180">
        <f t="shared" si="202"/>
        <v>91724510</v>
      </c>
      <c r="BM201" s="181">
        <f t="shared" si="200"/>
        <v>4.4508670520231212E-2</v>
      </c>
      <c r="BN201" s="181">
        <f t="shared" si="218"/>
        <v>0.65346534653465349</v>
      </c>
      <c r="BO201" s="180">
        <f t="shared" si="219"/>
        <v>99268.950216450219</v>
      </c>
      <c r="BP201" s="285"/>
    </row>
    <row r="202" spans="2:68" s="95" customFormat="1">
      <c r="B202" s="402"/>
      <c r="C202" s="402"/>
      <c r="D202" s="428"/>
      <c r="E202" s="136" t="s">
        <v>187</v>
      </c>
      <c r="F202" s="171">
        <v>32</v>
      </c>
      <c r="G202" s="180">
        <v>25</v>
      </c>
      <c r="H202" s="180">
        <v>2775320</v>
      </c>
      <c r="I202" s="181">
        <f t="shared" si="193"/>
        <v>0.27777777777777779</v>
      </c>
      <c r="J202" s="181">
        <f t="shared" si="203"/>
        <v>0.78125</v>
      </c>
      <c r="K202" s="225">
        <f t="shared" si="204"/>
        <v>111012.8</v>
      </c>
      <c r="L202" s="405"/>
      <c r="M202" s="136" t="s">
        <v>187</v>
      </c>
      <c r="N202" s="171">
        <v>75</v>
      </c>
      <c r="O202" s="180">
        <v>36</v>
      </c>
      <c r="P202" s="180">
        <v>3370290</v>
      </c>
      <c r="Q202" s="181">
        <f t="shared" si="194"/>
        <v>0.24324324324324326</v>
      </c>
      <c r="R202" s="181">
        <f t="shared" si="205"/>
        <v>0.48</v>
      </c>
      <c r="S202" s="175">
        <f t="shared" si="206"/>
        <v>93619.166666666672</v>
      </c>
      <c r="T202" s="405"/>
      <c r="U202" s="136" t="s">
        <v>187</v>
      </c>
      <c r="V202" s="171">
        <v>2954</v>
      </c>
      <c r="W202" s="180">
        <v>1955</v>
      </c>
      <c r="X202" s="180">
        <v>151356470</v>
      </c>
      <c r="Y202" s="181">
        <f t="shared" si="195"/>
        <v>0.26762491444216291</v>
      </c>
      <c r="Z202" s="181">
        <f t="shared" si="207"/>
        <v>0.66181448882870686</v>
      </c>
      <c r="AA202" s="180">
        <f t="shared" si="208"/>
        <v>77420.189258312021</v>
      </c>
      <c r="AB202" s="405"/>
      <c r="AC202" s="136" t="s">
        <v>187</v>
      </c>
      <c r="AD202" s="171">
        <v>2776</v>
      </c>
      <c r="AE202" s="180">
        <v>1798</v>
      </c>
      <c r="AF202" s="180">
        <v>152259150</v>
      </c>
      <c r="AG202" s="181">
        <f t="shared" si="196"/>
        <v>0.29645507007419619</v>
      </c>
      <c r="AH202" s="181">
        <f t="shared" si="209"/>
        <v>0.64769452449567722</v>
      </c>
      <c r="AI202" s="175">
        <f t="shared" si="210"/>
        <v>84682.508342602887</v>
      </c>
      <c r="AJ202" s="405"/>
      <c r="AK202" s="136" t="s">
        <v>187</v>
      </c>
      <c r="AL202" s="171">
        <v>1861</v>
      </c>
      <c r="AM202" s="180">
        <v>1112</v>
      </c>
      <c r="AN202" s="180">
        <v>101838080</v>
      </c>
      <c r="AO202" s="181">
        <f t="shared" si="197"/>
        <v>0.25878519897602981</v>
      </c>
      <c r="AP202" s="181">
        <f t="shared" si="211"/>
        <v>0.59752821063944117</v>
      </c>
      <c r="AQ202" s="175">
        <f t="shared" si="212"/>
        <v>91581.007194244608</v>
      </c>
      <c r="AR202" s="405"/>
      <c r="AS202" s="136" t="s">
        <v>187</v>
      </c>
      <c r="AT202" s="171">
        <v>789</v>
      </c>
      <c r="AU202" s="180">
        <v>414</v>
      </c>
      <c r="AV202" s="180">
        <v>37657150</v>
      </c>
      <c r="AW202" s="181">
        <f t="shared" si="198"/>
        <v>0.19751908396946566</v>
      </c>
      <c r="AX202" s="181">
        <f t="shared" si="213"/>
        <v>0.52471482889733845</v>
      </c>
      <c r="AY202" s="180">
        <f t="shared" si="214"/>
        <v>90959.299516908213</v>
      </c>
      <c r="AZ202" s="405"/>
      <c r="BA202" s="136" t="s">
        <v>187</v>
      </c>
      <c r="BB202" s="171">
        <v>231</v>
      </c>
      <c r="BC202" s="180">
        <v>110</v>
      </c>
      <c r="BD202" s="180">
        <v>11740210</v>
      </c>
      <c r="BE202" s="181">
        <f t="shared" si="199"/>
        <v>0.14492753623188406</v>
      </c>
      <c r="BF202" s="181">
        <f t="shared" si="215"/>
        <v>0.47619047619047616</v>
      </c>
      <c r="BG202" s="225">
        <f t="shared" si="216"/>
        <v>106729.18181818182</v>
      </c>
      <c r="BH202" s="405"/>
      <c r="BI202" s="136" t="s">
        <v>187</v>
      </c>
      <c r="BJ202" s="171">
        <f t="shared" si="217"/>
        <v>8718</v>
      </c>
      <c r="BK202" s="180">
        <f t="shared" si="201"/>
        <v>5450</v>
      </c>
      <c r="BL202" s="180">
        <f t="shared" si="202"/>
        <v>460996670</v>
      </c>
      <c r="BM202" s="181">
        <f t="shared" si="200"/>
        <v>0.26252408477842004</v>
      </c>
      <c r="BN202" s="181">
        <f t="shared" si="218"/>
        <v>0.62514338150952053</v>
      </c>
      <c r="BO202" s="180">
        <f t="shared" si="219"/>
        <v>84586.544954128447</v>
      </c>
      <c r="BP202" s="285"/>
    </row>
    <row r="203" spans="2:68" s="95" customFormat="1">
      <c r="B203" s="402"/>
      <c r="C203" s="402"/>
      <c r="D203" s="428"/>
      <c r="E203" s="136" t="s">
        <v>188</v>
      </c>
      <c r="F203" s="171">
        <v>11</v>
      </c>
      <c r="G203" s="180">
        <v>4</v>
      </c>
      <c r="H203" s="180">
        <v>345030</v>
      </c>
      <c r="I203" s="181">
        <f t="shared" si="193"/>
        <v>4.4444444444444446E-2</v>
      </c>
      <c r="J203" s="181">
        <f t="shared" si="203"/>
        <v>0.36363636363636365</v>
      </c>
      <c r="K203" s="225">
        <f t="shared" si="204"/>
        <v>86257.5</v>
      </c>
      <c r="L203" s="405"/>
      <c r="M203" s="136" t="s">
        <v>188</v>
      </c>
      <c r="N203" s="171">
        <v>18</v>
      </c>
      <c r="O203" s="180">
        <v>8</v>
      </c>
      <c r="P203" s="180">
        <v>1960610</v>
      </c>
      <c r="Q203" s="181">
        <f t="shared" si="194"/>
        <v>5.4054054054054057E-2</v>
      </c>
      <c r="R203" s="181">
        <f t="shared" si="205"/>
        <v>0.44444444444444442</v>
      </c>
      <c r="S203" s="175">
        <f t="shared" si="206"/>
        <v>245076.25</v>
      </c>
      <c r="T203" s="405"/>
      <c r="U203" s="136" t="s">
        <v>188</v>
      </c>
      <c r="V203" s="171">
        <v>636</v>
      </c>
      <c r="W203" s="180">
        <v>407</v>
      </c>
      <c r="X203" s="180">
        <v>32917350</v>
      </c>
      <c r="Y203" s="181">
        <f t="shared" si="195"/>
        <v>5.5715263518138262E-2</v>
      </c>
      <c r="Z203" s="181">
        <f t="shared" si="207"/>
        <v>0.63993710691823902</v>
      </c>
      <c r="AA203" s="180">
        <f t="shared" si="208"/>
        <v>80878.009828009832</v>
      </c>
      <c r="AB203" s="405"/>
      <c r="AC203" s="136" t="s">
        <v>188</v>
      </c>
      <c r="AD203" s="171">
        <v>712</v>
      </c>
      <c r="AE203" s="180">
        <v>427</v>
      </c>
      <c r="AF203" s="180">
        <v>43995540</v>
      </c>
      <c r="AG203" s="181">
        <f t="shared" si="196"/>
        <v>7.0403957131079969E-2</v>
      </c>
      <c r="AH203" s="181">
        <f t="shared" si="209"/>
        <v>0.5997191011235955</v>
      </c>
      <c r="AI203" s="175">
        <f t="shared" si="210"/>
        <v>103034.05152224825</v>
      </c>
      <c r="AJ203" s="405"/>
      <c r="AK203" s="136" t="s">
        <v>188</v>
      </c>
      <c r="AL203" s="171">
        <v>665</v>
      </c>
      <c r="AM203" s="180">
        <v>389</v>
      </c>
      <c r="AN203" s="180">
        <v>44276850</v>
      </c>
      <c r="AO203" s="181">
        <f t="shared" si="197"/>
        <v>9.0528275541075162E-2</v>
      </c>
      <c r="AP203" s="181">
        <f t="shared" si="211"/>
        <v>0.58496240601503757</v>
      </c>
      <c r="AQ203" s="175">
        <f t="shared" si="212"/>
        <v>113822.23650385604</v>
      </c>
      <c r="AR203" s="405"/>
      <c r="AS203" s="136" t="s">
        <v>188</v>
      </c>
      <c r="AT203" s="171">
        <v>401</v>
      </c>
      <c r="AU203" s="180">
        <v>221</v>
      </c>
      <c r="AV203" s="180">
        <v>29131050</v>
      </c>
      <c r="AW203" s="181">
        <f t="shared" si="198"/>
        <v>0.10543893129770993</v>
      </c>
      <c r="AX203" s="181">
        <f t="shared" si="213"/>
        <v>0.55112219451371569</v>
      </c>
      <c r="AY203" s="180">
        <f t="shared" si="214"/>
        <v>131814.70588235295</v>
      </c>
      <c r="AZ203" s="405"/>
      <c r="BA203" s="136" t="s">
        <v>188</v>
      </c>
      <c r="BB203" s="171">
        <v>190</v>
      </c>
      <c r="BC203" s="180">
        <v>88</v>
      </c>
      <c r="BD203" s="180">
        <v>12680060</v>
      </c>
      <c r="BE203" s="181">
        <f t="shared" si="199"/>
        <v>0.11594202898550725</v>
      </c>
      <c r="BF203" s="181">
        <f t="shared" si="215"/>
        <v>0.4631578947368421</v>
      </c>
      <c r="BG203" s="225">
        <f t="shared" si="216"/>
        <v>144091.59090909091</v>
      </c>
      <c r="BH203" s="405"/>
      <c r="BI203" s="136" t="s">
        <v>188</v>
      </c>
      <c r="BJ203" s="171">
        <f t="shared" si="217"/>
        <v>2633</v>
      </c>
      <c r="BK203" s="180">
        <f t="shared" si="201"/>
        <v>1544</v>
      </c>
      <c r="BL203" s="180">
        <f t="shared" si="202"/>
        <v>165306490</v>
      </c>
      <c r="BM203" s="181">
        <f t="shared" si="200"/>
        <v>7.4373795761078998E-2</v>
      </c>
      <c r="BN203" s="181">
        <f t="shared" si="218"/>
        <v>0.58640334219521462</v>
      </c>
      <c r="BO203" s="180">
        <f t="shared" si="219"/>
        <v>107063.78886010362</v>
      </c>
      <c r="BP203" s="285"/>
    </row>
    <row r="204" spans="2:68" s="95" customFormat="1">
      <c r="B204" s="402"/>
      <c r="C204" s="402"/>
      <c r="D204" s="428"/>
      <c r="E204" s="133" t="s">
        <v>179</v>
      </c>
      <c r="F204" s="173">
        <v>7</v>
      </c>
      <c r="G204" s="184">
        <v>6</v>
      </c>
      <c r="H204" s="184">
        <v>466590</v>
      </c>
      <c r="I204" s="185">
        <f t="shared" si="193"/>
        <v>6.6666666666666666E-2</v>
      </c>
      <c r="J204" s="185">
        <f t="shared" si="203"/>
        <v>0.8571428571428571</v>
      </c>
      <c r="K204" s="279">
        <f t="shared" si="204"/>
        <v>77765</v>
      </c>
      <c r="L204" s="405"/>
      <c r="M204" s="133" t="s">
        <v>179</v>
      </c>
      <c r="N204" s="173">
        <v>6</v>
      </c>
      <c r="O204" s="184">
        <v>2</v>
      </c>
      <c r="P204" s="184">
        <v>538180</v>
      </c>
      <c r="Q204" s="185">
        <f t="shared" si="194"/>
        <v>1.3513513513513514E-2</v>
      </c>
      <c r="R204" s="185">
        <f t="shared" si="205"/>
        <v>0.33333333333333331</v>
      </c>
      <c r="S204" s="177">
        <f t="shared" si="206"/>
        <v>269090</v>
      </c>
      <c r="T204" s="405"/>
      <c r="U204" s="133" t="s">
        <v>179</v>
      </c>
      <c r="V204" s="173">
        <v>593</v>
      </c>
      <c r="W204" s="184">
        <v>350</v>
      </c>
      <c r="X204" s="184">
        <v>24355180</v>
      </c>
      <c r="Y204" s="185">
        <f t="shared" si="195"/>
        <v>4.791238877481177E-2</v>
      </c>
      <c r="Z204" s="185">
        <f t="shared" si="207"/>
        <v>0.5902192242833052</v>
      </c>
      <c r="AA204" s="184">
        <f t="shared" si="208"/>
        <v>69586.228571428568</v>
      </c>
      <c r="AB204" s="405"/>
      <c r="AC204" s="133" t="s">
        <v>179</v>
      </c>
      <c r="AD204" s="173">
        <v>313</v>
      </c>
      <c r="AE204" s="184">
        <v>170</v>
      </c>
      <c r="AF204" s="184">
        <v>18214070</v>
      </c>
      <c r="AG204" s="185">
        <f t="shared" si="196"/>
        <v>2.8029678483099753E-2</v>
      </c>
      <c r="AH204" s="185">
        <f t="shared" si="209"/>
        <v>0.54313099041533541</v>
      </c>
      <c r="AI204" s="177">
        <f t="shared" si="210"/>
        <v>107141.58823529411</v>
      </c>
      <c r="AJ204" s="405"/>
      <c r="AK204" s="133" t="s">
        <v>179</v>
      </c>
      <c r="AL204" s="173">
        <v>173</v>
      </c>
      <c r="AM204" s="184">
        <v>87</v>
      </c>
      <c r="AN204" s="184">
        <v>10402500</v>
      </c>
      <c r="AO204" s="185">
        <f t="shared" si="197"/>
        <v>2.0246683732836862E-2</v>
      </c>
      <c r="AP204" s="185">
        <f t="shared" si="211"/>
        <v>0.50289017341040465</v>
      </c>
      <c r="AQ204" s="177">
        <f t="shared" si="212"/>
        <v>119568.96551724138</v>
      </c>
      <c r="AR204" s="405"/>
      <c r="AS204" s="133" t="s">
        <v>179</v>
      </c>
      <c r="AT204" s="173">
        <v>97</v>
      </c>
      <c r="AU204" s="184">
        <v>35</v>
      </c>
      <c r="AV204" s="184">
        <v>4981630</v>
      </c>
      <c r="AW204" s="185">
        <f t="shared" si="198"/>
        <v>1.6698473282442748E-2</v>
      </c>
      <c r="AX204" s="185">
        <f t="shared" si="213"/>
        <v>0.36082474226804123</v>
      </c>
      <c r="AY204" s="184">
        <f t="shared" si="214"/>
        <v>142332.28571428571</v>
      </c>
      <c r="AZ204" s="405"/>
      <c r="BA204" s="133" t="s">
        <v>179</v>
      </c>
      <c r="BB204" s="173">
        <v>58</v>
      </c>
      <c r="BC204" s="184">
        <v>26</v>
      </c>
      <c r="BD204" s="184">
        <v>3966260</v>
      </c>
      <c r="BE204" s="185">
        <f t="shared" si="199"/>
        <v>3.4255599472990776E-2</v>
      </c>
      <c r="BF204" s="185">
        <f t="shared" si="215"/>
        <v>0.44827586206896552</v>
      </c>
      <c r="BG204" s="279">
        <f t="shared" si="216"/>
        <v>152548.46153846153</v>
      </c>
      <c r="BH204" s="405"/>
      <c r="BI204" s="133" t="s">
        <v>179</v>
      </c>
      <c r="BJ204" s="173">
        <f t="shared" si="217"/>
        <v>1247</v>
      </c>
      <c r="BK204" s="184">
        <f t="shared" si="201"/>
        <v>676</v>
      </c>
      <c r="BL204" s="184">
        <f t="shared" si="202"/>
        <v>62924410</v>
      </c>
      <c r="BM204" s="185">
        <f t="shared" si="200"/>
        <v>3.2562620423892102E-2</v>
      </c>
      <c r="BN204" s="185">
        <f t="shared" si="218"/>
        <v>0.54210104250200486</v>
      </c>
      <c r="BO204" s="184">
        <f t="shared" si="219"/>
        <v>93083.446745562134</v>
      </c>
      <c r="BP204" s="285"/>
    </row>
    <row r="205" spans="2:68" s="95" customFormat="1">
      <c r="B205" s="402">
        <v>19</v>
      </c>
      <c r="C205" s="402" t="s">
        <v>90</v>
      </c>
      <c r="D205" s="428">
        <v>119</v>
      </c>
      <c r="E205" s="134" t="s">
        <v>153</v>
      </c>
      <c r="F205" s="170">
        <v>56</v>
      </c>
      <c r="G205" s="178">
        <v>30</v>
      </c>
      <c r="H205" s="178">
        <v>2659190</v>
      </c>
      <c r="I205" s="179">
        <f>IFERROR(G205/$D$205,"-")</f>
        <v>0.25210084033613445</v>
      </c>
      <c r="J205" s="179">
        <f t="shared" si="203"/>
        <v>0.5357142857142857</v>
      </c>
      <c r="K205" s="224">
        <f t="shared" si="204"/>
        <v>88639.666666666672</v>
      </c>
      <c r="L205" s="405">
        <v>149</v>
      </c>
      <c r="M205" s="134" t="s">
        <v>153</v>
      </c>
      <c r="N205" s="170">
        <v>70</v>
      </c>
      <c r="O205" s="178">
        <v>35</v>
      </c>
      <c r="P205" s="178">
        <v>4395220</v>
      </c>
      <c r="Q205" s="179">
        <f>IFERROR(O205/$L$205,"-")</f>
        <v>0.2348993288590604</v>
      </c>
      <c r="R205" s="179">
        <f t="shared" si="205"/>
        <v>0.5</v>
      </c>
      <c r="S205" s="174">
        <f t="shared" si="206"/>
        <v>125577.71428571429</v>
      </c>
      <c r="T205" s="405">
        <v>5406</v>
      </c>
      <c r="U205" s="134" t="s">
        <v>153</v>
      </c>
      <c r="V205" s="170">
        <v>2453</v>
      </c>
      <c r="W205" s="178">
        <v>1218</v>
      </c>
      <c r="X205" s="178">
        <v>98376360</v>
      </c>
      <c r="Y205" s="179">
        <f>IFERROR(W205/$T$205,"-")</f>
        <v>0.22530521642619311</v>
      </c>
      <c r="Z205" s="179">
        <f t="shared" si="207"/>
        <v>0.4965348552792499</v>
      </c>
      <c r="AA205" s="178">
        <f t="shared" si="208"/>
        <v>80768.768472906406</v>
      </c>
      <c r="AB205" s="405">
        <v>4229</v>
      </c>
      <c r="AC205" s="134" t="s">
        <v>153</v>
      </c>
      <c r="AD205" s="170">
        <v>2044</v>
      </c>
      <c r="AE205" s="178">
        <v>1022</v>
      </c>
      <c r="AF205" s="178">
        <v>86292910</v>
      </c>
      <c r="AG205" s="179">
        <f>IFERROR(AE205/$AB$205,"-")</f>
        <v>0.24166469614566091</v>
      </c>
      <c r="AH205" s="179">
        <f t="shared" si="209"/>
        <v>0.5</v>
      </c>
      <c r="AI205" s="174">
        <f t="shared" si="210"/>
        <v>84435.332681017608</v>
      </c>
      <c r="AJ205" s="405">
        <v>2821</v>
      </c>
      <c r="AK205" s="134" t="s">
        <v>153</v>
      </c>
      <c r="AL205" s="170">
        <v>1269</v>
      </c>
      <c r="AM205" s="178">
        <v>629</v>
      </c>
      <c r="AN205" s="178">
        <v>61330810</v>
      </c>
      <c r="AO205" s="179">
        <f>IFERROR(AM205/$AJ$205,"-")</f>
        <v>0.22297057780928747</v>
      </c>
      <c r="AP205" s="179">
        <f t="shared" si="211"/>
        <v>0.49566587864460204</v>
      </c>
      <c r="AQ205" s="174">
        <f t="shared" si="212"/>
        <v>97505.262321144677</v>
      </c>
      <c r="AR205" s="405">
        <v>1349</v>
      </c>
      <c r="AS205" s="134" t="s">
        <v>153</v>
      </c>
      <c r="AT205" s="170">
        <v>522</v>
      </c>
      <c r="AU205" s="178">
        <v>222</v>
      </c>
      <c r="AV205" s="178">
        <v>23319020</v>
      </c>
      <c r="AW205" s="179">
        <f>IFERROR(AU205/$AR$205,"-")</f>
        <v>0.16456634544106746</v>
      </c>
      <c r="AX205" s="179">
        <f t="shared" si="213"/>
        <v>0.42528735632183906</v>
      </c>
      <c r="AY205" s="178">
        <f t="shared" si="214"/>
        <v>105040.63063063064</v>
      </c>
      <c r="AZ205" s="405">
        <v>526</v>
      </c>
      <c r="BA205" s="134" t="s">
        <v>153</v>
      </c>
      <c r="BB205" s="170">
        <v>177</v>
      </c>
      <c r="BC205" s="178">
        <v>84</v>
      </c>
      <c r="BD205" s="178">
        <v>7828870</v>
      </c>
      <c r="BE205" s="179">
        <f>IFERROR(BC205/$AZ$205,"-")</f>
        <v>0.1596958174904943</v>
      </c>
      <c r="BF205" s="179">
        <f t="shared" si="215"/>
        <v>0.47457627118644069</v>
      </c>
      <c r="BG205" s="224">
        <f t="shared" si="216"/>
        <v>93200.833333333328</v>
      </c>
      <c r="BH205" s="405">
        <v>14599</v>
      </c>
      <c r="BI205" s="134" t="s">
        <v>153</v>
      </c>
      <c r="BJ205" s="170">
        <f t="shared" si="217"/>
        <v>6591</v>
      </c>
      <c r="BK205" s="178">
        <f t="shared" si="201"/>
        <v>3240</v>
      </c>
      <c r="BL205" s="178">
        <f t="shared" si="202"/>
        <v>284202380</v>
      </c>
      <c r="BM205" s="179">
        <f>IFERROR(BK205/$BH$205,"-")</f>
        <v>0.22193300911021302</v>
      </c>
      <c r="BN205" s="179">
        <f t="shared" si="218"/>
        <v>0.4915794264906691</v>
      </c>
      <c r="BO205" s="178">
        <f t="shared" si="219"/>
        <v>87716.78395061729</v>
      </c>
      <c r="BP205" s="285"/>
    </row>
    <row r="206" spans="2:68" s="95" customFormat="1">
      <c r="B206" s="402"/>
      <c r="C206" s="402"/>
      <c r="D206" s="428"/>
      <c r="E206" s="135" t="s">
        <v>207</v>
      </c>
      <c r="F206" s="171">
        <v>50</v>
      </c>
      <c r="G206" s="180">
        <v>26</v>
      </c>
      <c r="H206" s="180">
        <v>2014470</v>
      </c>
      <c r="I206" s="181">
        <f t="shared" ref="I206:I215" si="220">IFERROR(G206/$D$205,"-")</f>
        <v>0.21848739495798319</v>
      </c>
      <c r="J206" s="181">
        <f t="shared" si="203"/>
        <v>0.52</v>
      </c>
      <c r="K206" s="225">
        <f t="shared" si="204"/>
        <v>77479.61538461539</v>
      </c>
      <c r="L206" s="405"/>
      <c r="M206" s="135" t="s">
        <v>207</v>
      </c>
      <c r="N206" s="171">
        <v>51</v>
      </c>
      <c r="O206" s="180">
        <v>24</v>
      </c>
      <c r="P206" s="180">
        <v>3022150</v>
      </c>
      <c r="Q206" s="181">
        <f t="shared" ref="Q206:Q215" si="221">IFERROR(O206/$L$205,"-")</f>
        <v>0.16107382550335569</v>
      </c>
      <c r="R206" s="181">
        <f t="shared" si="205"/>
        <v>0.47058823529411764</v>
      </c>
      <c r="S206" s="175">
        <f t="shared" si="206"/>
        <v>125922.91666666667</v>
      </c>
      <c r="T206" s="405"/>
      <c r="U206" s="135" t="s">
        <v>207</v>
      </c>
      <c r="V206" s="171">
        <v>2184</v>
      </c>
      <c r="W206" s="180">
        <v>1105</v>
      </c>
      <c r="X206" s="180">
        <v>83005480</v>
      </c>
      <c r="Y206" s="181">
        <f t="shared" ref="Y206:Y215" si="222">IFERROR(W206/$T$205,"-")</f>
        <v>0.20440251572327045</v>
      </c>
      <c r="Z206" s="181">
        <f t="shared" si="207"/>
        <v>0.50595238095238093</v>
      </c>
      <c r="AA206" s="180">
        <f t="shared" si="208"/>
        <v>75118.081447963807</v>
      </c>
      <c r="AB206" s="405"/>
      <c r="AC206" s="135" t="s">
        <v>207</v>
      </c>
      <c r="AD206" s="171">
        <v>1749</v>
      </c>
      <c r="AE206" s="180">
        <v>887</v>
      </c>
      <c r="AF206" s="180">
        <v>71618950</v>
      </c>
      <c r="AG206" s="181">
        <f t="shared" ref="AG206:AG215" si="223">IFERROR(AE206/$AB$205,"-")</f>
        <v>0.20974225585244738</v>
      </c>
      <c r="AH206" s="181">
        <f t="shared" si="209"/>
        <v>0.50714694110920522</v>
      </c>
      <c r="AI206" s="175">
        <f t="shared" si="210"/>
        <v>80742.897406989854</v>
      </c>
      <c r="AJ206" s="405"/>
      <c r="AK206" s="135" t="s">
        <v>207</v>
      </c>
      <c r="AL206" s="171">
        <v>1064</v>
      </c>
      <c r="AM206" s="180">
        <v>527</v>
      </c>
      <c r="AN206" s="180">
        <v>45515370</v>
      </c>
      <c r="AO206" s="181">
        <f t="shared" ref="AO206:AO215" si="224">IFERROR(AM206/$AJ$205,"-")</f>
        <v>0.18681318681318682</v>
      </c>
      <c r="AP206" s="181">
        <f t="shared" si="211"/>
        <v>0.49530075187969924</v>
      </c>
      <c r="AQ206" s="175">
        <f t="shared" si="212"/>
        <v>86366.92599620494</v>
      </c>
      <c r="AR206" s="405"/>
      <c r="AS206" s="135" t="s">
        <v>207</v>
      </c>
      <c r="AT206" s="171">
        <v>370</v>
      </c>
      <c r="AU206" s="180">
        <v>154</v>
      </c>
      <c r="AV206" s="180">
        <v>15228930</v>
      </c>
      <c r="AW206" s="181">
        <f t="shared" ref="AW206:AW215" si="225">IFERROR(AU206/$AR$205,"-")</f>
        <v>0.11415863602668644</v>
      </c>
      <c r="AX206" s="181">
        <f t="shared" si="213"/>
        <v>0.41621621621621624</v>
      </c>
      <c r="AY206" s="180">
        <f t="shared" si="214"/>
        <v>98889.155844155845</v>
      </c>
      <c r="AZ206" s="405"/>
      <c r="BA206" s="135" t="s">
        <v>207</v>
      </c>
      <c r="BB206" s="171">
        <v>90</v>
      </c>
      <c r="BC206" s="180">
        <v>42</v>
      </c>
      <c r="BD206" s="180">
        <v>3926260</v>
      </c>
      <c r="BE206" s="181">
        <f t="shared" ref="BE206:BE215" si="226">IFERROR(BC206/$AZ$205,"-")</f>
        <v>7.9847908745247151E-2</v>
      </c>
      <c r="BF206" s="181">
        <f t="shared" si="215"/>
        <v>0.46666666666666667</v>
      </c>
      <c r="BG206" s="225">
        <f t="shared" si="216"/>
        <v>93482.380952380947</v>
      </c>
      <c r="BH206" s="405"/>
      <c r="BI206" s="135" t="s">
        <v>207</v>
      </c>
      <c r="BJ206" s="171">
        <f t="shared" si="217"/>
        <v>5558</v>
      </c>
      <c r="BK206" s="180">
        <f t="shared" si="201"/>
        <v>2765</v>
      </c>
      <c r="BL206" s="180">
        <f t="shared" si="202"/>
        <v>224331610</v>
      </c>
      <c r="BM206" s="181">
        <f t="shared" ref="BM206:BM215" si="227">IFERROR(BK206/$BH$205,"-")</f>
        <v>0.18939653400917872</v>
      </c>
      <c r="BN206" s="181">
        <f t="shared" si="218"/>
        <v>0.49748110831234255</v>
      </c>
      <c r="BO206" s="180">
        <f t="shared" si="219"/>
        <v>81132.589511754064</v>
      </c>
      <c r="BP206" s="285"/>
    </row>
    <row r="207" spans="2:68" s="95" customFormat="1">
      <c r="B207" s="402"/>
      <c r="C207" s="402"/>
      <c r="D207" s="428"/>
      <c r="E207" s="136" t="s">
        <v>152</v>
      </c>
      <c r="F207" s="171">
        <v>73</v>
      </c>
      <c r="G207" s="180">
        <v>35</v>
      </c>
      <c r="H207" s="180">
        <v>3627770</v>
      </c>
      <c r="I207" s="181">
        <f t="shared" si="220"/>
        <v>0.29411764705882354</v>
      </c>
      <c r="J207" s="181">
        <f t="shared" si="203"/>
        <v>0.47945205479452052</v>
      </c>
      <c r="K207" s="225">
        <f t="shared" si="204"/>
        <v>103650.57142857143</v>
      </c>
      <c r="L207" s="405"/>
      <c r="M207" s="136" t="s">
        <v>152</v>
      </c>
      <c r="N207" s="171">
        <v>90</v>
      </c>
      <c r="O207" s="180">
        <v>49</v>
      </c>
      <c r="P207" s="180">
        <v>7642480</v>
      </c>
      <c r="Q207" s="181">
        <f t="shared" si="221"/>
        <v>0.32885906040268459</v>
      </c>
      <c r="R207" s="181">
        <f t="shared" si="205"/>
        <v>0.5444444444444444</v>
      </c>
      <c r="S207" s="175">
        <f t="shared" si="206"/>
        <v>155968.97959183675</v>
      </c>
      <c r="T207" s="405"/>
      <c r="U207" s="136" t="s">
        <v>152</v>
      </c>
      <c r="V207" s="171">
        <v>3173</v>
      </c>
      <c r="W207" s="180">
        <v>1544</v>
      </c>
      <c r="X207" s="180">
        <v>119765210</v>
      </c>
      <c r="Y207" s="181">
        <f t="shared" si="222"/>
        <v>0.28560858305586384</v>
      </c>
      <c r="Z207" s="181">
        <f t="shared" si="207"/>
        <v>0.48660573589662781</v>
      </c>
      <c r="AA207" s="180">
        <f t="shared" si="208"/>
        <v>77568.141191709845</v>
      </c>
      <c r="AB207" s="405"/>
      <c r="AC207" s="136" t="s">
        <v>152</v>
      </c>
      <c r="AD207" s="171">
        <v>2775</v>
      </c>
      <c r="AE207" s="180">
        <v>1358</v>
      </c>
      <c r="AF207" s="180">
        <v>116889630</v>
      </c>
      <c r="AG207" s="181">
        <f t="shared" si="223"/>
        <v>0.32111610309765903</v>
      </c>
      <c r="AH207" s="181">
        <f t="shared" si="209"/>
        <v>0.48936936936936937</v>
      </c>
      <c r="AI207" s="175">
        <f t="shared" si="210"/>
        <v>86074.837997054492</v>
      </c>
      <c r="AJ207" s="405"/>
      <c r="AK207" s="136" t="s">
        <v>152</v>
      </c>
      <c r="AL207" s="171">
        <v>1892</v>
      </c>
      <c r="AM207" s="180">
        <v>922</v>
      </c>
      <c r="AN207" s="180">
        <v>87200780</v>
      </c>
      <c r="AO207" s="181">
        <f t="shared" si="224"/>
        <v>0.32683445586671395</v>
      </c>
      <c r="AP207" s="181">
        <f t="shared" si="211"/>
        <v>0.48731501057082455</v>
      </c>
      <c r="AQ207" s="175">
        <f t="shared" si="212"/>
        <v>94577.852494577004</v>
      </c>
      <c r="AR207" s="405"/>
      <c r="AS207" s="136" t="s">
        <v>152</v>
      </c>
      <c r="AT207" s="171">
        <v>875</v>
      </c>
      <c r="AU207" s="180">
        <v>392</v>
      </c>
      <c r="AV207" s="180">
        <v>40732090</v>
      </c>
      <c r="AW207" s="181">
        <f t="shared" si="225"/>
        <v>0.29058561897702001</v>
      </c>
      <c r="AX207" s="181">
        <f t="shared" si="213"/>
        <v>0.44800000000000001</v>
      </c>
      <c r="AY207" s="180">
        <f t="shared" si="214"/>
        <v>103908.39285714286</v>
      </c>
      <c r="AZ207" s="405"/>
      <c r="BA207" s="136" t="s">
        <v>152</v>
      </c>
      <c r="BB207" s="171">
        <v>278</v>
      </c>
      <c r="BC207" s="180">
        <v>131</v>
      </c>
      <c r="BD207" s="180">
        <v>14146990</v>
      </c>
      <c r="BE207" s="181">
        <f t="shared" si="226"/>
        <v>0.24904942965779467</v>
      </c>
      <c r="BF207" s="181">
        <f t="shared" si="215"/>
        <v>0.47122302158273383</v>
      </c>
      <c r="BG207" s="225">
        <f t="shared" si="216"/>
        <v>107992.29007633588</v>
      </c>
      <c r="BH207" s="405"/>
      <c r="BI207" s="136" t="s">
        <v>152</v>
      </c>
      <c r="BJ207" s="171">
        <f t="shared" si="217"/>
        <v>9156</v>
      </c>
      <c r="BK207" s="180">
        <f t="shared" si="201"/>
        <v>4431</v>
      </c>
      <c r="BL207" s="180">
        <f t="shared" si="202"/>
        <v>390004950</v>
      </c>
      <c r="BM207" s="181">
        <f t="shared" si="227"/>
        <v>0.3035139393109117</v>
      </c>
      <c r="BN207" s="181">
        <f t="shared" si="218"/>
        <v>0.48394495412844035</v>
      </c>
      <c r="BO207" s="180">
        <f t="shared" si="219"/>
        <v>88017.366283006093</v>
      </c>
      <c r="BP207" s="285"/>
    </row>
    <row r="208" spans="2:68" s="95" customFormat="1">
      <c r="B208" s="402"/>
      <c r="C208" s="402"/>
      <c r="D208" s="428"/>
      <c r="E208" s="136" t="s">
        <v>161</v>
      </c>
      <c r="F208" s="171">
        <v>40</v>
      </c>
      <c r="G208" s="180">
        <v>19</v>
      </c>
      <c r="H208" s="180">
        <v>1580720</v>
      </c>
      <c r="I208" s="181">
        <f t="shared" si="220"/>
        <v>0.15966386554621848</v>
      </c>
      <c r="J208" s="181">
        <f t="shared" si="203"/>
        <v>0.47499999999999998</v>
      </c>
      <c r="K208" s="225">
        <f t="shared" si="204"/>
        <v>83195.789473684214</v>
      </c>
      <c r="L208" s="405"/>
      <c r="M208" s="136" t="s">
        <v>161</v>
      </c>
      <c r="N208" s="171">
        <v>52</v>
      </c>
      <c r="O208" s="180">
        <v>25</v>
      </c>
      <c r="P208" s="180">
        <v>2564410</v>
      </c>
      <c r="Q208" s="181">
        <f t="shared" si="221"/>
        <v>0.16778523489932887</v>
      </c>
      <c r="R208" s="181">
        <f t="shared" si="205"/>
        <v>0.48076923076923078</v>
      </c>
      <c r="S208" s="175">
        <f t="shared" si="206"/>
        <v>102576.4</v>
      </c>
      <c r="T208" s="405"/>
      <c r="U208" s="136" t="s">
        <v>161</v>
      </c>
      <c r="V208" s="171">
        <v>1108</v>
      </c>
      <c r="W208" s="180">
        <v>587</v>
      </c>
      <c r="X208" s="180">
        <v>49090970</v>
      </c>
      <c r="Y208" s="181">
        <f t="shared" si="222"/>
        <v>0.10858305586385497</v>
      </c>
      <c r="Z208" s="181">
        <f t="shared" si="207"/>
        <v>0.52978339350180503</v>
      </c>
      <c r="AA208" s="180">
        <f t="shared" si="208"/>
        <v>83630.272572402042</v>
      </c>
      <c r="AB208" s="405"/>
      <c r="AC208" s="136" t="s">
        <v>161</v>
      </c>
      <c r="AD208" s="171">
        <v>1135</v>
      </c>
      <c r="AE208" s="180">
        <v>551</v>
      </c>
      <c r="AF208" s="180">
        <v>45834080</v>
      </c>
      <c r="AG208" s="181">
        <f t="shared" si="223"/>
        <v>0.13029084890044929</v>
      </c>
      <c r="AH208" s="181">
        <f t="shared" si="209"/>
        <v>0.48546255506607927</v>
      </c>
      <c r="AI208" s="175">
        <f t="shared" si="210"/>
        <v>83183.448275862072</v>
      </c>
      <c r="AJ208" s="405"/>
      <c r="AK208" s="136" t="s">
        <v>161</v>
      </c>
      <c r="AL208" s="171">
        <v>781</v>
      </c>
      <c r="AM208" s="180">
        <v>371</v>
      </c>
      <c r="AN208" s="180">
        <v>35475700</v>
      </c>
      <c r="AO208" s="181">
        <f t="shared" si="224"/>
        <v>0.13151364764267989</v>
      </c>
      <c r="AP208" s="181">
        <f t="shared" si="211"/>
        <v>0.47503201024327785</v>
      </c>
      <c r="AQ208" s="175">
        <f t="shared" si="212"/>
        <v>95621.832884097035</v>
      </c>
      <c r="AR208" s="405"/>
      <c r="AS208" s="136" t="s">
        <v>161</v>
      </c>
      <c r="AT208" s="171">
        <v>378</v>
      </c>
      <c r="AU208" s="180">
        <v>164</v>
      </c>
      <c r="AV208" s="180">
        <v>16202310</v>
      </c>
      <c r="AW208" s="181">
        <f t="shared" si="225"/>
        <v>0.12157153446997776</v>
      </c>
      <c r="AX208" s="181">
        <f t="shared" si="213"/>
        <v>0.43386243386243384</v>
      </c>
      <c r="AY208" s="180">
        <f t="shared" si="214"/>
        <v>98794.573170731703</v>
      </c>
      <c r="AZ208" s="405"/>
      <c r="BA208" s="136" t="s">
        <v>161</v>
      </c>
      <c r="BB208" s="171">
        <v>128</v>
      </c>
      <c r="BC208" s="180">
        <v>62</v>
      </c>
      <c r="BD208" s="180">
        <v>6001700</v>
      </c>
      <c r="BE208" s="181">
        <f t="shared" si="226"/>
        <v>0.11787072243346007</v>
      </c>
      <c r="BF208" s="181">
        <f t="shared" si="215"/>
        <v>0.484375</v>
      </c>
      <c r="BG208" s="225">
        <f t="shared" si="216"/>
        <v>96801.612903225803</v>
      </c>
      <c r="BH208" s="405"/>
      <c r="BI208" s="136" t="s">
        <v>161</v>
      </c>
      <c r="BJ208" s="171">
        <f t="shared" si="217"/>
        <v>3622</v>
      </c>
      <c r="BK208" s="180">
        <f t="shared" si="201"/>
        <v>1779</v>
      </c>
      <c r="BL208" s="180">
        <f t="shared" si="202"/>
        <v>156749890</v>
      </c>
      <c r="BM208" s="181">
        <f t="shared" si="227"/>
        <v>0.12185766148366327</v>
      </c>
      <c r="BN208" s="181">
        <f t="shared" si="218"/>
        <v>0.49116510215350634</v>
      </c>
      <c r="BO208" s="180">
        <f t="shared" si="219"/>
        <v>88111.236649803264</v>
      </c>
      <c r="BP208" s="285"/>
    </row>
    <row r="209" spans="2:68" s="95" customFormat="1">
      <c r="B209" s="402"/>
      <c r="C209" s="402"/>
      <c r="D209" s="428"/>
      <c r="E209" s="136" t="s">
        <v>183</v>
      </c>
      <c r="F209" s="171">
        <v>39</v>
      </c>
      <c r="G209" s="180">
        <v>17</v>
      </c>
      <c r="H209" s="180">
        <v>2011880</v>
      </c>
      <c r="I209" s="181">
        <f t="shared" si="220"/>
        <v>0.14285714285714285</v>
      </c>
      <c r="J209" s="181">
        <f t="shared" si="203"/>
        <v>0.4358974358974359</v>
      </c>
      <c r="K209" s="225">
        <f t="shared" si="204"/>
        <v>118345.88235294117</v>
      </c>
      <c r="L209" s="405"/>
      <c r="M209" s="136" t="s">
        <v>183</v>
      </c>
      <c r="N209" s="171">
        <v>57</v>
      </c>
      <c r="O209" s="180">
        <v>25</v>
      </c>
      <c r="P209" s="180">
        <v>4296620</v>
      </c>
      <c r="Q209" s="181">
        <f t="shared" si="221"/>
        <v>0.16778523489932887</v>
      </c>
      <c r="R209" s="181">
        <f t="shared" si="205"/>
        <v>0.43859649122807015</v>
      </c>
      <c r="S209" s="175">
        <f t="shared" si="206"/>
        <v>171864.8</v>
      </c>
      <c r="T209" s="405"/>
      <c r="U209" s="136" t="s">
        <v>183</v>
      </c>
      <c r="V209" s="171">
        <v>1189</v>
      </c>
      <c r="W209" s="180">
        <v>606</v>
      </c>
      <c r="X209" s="180">
        <v>50601580</v>
      </c>
      <c r="Y209" s="181">
        <f t="shared" si="222"/>
        <v>0.1120976692563818</v>
      </c>
      <c r="Z209" s="181">
        <f t="shared" si="207"/>
        <v>0.50967199327165691</v>
      </c>
      <c r="AA209" s="180">
        <f t="shared" si="208"/>
        <v>83500.957095709571</v>
      </c>
      <c r="AB209" s="405"/>
      <c r="AC209" s="136" t="s">
        <v>183</v>
      </c>
      <c r="AD209" s="171">
        <v>1200</v>
      </c>
      <c r="AE209" s="180">
        <v>614</v>
      </c>
      <c r="AF209" s="180">
        <v>55110450</v>
      </c>
      <c r="AG209" s="181">
        <f t="shared" si="223"/>
        <v>0.14518798770394892</v>
      </c>
      <c r="AH209" s="181">
        <f t="shared" si="209"/>
        <v>0.51166666666666671</v>
      </c>
      <c r="AI209" s="175">
        <f t="shared" si="210"/>
        <v>89756.433224755703</v>
      </c>
      <c r="AJ209" s="405"/>
      <c r="AK209" s="136" t="s">
        <v>183</v>
      </c>
      <c r="AL209" s="171">
        <v>895</v>
      </c>
      <c r="AM209" s="180">
        <v>442</v>
      </c>
      <c r="AN209" s="180">
        <v>43597340</v>
      </c>
      <c r="AO209" s="181">
        <f t="shared" si="224"/>
        <v>0.15668202764976957</v>
      </c>
      <c r="AP209" s="181">
        <f t="shared" si="211"/>
        <v>0.49385474860335193</v>
      </c>
      <c r="AQ209" s="175">
        <f t="shared" si="212"/>
        <v>98636.515837104074</v>
      </c>
      <c r="AR209" s="405"/>
      <c r="AS209" s="136" t="s">
        <v>183</v>
      </c>
      <c r="AT209" s="171">
        <v>406</v>
      </c>
      <c r="AU209" s="180">
        <v>185</v>
      </c>
      <c r="AV209" s="180">
        <v>19846830</v>
      </c>
      <c r="AW209" s="181">
        <f t="shared" si="225"/>
        <v>0.13713862120088954</v>
      </c>
      <c r="AX209" s="181">
        <f t="shared" si="213"/>
        <v>0.45566502463054187</v>
      </c>
      <c r="AY209" s="180">
        <f t="shared" si="214"/>
        <v>107280.16216216216</v>
      </c>
      <c r="AZ209" s="405"/>
      <c r="BA209" s="136" t="s">
        <v>183</v>
      </c>
      <c r="BB209" s="171">
        <v>151</v>
      </c>
      <c r="BC209" s="180">
        <v>74</v>
      </c>
      <c r="BD209" s="180">
        <v>8764600</v>
      </c>
      <c r="BE209" s="181">
        <f t="shared" si="226"/>
        <v>0.14068441064638784</v>
      </c>
      <c r="BF209" s="181">
        <f t="shared" si="215"/>
        <v>0.49006622516556292</v>
      </c>
      <c r="BG209" s="225">
        <f t="shared" si="216"/>
        <v>118440.54054054055</v>
      </c>
      <c r="BH209" s="405"/>
      <c r="BI209" s="136" t="s">
        <v>183</v>
      </c>
      <c r="BJ209" s="171">
        <f t="shared" si="217"/>
        <v>3937</v>
      </c>
      <c r="BK209" s="180">
        <f t="shared" si="201"/>
        <v>1963</v>
      </c>
      <c r="BL209" s="180">
        <f t="shared" si="202"/>
        <v>184229300</v>
      </c>
      <c r="BM209" s="181">
        <f t="shared" si="227"/>
        <v>0.13446126447016918</v>
      </c>
      <c r="BN209" s="181">
        <f t="shared" si="218"/>
        <v>0.49860299720599444</v>
      </c>
      <c r="BO209" s="180">
        <f t="shared" si="219"/>
        <v>93850.891492613344</v>
      </c>
      <c r="BP209" s="285"/>
    </row>
    <row r="210" spans="2:68" s="95" customFormat="1">
      <c r="B210" s="402"/>
      <c r="C210" s="402"/>
      <c r="D210" s="428"/>
      <c r="E210" s="136" t="s">
        <v>184</v>
      </c>
      <c r="F210" s="171">
        <v>26</v>
      </c>
      <c r="G210" s="180">
        <v>10</v>
      </c>
      <c r="H210" s="180">
        <v>794200</v>
      </c>
      <c r="I210" s="181">
        <f t="shared" si="220"/>
        <v>8.4033613445378158E-2</v>
      </c>
      <c r="J210" s="181">
        <f t="shared" si="203"/>
        <v>0.38461538461538464</v>
      </c>
      <c r="K210" s="225">
        <f t="shared" si="204"/>
        <v>79420</v>
      </c>
      <c r="L210" s="405"/>
      <c r="M210" s="136" t="s">
        <v>184</v>
      </c>
      <c r="N210" s="171">
        <v>23</v>
      </c>
      <c r="O210" s="180">
        <v>14</v>
      </c>
      <c r="P210" s="180">
        <v>1277360</v>
      </c>
      <c r="Q210" s="181">
        <f t="shared" si="221"/>
        <v>9.3959731543624164E-2</v>
      </c>
      <c r="R210" s="181">
        <f t="shared" si="205"/>
        <v>0.60869565217391308</v>
      </c>
      <c r="S210" s="175">
        <f t="shared" si="206"/>
        <v>91240</v>
      </c>
      <c r="T210" s="405"/>
      <c r="U210" s="136" t="s">
        <v>184</v>
      </c>
      <c r="V210" s="171">
        <v>730</v>
      </c>
      <c r="W210" s="180">
        <v>420</v>
      </c>
      <c r="X210" s="180">
        <v>31721500</v>
      </c>
      <c r="Y210" s="181">
        <f t="shared" si="222"/>
        <v>7.7691453940066588E-2</v>
      </c>
      <c r="Z210" s="181">
        <f t="shared" si="207"/>
        <v>0.57534246575342463</v>
      </c>
      <c r="AA210" s="180">
        <f t="shared" si="208"/>
        <v>75527.380952380947</v>
      </c>
      <c r="AB210" s="405"/>
      <c r="AC210" s="136" t="s">
        <v>184</v>
      </c>
      <c r="AD210" s="171">
        <v>679</v>
      </c>
      <c r="AE210" s="180">
        <v>349</v>
      </c>
      <c r="AF210" s="180">
        <v>27653120</v>
      </c>
      <c r="AG210" s="181">
        <f t="shared" si="223"/>
        <v>8.2525419720974227E-2</v>
      </c>
      <c r="AH210" s="181">
        <f t="shared" si="209"/>
        <v>0.51399116347569951</v>
      </c>
      <c r="AI210" s="175">
        <f t="shared" si="210"/>
        <v>79235.30085959885</v>
      </c>
      <c r="AJ210" s="405"/>
      <c r="AK210" s="136" t="s">
        <v>184</v>
      </c>
      <c r="AL210" s="171">
        <v>395</v>
      </c>
      <c r="AM210" s="180">
        <v>198</v>
      </c>
      <c r="AN210" s="180">
        <v>18611760</v>
      </c>
      <c r="AO210" s="181">
        <f t="shared" si="224"/>
        <v>7.0187876639489541E-2</v>
      </c>
      <c r="AP210" s="181">
        <f t="shared" si="211"/>
        <v>0.50126582278481013</v>
      </c>
      <c r="AQ210" s="175">
        <f t="shared" si="212"/>
        <v>93998.787878787873</v>
      </c>
      <c r="AR210" s="405"/>
      <c r="AS210" s="136" t="s">
        <v>184</v>
      </c>
      <c r="AT210" s="171">
        <v>141</v>
      </c>
      <c r="AU210" s="180">
        <v>61</v>
      </c>
      <c r="AV210" s="180">
        <v>5882670</v>
      </c>
      <c r="AW210" s="181">
        <f t="shared" si="225"/>
        <v>4.5218680504077097E-2</v>
      </c>
      <c r="AX210" s="181">
        <f t="shared" si="213"/>
        <v>0.43262411347517732</v>
      </c>
      <c r="AY210" s="180">
        <f t="shared" si="214"/>
        <v>96437.213114754093</v>
      </c>
      <c r="AZ210" s="405"/>
      <c r="BA210" s="136" t="s">
        <v>184</v>
      </c>
      <c r="BB210" s="171">
        <v>41</v>
      </c>
      <c r="BC210" s="180">
        <v>21</v>
      </c>
      <c r="BD210" s="180">
        <v>2525760</v>
      </c>
      <c r="BE210" s="181">
        <f t="shared" si="226"/>
        <v>3.9923954372623575E-2</v>
      </c>
      <c r="BF210" s="181">
        <f t="shared" si="215"/>
        <v>0.51219512195121952</v>
      </c>
      <c r="BG210" s="225">
        <f t="shared" si="216"/>
        <v>120274.28571428571</v>
      </c>
      <c r="BH210" s="405"/>
      <c r="BI210" s="136" t="s">
        <v>184</v>
      </c>
      <c r="BJ210" s="171">
        <f t="shared" si="217"/>
        <v>2035</v>
      </c>
      <c r="BK210" s="180">
        <f t="shared" si="201"/>
        <v>1073</v>
      </c>
      <c r="BL210" s="180">
        <f t="shared" si="202"/>
        <v>88466370</v>
      </c>
      <c r="BM210" s="181">
        <f t="shared" si="227"/>
        <v>7.3498184807178568E-2</v>
      </c>
      <c r="BN210" s="181">
        <f t="shared" si="218"/>
        <v>0.52727272727272723</v>
      </c>
      <c r="BO210" s="180">
        <f t="shared" si="219"/>
        <v>82447.688723205967</v>
      </c>
      <c r="BP210" s="285"/>
    </row>
    <row r="211" spans="2:68" s="95" customFormat="1">
      <c r="B211" s="402"/>
      <c r="C211" s="402"/>
      <c r="D211" s="428"/>
      <c r="E211" s="136" t="s">
        <v>185</v>
      </c>
      <c r="F211" s="171">
        <v>26</v>
      </c>
      <c r="G211" s="180">
        <v>11</v>
      </c>
      <c r="H211" s="180">
        <v>1313010</v>
      </c>
      <c r="I211" s="181">
        <f t="shared" si="220"/>
        <v>9.2436974789915971E-2</v>
      </c>
      <c r="J211" s="181">
        <f t="shared" si="203"/>
        <v>0.42307692307692307</v>
      </c>
      <c r="K211" s="225">
        <f t="shared" si="204"/>
        <v>119364.54545454546</v>
      </c>
      <c r="L211" s="405"/>
      <c r="M211" s="136" t="s">
        <v>185</v>
      </c>
      <c r="N211" s="171">
        <v>27</v>
      </c>
      <c r="O211" s="180">
        <v>14</v>
      </c>
      <c r="P211" s="180">
        <v>1595010</v>
      </c>
      <c r="Q211" s="181">
        <f t="shared" si="221"/>
        <v>9.3959731543624164E-2</v>
      </c>
      <c r="R211" s="181">
        <f t="shared" si="205"/>
        <v>0.51851851851851849</v>
      </c>
      <c r="S211" s="175">
        <f t="shared" si="206"/>
        <v>113929.28571428571</v>
      </c>
      <c r="T211" s="405"/>
      <c r="U211" s="136" t="s">
        <v>185</v>
      </c>
      <c r="V211" s="171">
        <v>339</v>
      </c>
      <c r="W211" s="180">
        <v>165</v>
      </c>
      <c r="X211" s="180">
        <v>12068430</v>
      </c>
      <c r="Y211" s="181">
        <f t="shared" si="222"/>
        <v>3.0521642619311874E-2</v>
      </c>
      <c r="Z211" s="181">
        <f t="shared" si="207"/>
        <v>0.48672566371681414</v>
      </c>
      <c r="AA211" s="180">
        <f t="shared" si="208"/>
        <v>73142</v>
      </c>
      <c r="AB211" s="405"/>
      <c r="AC211" s="136" t="s">
        <v>185</v>
      </c>
      <c r="AD211" s="171">
        <v>399</v>
      </c>
      <c r="AE211" s="180">
        <v>177</v>
      </c>
      <c r="AF211" s="180">
        <v>15950390</v>
      </c>
      <c r="AG211" s="181">
        <f t="shared" si="223"/>
        <v>4.1853866162213288E-2</v>
      </c>
      <c r="AH211" s="181">
        <f t="shared" si="209"/>
        <v>0.44360902255639095</v>
      </c>
      <c r="AI211" s="175">
        <f t="shared" si="210"/>
        <v>90115.197740112999</v>
      </c>
      <c r="AJ211" s="405"/>
      <c r="AK211" s="136" t="s">
        <v>185</v>
      </c>
      <c r="AL211" s="171">
        <v>331</v>
      </c>
      <c r="AM211" s="180">
        <v>159</v>
      </c>
      <c r="AN211" s="180">
        <v>14858730</v>
      </c>
      <c r="AO211" s="181">
        <f t="shared" si="224"/>
        <v>5.6362991846862817E-2</v>
      </c>
      <c r="AP211" s="181">
        <f t="shared" si="211"/>
        <v>0.48036253776435045</v>
      </c>
      <c r="AQ211" s="175">
        <f t="shared" si="212"/>
        <v>93451.132075471702</v>
      </c>
      <c r="AR211" s="405"/>
      <c r="AS211" s="136" t="s">
        <v>185</v>
      </c>
      <c r="AT211" s="171">
        <v>192</v>
      </c>
      <c r="AU211" s="180">
        <v>82</v>
      </c>
      <c r="AV211" s="180">
        <v>7471500</v>
      </c>
      <c r="AW211" s="181">
        <f t="shared" si="225"/>
        <v>6.078576723498888E-2</v>
      </c>
      <c r="AX211" s="181">
        <f t="shared" si="213"/>
        <v>0.42708333333333331</v>
      </c>
      <c r="AY211" s="180">
        <f t="shared" si="214"/>
        <v>91115.85365853658</v>
      </c>
      <c r="AZ211" s="405"/>
      <c r="BA211" s="136" t="s">
        <v>185</v>
      </c>
      <c r="BB211" s="171">
        <v>85</v>
      </c>
      <c r="BC211" s="180">
        <v>49</v>
      </c>
      <c r="BD211" s="180">
        <v>5094030</v>
      </c>
      <c r="BE211" s="181">
        <f t="shared" si="226"/>
        <v>9.3155893536121678E-2</v>
      </c>
      <c r="BF211" s="181">
        <f t="shared" si="215"/>
        <v>0.57647058823529407</v>
      </c>
      <c r="BG211" s="225">
        <f t="shared" si="216"/>
        <v>103959.79591836735</v>
      </c>
      <c r="BH211" s="405"/>
      <c r="BI211" s="136" t="s">
        <v>185</v>
      </c>
      <c r="BJ211" s="171">
        <f t="shared" si="217"/>
        <v>1399</v>
      </c>
      <c r="BK211" s="180">
        <f t="shared" si="201"/>
        <v>657</v>
      </c>
      <c r="BL211" s="180">
        <f t="shared" si="202"/>
        <v>58351100</v>
      </c>
      <c r="BM211" s="181">
        <f t="shared" si="227"/>
        <v>4.5003082402904307E-2</v>
      </c>
      <c r="BN211" s="181">
        <f t="shared" si="218"/>
        <v>0.46962115796997855</v>
      </c>
      <c r="BO211" s="180">
        <f t="shared" si="219"/>
        <v>88814.45966514459</v>
      </c>
      <c r="BP211" s="285"/>
    </row>
    <row r="212" spans="2:68" s="95" customFormat="1">
      <c r="B212" s="402"/>
      <c r="C212" s="402"/>
      <c r="D212" s="428"/>
      <c r="E212" s="136" t="s">
        <v>186</v>
      </c>
      <c r="F212" s="171">
        <v>13</v>
      </c>
      <c r="G212" s="180">
        <v>7</v>
      </c>
      <c r="H212" s="180">
        <v>437400</v>
      </c>
      <c r="I212" s="181">
        <f t="shared" si="220"/>
        <v>5.8823529411764705E-2</v>
      </c>
      <c r="J212" s="181">
        <f t="shared" si="203"/>
        <v>0.53846153846153844</v>
      </c>
      <c r="K212" s="225">
        <f t="shared" si="204"/>
        <v>62485.714285714283</v>
      </c>
      <c r="L212" s="405"/>
      <c r="M212" s="136" t="s">
        <v>186</v>
      </c>
      <c r="N212" s="171">
        <v>16</v>
      </c>
      <c r="O212" s="180">
        <v>10</v>
      </c>
      <c r="P212" s="180">
        <v>651200</v>
      </c>
      <c r="Q212" s="181">
        <f t="shared" si="221"/>
        <v>6.7114093959731544E-2</v>
      </c>
      <c r="R212" s="181">
        <f t="shared" si="205"/>
        <v>0.625</v>
      </c>
      <c r="S212" s="175">
        <f t="shared" si="206"/>
        <v>65120</v>
      </c>
      <c r="T212" s="405"/>
      <c r="U212" s="136" t="s">
        <v>186</v>
      </c>
      <c r="V212" s="171">
        <v>294</v>
      </c>
      <c r="W212" s="180">
        <v>167</v>
      </c>
      <c r="X212" s="180">
        <v>13901530</v>
      </c>
      <c r="Y212" s="181">
        <f t="shared" si="222"/>
        <v>3.0891601923788384E-2</v>
      </c>
      <c r="Z212" s="181">
        <f t="shared" si="207"/>
        <v>0.56802721088435371</v>
      </c>
      <c r="AA212" s="180">
        <f t="shared" si="208"/>
        <v>83242.694610778446</v>
      </c>
      <c r="AB212" s="405"/>
      <c r="AC212" s="136" t="s">
        <v>186</v>
      </c>
      <c r="AD212" s="171">
        <v>284</v>
      </c>
      <c r="AE212" s="180">
        <v>174</v>
      </c>
      <c r="AF212" s="180">
        <v>16463110</v>
      </c>
      <c r="AG212" s="181">
        <f t="shared" si="223"/>
        <v>4.1144478600141879E-2</v>
      </c>
      <c r="AH212" s="181">
        <f t="shared" si="209"/>
        <v>0.61267605633802813</v>
      </c>
      <c r="AI212" s="175">
        <f t="shared" si="210"/>
        <v>94615.574712643676</v>
      </c>
      <c r="AJ212" s="405"/>
      <c r="AK212" s="136" t="s">
        <v>186</v>
      </c>
      <c r="AL212" s="171">
        <v>185</v>
      </c>
      <c r="AM212" s="180">
        <v>102</v>
      </c>
      <c r="AN212" s="180">
        <v>12684320</v>
      </c>
      <c r="AO212" s="181">
        <f t="shared" si="224"/>
        <v>3.6157390996100672E-2</v>
      </c>
      <c r="AP212" s="181">
        <f t="shared" si="211"/>
        <v>0.55135135135135138</v>
      </c>
      <c r="AQ212" s="175">
        <f t="shared" si="212"/>
        <v>124356.07843137255</v>
      </c>
      <c r="AR212" s="405"/>
      <c r="AS212" s="136" t="s">
        <v>186</v>
      </c>
      <c r="AT212" s="171">
        <v>91</v>
      </c>
      <c r="AU212" s="180">
        <v>48</v>
      </c>
      <c r="AV212" s="180">
        <v>4651410</v>
      </c>
      <c r="AW212" s="181">
        <f t="shared" si="225"/>
        <v>3.5581912527798368E-2</v>
      </c>
      <c r="AX212" s="181">
        <f t="shared" si="213"/>
        <v>0.52747252747252749</v>
      </c>
      <c r="AY212" s="180">
        <f t="shared" si="214"/>
        <v>96904.375</v>
      </c>
      <c r="AZ212" s="405"/>
      <c r="BA212" s="136" t="s">
        <v>186</v>
      </c>
      <c r="BB212" s="171">
        <v>31</v>
      </c>
      <c r="BC212" s="180">
        <v>17</v>
      </c>
      <c r="BD212" s="180">
        <v>2110210</v>
      </c>
      <c r="BE212" s="181">
        <f t="shared" si="226"/>
        <v>3.2319391634980987E-2</v>
      </c>
      <c r="BF212" s="181">
        <f t="shared" si="215"/>
        <v>0.54838709677419351</v>
      </c>
      <c r="BG212" s="225">
        <f t="shared" si="216"/>
        <v>124130</v>
      </c>
      <c r="BH212" s="405"/>
      <c r="BI212" s="136" t="s">
        <v>186</v>
      </c>
      <c r="BJ212" s="171">
        <f t="shared" si="217"/>
        <v>914</v>
      </c>
      <c r="BK212" s="180">
        <f t="shared" si="201"/>
        <v>525</v>
      </c>
      <c r="BL212" s="180">
        <f t="shared" si="202"/>
        <v>50899180</v>
      </c>
      <c r="BM212" s="181">
        <f t="shared" si="227"/>
        <v>3.5961367216932667E-2</v>
      </c>
      <c r="BN212" s="181">
        <f t="shared" si="218"/>
        <v>0.57439824945295404</v>
      </c>
      <c r="BO212" s="180">
        <f t="shared" si="219"/>
        <v>96950.81904761905</v>
      </c>
      <c r="BP212" s="285"/>
    </row>
    <row r="213" spans="2:68" s="95" customFormat="1">
      <c r="B213" s="402"/>
      <c r="C213" s="402"/>
      <c r="D213" s="428"/>
      <c r="E213" s="136" t="s">
        <v>187</v>
      </c>
      <c r="F213" s="171">
        <v>50</v>
      </c>
      <c r="G213" s="180">
        <v>21</v>
      </c>
      <c r="H213" s="180">
        <v>1786060</v>
      </c>
      <c r="I213" s="181">
        <f t="shared" si="220"/>
        <v>0.17647058823529413</v>
      </c>
      <c r="J213" s="181">
        <f t="shared" si="203"/>
        <v>0.42</v>
      </c>
      <c r="K213" s="225">
        <f t="shared" si="204"/>
        <v>85050.476190476184</v>
      </c>
      <c r="L213" s="405"/>
      <c r="M213" s="136" t="s">
        <v>187</v>
      </c>
      <c r="N213" s="171">
        <v>61</v>
      </c>
      <c r="O213" s="180">
        <v>33</v>
      </c>
      <c r="P213" s="180">
        <v>3833290</v>
      </c>
      <c r="Q213" s="181">
        <f t="shared" si="221"/>
        <v>0.22147651006711411</v>
      </c>
      <c r="R213" s="181">
        <f t="shared" si="205"/>
        <v>0.54098360655737709</v>
      </c>
      <c r="S213" s="175">
        <f t="shared" si="206"/>
        <v>116160.30303030302</v>
      </c>
      <c r="T213" s="405"/>
      <c r="U213" s="136" t="s">
        <v>187</v>
      </c>
      <c r="V213" s="171">
        <v>1906</v>
      </c>
      <c r="W213" s="180">
        <v>1024</v>
      </c>
      <c r="X213" s="180">
        <v>83206830</v>
      </c>
      <c r="Y213" s="181">
        <f t="shared" si="222"/>
        <v>0.18941916389197189</v>
      </c>
      <c r="Z213" s="181">
        <f t="shared" si="207"/>
        <v>0.53725078698845752</v>
      </c>
      <c r="AA213" s="180">
        <f t="shared" si="208"/>
        <v>81256.669921875</v>
      </c>
      <c r="AB213" s="405"/>
      <c r="AC213" s="136" t="s">
        <v>187</v>
      </c>
      <c r="AD213" s="171">
        <v>1702</v>
      </c>
      <c r="AE213" s="180">
        <v>883</v>
      </c>
      <c r="AF213" s="180">
        <v>77295550</v>
      </c>
      <c r="AG213" s="181">
        <f t="shared" si="223"/>
        <v>0.2087964057696855</v>
      </c>
      <c r="AH213" s="181">
        <f t="shared" si="209"/>
        <v>0.51880141010575798</v>
      </c>
      <c r="AI213" s="175">
        <f t="shared" si="210"/>
        <v>87537.429218573045</v>
      </c>
      <c r="AJ213" s="405"/>
      <c r="AK213" s="136" t="s">
        <v>187</v>
      </c>
      <c r="AL213" s="171">
        <v>1084</v>
      </c>
      <c r="AM213" s="180">
        <v>557</v>
      </c>
      <c r="AN213" s="180">
        <v>51825420</v>
      </c>
      <c r="AO213" s="181">
        <f t="shared" si="224"/>
        <v>0.19744771357674584</v>
      </c>
      <c r="AP213" s="181">
        <f t="shared" si="211"/>
        <v>0.51383763837638374</v>
      </c>
      <c r="AQ213" s="175">
        <f t="shared" si="212"/>
        <v>93043.842010771987</v>
      </c>
      <c r="AR213" s="405"/>
      <c r="AS213" s="136" t="s">
        <v>187</v>
      </c>
      <c r="AT213" s="171">
        <v>450</v>
      </c>
      <c r="AU213" s="180">
        <v>211</v>
      </c>
      <c r="AV213" s="180">
        <v>21292190</v>
      </c>
      <c r="AW213" s="181">
        <f t="shared" si="225"/>
        <v>0.156412157153447</v>
      </c>
      <c r="AX213" s="181">
        <f t="shared" si="213"/>
        <v>0.46888888888888891</v>
      </c>
      <c r="AY213" s="180">
        <f t="shared" si="214"/>
        <v>100910.85308056872</v>
      </c>
      <c r="AZ213" s="405"/>
      <c r="BA213" s="136" t="s">
        <v>187</v>
      </c>
      <c r="BB213" s="171">
        <v>131</v>
      </c>
      <c r="BC213" s="180">
        <v>64</v>
      </c>
      <c r="BD213" s="180">
        <v>6339370</v>
      </c>
      <c r="BE213" s="181">
        <f t="shared" si="226"/>
        <v>0.12167300380228137</v>
      </c>
      <c r="BF213" s="181">
        <f t="shared" si="215"/>
        <v>0.48854961832061067</v>
      </c>
      <c r="BG213" s="225">
        <f t="shared" si="216"/>
        <v>99052.65625</v>
      </c>
      <c r="BH213" s="405"/>
      <c r="BI213" s="136" t="s">
        <v>187</v>
      </c>
      <c r="BJ213" s="171">
        <f t="shared" si="217"/>
        <v>5384</v>
      </c>
      <c r="BK213" s="180">
        <f t="shared" si="201"/>
        <v>2793</v>
      </c>
      <c r="BL213" s="180">
        <f t="shared" si="202"/>
        <v>245578710</v>
      </c>
      <c r="BM213" s="181">
        <f t="shared" si="227"/>
        <v>0.1913144735940818</v>
      </c>
      <c r="BN213" s="181">
        <f t="shared" si="218"/>
        <v>0.51875928677563155</v>
      </c>
      <c r="BO213" s="180">
        <f t="shared" si="219"/>
        <v>87926.498388829219</v>
      </c>
      <c r="BP213" s="285"/>
    </row>
    <row r="214" spans="2:68" s="95" customFormat="1">
      <c r="B214" s="402"/>
      <c r="C214" s="402"/>
      <c r="D214" s="428"/>
      <c r="E214" s="136" t="s">
        <v>188</v>
      </c>
      <c r="F214" s="171">
        <v>18</v>
      </c>
      <c r="G214" s="180">
        <v>9</v>
      </c>
      <c r="H214" s="180">
        <v>797980</v>
      </c>
      <c r="I214" s="181">
        <f t="shared" si="220"/>
        <v>7.5630252100840331E-2</v>
      </c>
      <c r="J214" s="181">
        <f t="shared" si="203"/>
        <v>0.5</v>
      </c>
      <c r="K214" s="225">
        <f t="shared" si="204"/>
        <v>88664.444444444438</v>
      </c>
      <c r="L214" s="405"/>
      <c r="M214" s="136" t="s">
        <v>188</v>
      </c>
      <c r="N214" s="171">
        <v>28</v>
      </c>
      <c r="O214" s="180">
        <v>13</v>
      </c>
      <c r="P214" s="180">
        <v>1211750</v>
      </c>
      <c r="Q214" s="181">
        <f t="shared" si="221"/>
        <v>8.7248322147651006E-2</v>
      </c>
      <c r="R214" s="181">
        <f t="shared" si="205"/>
        <v>0.4642857142857143</v>
      </c>
      <c r="S214" s="175">
        <f t="shared" si="206"/>
        <v>93211.538461538468</v>
      </c>
      <c r="T214" s="405"/>
      <c r="U214" s="136" t="s">
        <v>188</v>
      </c>
      <c r="V214" s="171">
        <v>434</v>
      </c>
      <c r="W214" s="180">
        <v>216</v>
      </c>
      <c r="X214" s="180">
        <v>17815610</v>
      </c>
      <c r="Y214" s="181">
        <f t="shared" si="222"/>
        <v>3.9955604883462822E-2</v>
      </c>
      <c r="Z214" s="181">
        <f t="shared" si="207"/>
        <v>0.49769585253456222</v>
      </c>
      <c r="AA214" s="180">
        <f t="shared" si="208"/>
        <v>82479.675925925927</v>
      </c>
      <c r="AB214" s="405"/>
      <c r="AC214" s="136" t="s">
        <v>188</v>
      </c>
      <c r="AD214" s="171">
        <v>532</v>
      </c>
      <c r="AE214" s="180">
        <v>265</v>
      </c>
      <c r="AF214" s="180">
        <v>22250150</v>
      </c>
      <c r="AG214" s="181">
        <f t="shared" si="223"/>
        <v>6.2662567982974704E-2</v>
      </c>
      <c r="AH214" s="181">
        <f t="shared" si="209"/>
        <v>0.49812030075187969</v>
      </c>
      <c r="AI214" s="175">
        <f t="shared" si="210"/>
        <v>83962.830188679247</v>
      </c>
      <c r="AJ214" s="405"/>
      <c r="AK214" s="136" t="s">
        <v>188</v>
      </c>
      <c r="AL214" s="171">
        <v>462</v>
      </c>
      <c r="AM214" s="180">
        <v>237</v>
      </c>
      <c r="AN214" s="180">
        <v>24725480</v>
      </c>
      <c r="AO214" s="181">
        <f t="shared" si="224"/>
        <v>8.4012761432116265E-2</v>
      </c>
      <c r="AP214" s="181">
        <f t="shared" si="211"/>
        <v>0.51298701298701299</v>
      </c>
      <c r="AQ214" s="175">
        <f t="shared" si="212"/>
        <v>104326.91983122363</v>
      </c>
      <c r="AR214" s="405"/>
      <c r="AS214" s="136" t="s">
        <v>188</v>
      </c>
      <c r="AT214" s="171">
        <v>295</v>
      </c>
      <c r="AU214" s="180">
        <v>145</v>
      </c>
      <c r="AV214" s="180">
        <v>15042790</v>
      </c>
      <c r="AW214" s="181">
        <f t="shared" si="225"/>
        <v>0.10748702742772424</v>
      </c>
      <c r="AX214" s="181">
        <f t="shared" si="213"/>
        <v>0.49152542372881358</v>
      </c>
      <c r="AY214" s="180">
        <f t="shared" si="214"/>
        <v>103743.37931034483</v>
      </c>
      <c r="AZ214" s="405"/>
      <c r="BA214" s="136" t="s">
        <v>188</v>
      </c>
      <c r="BB214" s="171">
        <v>126</v>
      </c>
      <c r="BC214" s="180">
        <v>68</v>
      </c>
      <c r="BD214" s="180">
        <v>7106700</v>
      </c>
      <c r="BE214" s="181">
        <f t="shared" si="226"/>
        <v>0.12927756653992395</v>
      </c>
      <c r="BF214" s="181">
        <f t="shared" si="215"/>
        <v>0.53968253968253965</v>
      </c>
      <c r="BG214" s="225">
        <f t="shared" si="216"/>
        <v>104510.29411764706</v>
      </c>
      <c r="BH214" s="405"/>
      <c r="BI214" s="136" t="s">
        <v>188</v>
      </c>
      <c r="BJ214" s="171">
        <f t="shared" si="217"/>
        <v>1895</v>
      </c>
      <c r="BK214" s="180">
        <f t="shared" si="201"/>
        <v>953</v>
      </c>
      <c r="BL214" s="180">
        <f t="shared" si="202"/>
        <v>88950460</v>
      </c>
      <c r="BM214" s="181">
        <f t="shared" si="227"/>
        <v>6.5278443729022542E-2</v>
      </c>
      <c r="BN214" s="181">
        <f t="shared" si="218"/>
        <v>0.50290237467018473</v>
      </c>
      <c r="BO214" s="180">
        <f t="shared" si="219"/>
        <v>93337.313746065061</v>
      </c>
      <c r="BP214" s="285"/>
    </row>
    <row r="215" spans="2:68" s="95" customFormat="1">
      <c r="B215" s="402"/>
      <c r="C215" s="402"/>
      <c r="D215" s="428"/>
      <c r="E215" s="137" t="s">
        <v>179</v>
      </c>
      <c r="F215" s="171">
        <v>13</v>
      </c>
      <c r="G215" s="180">
        <v>9</v>
      </c>
      <c r="H215" s="180">
        <v>982670</v>
      </c>
      <c r="I215" s="181">
        <f t="shared" si="220"/>
        <v>7.5630252100840331E-2</v>
      </c>
      <c r="J215" s="181">
        <f t="shared" si="203"/>
        <v>0.69230769230769229</v>
      </c>
      <c r="K215" s="225">
        <f t="shared" si="204"/>
        <v>109185.55555555556</v>
      </c>
      <c r="L215" s="405"/>
      <c r="M215" s="137" t="s">
        <v>179</v>
      </c>
      <c r="N215" s="171">
        <v>10</v>
      </c>
      <c r="O215" s="180">
        <v>4</v>
      </c>
      <c r="P215" s="180">
        <v>514950</v>
      </c>
      <c r="Q215" s="181">
        <f t="shared" si="221"/>
        <v>2.6845637583892617E-2</v>
      </c>
      <c r="R215" s="181">
        <f t="shared" si="205"/>
        <v>0.4</v>
      </c>
      <c r="S215" s="175">
        <f t="shared" si="206"/>
        <v>128737.5</v>
      </c>
      <c r="T215" s="405"/>
      <c r="U215" s="137" t="s">
        <v>179</v>
      </c>
      <c r="V215" s="171">
        <v>450</v>
      </c>
      <c r="W215" s="180">
        <v>197</v>
      </c>
      <c r="X215" s="180">
        <v>15755140</v>
      </c>
      <c r="Y215" s="181">
        <f t="shared" si="222"/>
        <v>3.6440991490935999E-2</v>
      </c>
      <c r="Z215" s="181">
        <f t="shared" si="207"/>
        <v>0.43777777777777777</v>
      </c>
      <c r="AA215" s="180">
        <f t="shared" si="208"/>
        <v>79975.329949238585</v>
      </c>
      <c r="AB215" s="405"/>
      <c r="AC215" s="137" t="s">
        <v>179</v>
      </c>
      <c r="AD215" s="171">
        <v>242</v>
      </c>
      <c r="AE215" s="180">
        <v>108</v>
      </c>
      <c r="AF215" s="180">
        <v>8036200</v>
      </c>
      <c r="AG215" s="181">
        <f t="shared" si="223"/>
        <v>2.553795223457082E-2</v>
      </c>
      <c r="AH215" s="181">
        <f t="shared" si="209"/>
        <v>0.4462809917355372</v>
      </c>
      <c r="AI215" s="175">
        <f t="shared" si="210"/>
        <v>74409.259259259255</v>
      </c>
      <c r="AJ215" s="405"/>
      <c r="AK215" s="137" t="s">
        <v>179</v>
      </c>
      <c r="AL215" s="171">
        <v>130</v>
      </c>
      <c r="AM215" s="180">
        <v>43</v>
      </c>
      <c r="AN215" s="180">
        <v>6023670</v>
      </c>
      <c r="AO215" s="181">
        <f t="shared" si="224"/>
        <v>1.5242821694434599E-2</v>
      </c>
      <c r="AP215" s="181">
        <f t="shared" si="211"/>
        <v>0.33076923076923076</v>
      </c>
      <c r="AQ215" s="175">
        <f t="shared" si="212"/>
        <v>140085.34883720931</v>
      </c>
      <c r="AR215" s="405"/>
      <c r="AS215" s="137" t="s">
        <v>179</v>
      </c>
      <c r="AT215" s="171">
        <v>75</v>
      </c>
      <c r="AU215" s="180">
        <v>23</v>
      </c>
      <c r="AV215" s="180">
        <v>3420480</v>
      </c>
      <c r="AW215" s="181">
        <f t="shared" si="225"/>
        <v>1.704966641957005E-2</v>
      </c>
      <c r="AX215" s="181">
        <f t="shared" si="213"/>
        <v>0.30666666666666664</v>
      </c>
      <c r="AY215" s="180">
        <f t="shared" si="214"/>
        <v>148716.52173913043</v>
      </c>
      <c r="AZ215" s="405"/>
      <c r="BA215" s="137" t="s">
        <v>179</v>
      </c>
      <c r="BB215" s="171">
        <v>40</v>
      </c>
      <c r="BC215" s="180">
        <v>14</v>
      </c>
      <c r="BD215" s="180">
        <v>1732630</v>
      </c>
      <c r="BE215" s="181">
        <f t="shared" si="226"/>
        <v>2.6615969581749048E-2</v>
      </c>
      <c r="BF215" s="181">
        <f t="shared" si="215"/>
        <v>0.35</v>
      </c>
      <c r="BG215" s="225">
        <f t="shared" si="216"/>
        <v>123759.28571428571</v>
      </c>
      <c r="BH215" s="405"/>
      <c r="BI215" s="137" t="s">
        <v>179</v>
      </c>
      <c r="BJ215" s="171">
        <f t="shared" si="217"/>
        <v>960</v>
      </c>
      <c r="BK215" s="180">
        <f t="shared" si="201"/>
        <v>398</v>
      </c>
      <c r="BL215" s="180">
        <f t="shared" si="202"/>
        <v>36465740</v>
      </c>
      <c r="BM215" s="181">
        <f t="shared" si="227"/>
        <v>2.7262141242550858E-2</v>
      </c>
      <c r="BN215" s="181">
        <f t="shared" si="218"/>
        <v>0.41458333333333336</v>
      </c>
      <c r="BO215" s="180">
        <f t="shared" si="219"/>
        <v>91622.462311557785</v>
      </c>
      <c r="BP215" s="285"/>
    </row>
    <row r="216" spans="2:68" s="95" customFormat="1">
      <c r="B216" s="402">
        <v>20</v>
      </c>
      <c r="C216" s="434" t="s">
        <v>91</v>
      </c>
      <c r="D216" s="432">
        <v>87</v>
      </c>
      <c r="E216" s="134" t="s">
        <v>153</v>
      </c>
      <c r="F216" s="170">
        <v>44</v>
      </c>
      <c r="G216" s="178">
        <v>30</v>
      </c>
      <c r="H216" s="178">
        <v>1928640</v>
      </c>
      <c r="I216" s="179">
        <f>IFERROR(G216/$D$216,"-")</f>
        <v>0.34482758620689657</v>
      </c>
      <c r="J216" s="179">
        <f t="shared" si="203"/>
        <v>0.68181818181818177</v>
      </c>
      <c r="K216" s="224">
        <f t="shared" si="204"/>
        <v>64288</v>
      </c>
      <c r="L216" s="400">
        <v>196</v>
      </c>
      <c r="M216" s="134" t="s">
        <v>153</v>
      </c>
      <c r="N216" s="170">
        <v>116</v>
      </c>
      <c r="O216" s="178">
        <v>77</v>
      </c>
      <c r="P216" s="178">
        <v>9133060</v>
      </c>
      <c r="Q216" s="179">
        <f>IFERROR(O216/$L$216,"-")</f>
        <v>0.39285714285714285</v>
      </c>
      <c r="R216" s="179">
        <f t="shared" si="205"/>
        <v>0.66379310344827591</v>
      </c>
      <c r="S216" s="174">
        <f t="shared" si="206"/>
        <v>118611.16883116883</v>
      </c>
      <c r="T216" s="400">
        <v>8118</v>
      </c>
      <c r="U216" s="134" t="s">
        <v>153</v>
      </c>
      <c r="V216" s="170">
        <v>4156</v>
      </c>
      <c r="W216" s="178">
        <v>2622</v>
      </c>
      <c r="X216" s="178">
        <v>193932510</v>
      </c>
      <c r="Y216" s="179">
        <f>IFERROR(W216/$T$216,"-")</f>
        <v>0.32298595713229861</v>
      </c>
      <c r="Z216" s="179">
        <f t="shared" si="207"/>
        <v>0.63089509143407119</v>
      </c>
      <c r="AA216" s="178">
        <f t="shared" si="208"/>
        <v>73963.581235697944</v>
      </c>
      <c r="AB216" s="400">
        <v>6173</v>
      </c>
      <c r="AC216" s="134" t="s">
        <v>153</v>
      </c>
      <c r="AD216" s="170">
        <v>3518</v>
      </c>
      <c r="AE216" s="178">
        <v>2160</v>
      </c>
      <c r="AF216" s="178">
        <v>174425370</v>
      </c>
      <c r="AG216" s="179">
        <f>IFERROR(AE216/$AB$216,"-")</f>
        <v>0.34991090231653976</v>
      </c>
      <c r="AH216" s="179">
        <f t="shared" si="209"/>
        <v>0.61398521887436042</v>
      </c>
      <c r="AI216" s="174">
        <f t="shared" si="210"/>
        <v>80752.486111111109</v>
      </c>
      <c r="AJ216" s="400">
        <v>4043</v>
      </c>
      <c r="AK216" s="134" t="s">
        <v>153</v>
      </c>
      <c r="AL216" s="170">
        <v>2211</v>
      </c>
      <c r="AM216" s="178">
        <v>1221</v>
      </c>
      <c r="AN216" s="178">
        <v>109589590</v>
      </c>
      <c r="AO216" s="179">
        <f>IFERROR(AM216/$AJ$216,"-")</f>
        <v>0.30200346277516693</v>
      </c>
      <c r="AP216" s="179">
        <f t="shared" si="211"/>
        <v>0.55223880597014929</v>
      </c>
      <c r="AQ216" s="174">
        <f t="shared" si="212"/>
        <v>89753.963963963964</v>
      </c>
      <c r="AR216" s="400">
        <v>1880</v>
      </c>
      <c r="AS216" s="134" t="s">
        <v>153</v>
      </c>
      <c r="AT216" s="170">
        <v>912</v>
      </c>
      <c r="AU216" s="178">
        <v>476</v>
      </c>
      <c r="AV216" s="178">
        <v>45355170</v>
      </c>
      <c r="AW216" s="179">
        <f>IFERROR(AU216/$AR$216,"-")</f>
        <v>0.2531914893617021</v>
      </c>
      <c r="AX216" s="179">
        <f t="shared" si="213"/>
        <v>0.52192982456140347</v>
      </c>
      <c r="AY216" s="178">
        <f t="shared" si="214"/>
        <v>95283.970588235301</v>
      </c>
      <c r="AZ216" s="400">
        <v>711</v>
      </c>
      <c r="BA216" s="134" t="s">
        <v>153</v>
      </c>
      <c r="BB216" s="170">
        <v>271</v>
      </c>
      <c r="BC216" s="178">
        <v>113</v>
      </c>
      <c r="BD216" s="178">
        <v>12178310</v>
      </c>
      <c r="BE216" s="179">
        <f>IFERROR(BC216/$AZ$216,"-")</f>
        <v>0.1589310829817159</v>
      </c>
      <c r="BF216" s="179">
        <f t="shared" si="215"/>
        <v>0.41697416974169743</v>
      </c>
      <c r="BG216" s="224">
        <f t="shared" si="216"/>
        <v>107772.65486725664</v>
      </c>
      <c r="BH216" s="400">
        <v>21208</v>
      </c>
      <c r="BI216" s="134" t="s">
        <v>153</v>
      </c>
      <c r="BJ216" s="170">
        <f t="shared" si="217"/>
        <v>11228</v>
      </c>
      <c r="BK216" s="178">
        <f t="shared" si="201"/>
        <v>6699</v>
      </c>
      <c r="BL216" s="178">
        <f t="shared" si="202"/>
        <v>546542650</v>
      </c>
      <c r="BM216" s="179">
        <f>IFERROR(BK216/$BH$216,"-")</f>
        <v>0.3158713692946058</v>
      </c>
      <c r="BN216" s="179">
        <f t="shared" si="218"/>
        <v>0.59663341645885282</v>
      </c>
      <c r="BO216" s="178">
        <f t="shared" si="219"/>
        <v>81585.706821913715</v>
      </c>
      <c r="BP216" s="285"/>
    </row>
    <row r="217" spans="2:68" s="95" customFormat="1">
      <c r="B217" s="402"/>
      <c r="C217" s="435"/>
      <c r="D217" s="433"/>
      <c r="E217" s="135" t="s">
        <v>207</v>
      </c>
      <c r="F217" s="171">
        <v>38</v>
      </c>
      <c r="G217" s="180">
        <v>24</v>
      </c>
      <c r="H217" s="180">
        <v>1703660</v>
      </c>
      <c r="I217" s="181">
        <f t="shared" ref="I217:I226" si="228">IFERROR(G217/$D$216,"-")</f>
        <v>0.27586206896551724</v>
      </c>
      <c r="J217" s="181">
        <f t="shared" si="203"/>
        <v>0.63157894736842102</v>
      </c>
      <c r="K217" s="225">
        <f t="shared" si="204"/>
        <v>70985.833333333328</v>
      </c>
      <c r="L217" s="392"/>
      <c r="M217" s="135" t="s">
        <v>207</v>
      </c>
      <c r="N217" s="171">
        <v>92</v>
      </c>
      <c r="O217" s="180">
        <v>62</v>
      </c>
      <c r="P217" s="180">
        <v>5611040</v>
      </c>
      <c r="Q217" s="181">
        <f t="shared" ref="Q217:Q226" si="229">IFERROR(O217/$L$216,"-")</f>
        <v>0.31632653061224492</v>
      </c>
      <c r="R217" s="181">
        <f t="shared" si="205"/>
        <v>0.67391304347826086</v>
      </c>
      <c r="S217" s="175">
        <f t="shared" si="206"/>
        <v>90500.645161290318</v>
      </c>
      <c r="T217" s="392"/>
      <c r="U217" s="135" t="s">
        <v>207</v>
      </c>
      <c r="V217" s="171">
        <v>3743</v>
      </c>
      <c r="W217" s="180">
        <v>2364</v>
      </c>
      <c r="X217" s="180">
        <v>169441660</v>
      </c>
      <c r="Y217" s="181">
        <f t="shared" ref="Y217:Y226" si="230">IFERROR(W217/$T$216,"-")</f>
        <v>0.29120473022912047</v>
      </c>
      <c r="Z217" s="181">
        <f t="shared" si="207"/>
        <v>0.63157894736842102</v>
      </c>
      <c r="AA217" s="180">
        <f t="shared" si="208"/>
        <v>71675.829103214885</v>
      </c>
      <c r="AB217" s="392"/>
      <c r="AC217" s="135" t="s">
        <v>207</v>
      </c>
      <c r="AD217" s="171">
        <v>2884</v>
      </c>
      <c r="AE217" s="180">
        <v>1817</v>
      </c>
      <c r="AF217" s="180">
        <v>142128500</v>
      </c>
      <c r="AG217" s="181">
        <f t="shared" ref="AG217:AG226" si="231">IFERROR(AE217/$AB$216,"-")</f>
        <v>0.29434634699497814</v>
      </c>
      <c r="AH217" s="181">
        <f t="shared" si="209"/>
        <v>0.63002773925104028</v>
      </c>
      <c r="AI217" s="175">
        <f t="shared" si="210"/>
        <v>78221.518987341769</v>
      </c>
      <c r="AJ217" s="392"/>
      <c r="AK217" s="135" t="s">
        <v>207</v>
      </c>
      <c r="AL217" s="171">
        <v>1656</v>
      </c>
      <c r="AM217" s="180">
        <v>932</v>
      </c>
      <c r="AN217" s="180">
        <v>79305050</v>
      </c>
      <c r="AO217" s="181">
        <f t="shared" ref="AO217:AO226" si="232">IFERROR(AM217/$AJ$216,"-")</f>
        <v>0.23052188968587684</v>
      </c>
      <c r="AP217" s="181">
        <f t="shared" si="211"/>
        <v>0.5628019323671497</v>
      </c>
      <c r="AQ217" s="175">
        <f t="shared" si="212"/>
        <v>85091.255364806872</v>
      </c>
      <c r="AR217" s="392"/>
      <c r="AS217" s="135" t="s">
        <v>207</v>
      </c>
      <c r="AT217" s="171">
        <v>610</v>
      </c>
      <c r="AU217" s="180">
        <v>319</v>
      </c>
      <c r="AV217" s="180">
        <v>24197500</v>
      </c>
      <c r="AW217" s="181">
        <f t="shared" ref="AW217:AW226" si="233">IFERROR(AU217/$AR$216,"-")</f>
        <v>0.1696808510638298</v>
      </c>
      <c r="AX217" s="181">
        <f t="shared" si="213"/>
        <v>0.5229508196721312</v>
      </c>
      <c r="AY217" s="180">
        <f t="shared" si="214"/>
        <v>75854.231974921626</v>
      </c>
      <c r="AZ217" s="392"/>
      <c r="BA217" s="135" t="s">
        <v>207</v>
      </c>
      <c r="BB217" s="171">
        <v>136</v>
      </c>
      <c r="BC217" s="180">
        <v>60</v>
      </c>
      <c r="BD217" s="180">
        <v>6105610</v>
      </c>
      <c r="BE217" s="181">
        <f t="shared" ref="BE217:BE226" si="234">IFERROR(BC217/$AZ$216,"-")</f>
        <v>8.4388185654008435E-2</v>
      </c>
      <c r="BF217" s="181">
        <f t="shared" si="215"/>
        <v>0.44117647058823528</v>
      </c>
      <c r="BG217" s="225">
        <f t="shared" si="216"/>
        <v>101760.16666666667</v>
      </c>
      <c r="BH217" s="392"/>
      <c r="BI217" s="135" t="s">
        <v>207</v>
      </c>
      <c r="BJ217" s="171">
        <f t="shared" si="217"/>
        <v>9159</v>
      </c>
      <c r="BK217" s="180">
        <f t="shared" si="201"/>
        <v>5578</v>
      </c>
      <c r="BL217" s="180">
        <f t="shared" si="202"/>
        <v>428493020</v>
      </c>
      <c r="BM217" s="181">
        <f t="shared" ref="BM217:BM226" si="235">IFERROR(BK217/$BH$216,"-")</f>
        <v>0.26301395699735947</v>
      </c>
      <c r="BN217" s="181">
        <f t="shared" si="218"/>
        <v>0.60901845179604763</v>
      </c>
      <c r="BO217" s="180">
        <f t="shared" si="219"/>
        <v>76818.39727500896</v>
      </c>
      <c r="BP217" s="285"/>
    </row>
    <row r="218" spans="2:68" s="95" customFormat="1">
      <c r="B218" s="402"/>
      <c r="C218" s="435"/>
      <c r="D218" s="433"/>
      <c r="E218" s="136" t="s">
        <v>152</v>
      </c>
      <c r="F218" s="171">
        <v>50</v>
      </c>
      <c r="G218" s="180">
        <v>33</v>
      </c>
      <c r="H218" s="180">
        <v>2658640</v>
      </c>
      <c r="I218" s="181">
        <f t="shared" si="228"/>
        <v>0.37931034482758619</v>
      </c>
      <c r="J218" s="181">
        <f t="shared" si="203"/>
        <v>0.66</v>
      </c>
      <c r="K218" s="225">
        <f t="shared" si="204"/>
        <v>80564.84848484848</v>
      </c>
      <c r="L218" s="392"/>
      <c r="M218" s="136" t="s">
        <v>152</v>
      </c>
      <c r="N218" s="171">
        <v>144</v>
      </c>
      <c r="O218" s="180">
        <v>90</v>
      </c>
      <c r="P218" s="180">
        <v>10054560</v>
      </c>
      <c r="Q218" s="181">
        <f t="shared" si="229"/>
        <v>0.45918367346938777</v>
      </c>
      <c r="R218" s="181">
        <f t="shared" si="205"/>
        <v>0.625</v>
      </c>
      <c r="S218" s="175">
        <f t="shared" si="206"/>
        <v>111717.33333333333</v>
      </c>
      <c r="T218" s="392"/>
      <c r="U218" s="136" t="s">
        <v>152</v>
      </c>
      <c r="V218" s="171">
        <v>4877</v>
      </c>
      <c r="W218" s="180">
        <v>2957</v>
      </c>
      <c r="X218" s="180">
        <v>216007480</v>
      </c>
      <c r="Y218" s="181">
        <f t="shared" si="230"/>
        <v>0.36425227888642525</v>
      </c>
      <c r="Z218" s="181">
        <f t="shared" si="207"/>
        <v>0.60631535780192747</v>
      </c>
      <c r="AA218" s="180">
        <f t="shared" si="208"/>
        <v>73049.536692593843</v>
      </c>
      <c r="AB218" s="392"/>
      <c r="AC218" s="136" t="s">
        <v>152</v>
      </c>
      <c r="AD218" s="171">
        <v>4124</v>
      </c>
      <c r="AE218" s="180">
        <v>2468</v>
      </c>
      <c r="AF218" s="180">
        <v>201615420</v>
      </c>
      <c r="AG218" s="181">
        <f t="shared" si="231"/>
        <v>0.3998056050542686</v>
      </c>
      <c r="AH218" s="181">
        <f t="shared" si="209"/>
        <v>0.59844810863239573</v>
      </c>
      <c r="AI218" s="175">
        <f t="shared" si="210"/>
        <v>81691.82333873582</v>
      </c>
      <c r="AJ218" s="392"/>
      <c r="AK218" s="136" t="s">
        <v>152</v>
      </c>
      <c r="AL218" s="171">
        <v>2821</v>
      </c>
      <c r="AM218" s="180">
        <v>1531</v>
      </c>
      <c r="AN218" s="180">
        <v>133554500</v>
      </c>
      <c r="AO218" s="181">
        <f t="shared" si="232"/>
        <v>0.37867919861488991</v>
      </c>
      <c r="AP218" s="181">
        <f t="shared" si="211"/>
        <v>0.54271534916696207</v>
      </c>
      <c r="AQ218" s="175">
        <f t="shared" si="212"/>
        <v>87233.507511430435</v>
      </c>
      <c r="AR218" s="392"/>
      <c r="AS218" s="136" t="s">
        <v>152</v>
      </c>
      <c r="AT218" s="171">
        <v>1292</v>
      </c>
      <c r="AU218" s="180">
        <v>662</v>
      </c>
      <c r="AV218" s="180">
        <v>64240030</v>
      </c>
      <c r="AW218" s="181">
        <f t="shared" si="233"/>
        <v>0.35212765957446807</v>
      </c>
      <c r="AX218" s="181">
        <f t="shared" si="213"/>
        <v>0.5123839009287926</v>
      </c>
      <c r="AY218" s="180">
        <f t="shared" si="214"/>
        <v>97039.320241691836</v>
      </c>
      <c r="AZ218" s="392"/>
      <c r="BA218" s="136" t="s">
        <v>152</v>
      </c>
      <c r="BB218" s="171">
        <v>421</v>
      </c>
      <c r="BC218" s="180">
        <v>198</v>
      </c>
      <c r="BD218" s="180">
        <v>23033230</v>
      </c>
      <c r="BE218" s="181">
        <f t="shared" si="234"/>
        <v>0.27848101265822783</v>
      </c>
      <c r="BF218" s="181">
        <f t="shared" si="215"/>
        <v>0.47030878859857483</v>
      </c>
      <c r="BG218" s="225">
        <f t="shared" si="216"/>
        <v>116329.44444444444</v>
      </c>
      <c r="BH218" s="392"/>
      <c r="BI218" s="136" t="s">
        <v>152</v>
      </c>
      <c r="BJ218" s="171">
        <f t="shared" si="217"/>
        <v>13729</v>
      </c>
      <c r="BK218" s="180">
        <f t="shared" si="201"/>
        <v>7939</v>
      </c>
      <c r="BL218" s="180">
        <f t="shared" si="202"/>
        <v>651163860</v>
      </c>
      <c r="BM218" s="181">
        <f t="shared" si="235"/>
        <v>0.37433987174651073</v>
      </c>
      <c r="BN218" s="181">
        <f t="shared" si="218"/>
        <v>0.57826498652487435</v>
      </c>
      <c r="BO218" s="180">
        <f t="shared" si="219"/>
        <v>82020.891799974808</v>
      </c>
      <c r="BP218" s="285"/>
    </row>
    <row r="219" spans="2:68" s="95" customFormat="1">
      <c r="B219" s="402"/>
      <c r="C219" s="435"/>
      <c r="D219" s="433"/>
      <c r="E219" s="136" t="s">
        <v>161</v>
      </c>
      <c r="F219" s="171">
        <v>19</v>
      </c>
      <c r="G219" s="180">
        <v>10</v>
      </c>
      <c r="H219" s="180">
        <v>484170</v>
      </c>
      <c r="I219" s="181">
        <f t="shared" si="228"/>
        <v>0.11494252873563218</v>
      </c>
      <c r="J219" s="181">
        <f t="shared" si="203"/>
        <v>0.52631578947368418</v>
      </c>
      <c r="K219" s="225">
        <f t="shared" si="204"/>
        <v>48417</v>
      </c>
      <c r="L219" s="392"/>
      <c r="M219" s="136" t="s">
        <v>161</v>
      </c>
      <c r="N219" s="171">
        <v>62</v>
      </c>
      <c r="O219" s="180">
        <v>39</v>
      </c>
      <c r="P219" s="180">
        <v>3397020</v>
      </c>
      <c r="Q219" s="181">
        <f t="shared" si="229"/>
        <v>0.19897959183673469</v>
      </c>
      <c r="R219" s="181">
        <f t="shared" si="205"/>
        <v>0.62903225806451613</v>
      </c>
      <c r="S219" s="175">
        <f t="shared" si="206"/>
        <v>87103.076923076922</v>
      </c>
      <c r="T219" s="392"/>
      <c r="U219" s="136" t="s">
        <v>161</v>
      </c>
      <c r="V219" s="171">
        <v>1986</v>
      </c>
      <c r="W219" s="180">
        <v>1251</v>
      </c>
      <c r="X219" s="180">
        <v>96430770</v>
      </c>
      <c r="Y219" s="181">
        <f t="shared" si="230"/>
        <v>0.15410199556541021</v>
      </c>
      <c r="Z219" s="181">
        <f t="shared" si="207"/>
        <v>0.62990936555891242</v>
      </c>
      <c r="AA219" s="180">
        <f t="shared" si="208"/>
        <v>77082.94964028777</v>
      </c>
      <c r="AB219" s="392"/>
      <c r="AC219" s="136" t="s">
        <v>161</v>
      </c>
      <c r="AD219" s="171">
        <v>1872</v>
      </c>
      <c r="AE219" s="180">
        <v>1159</v>
      </c>
      <c r="AF219" s="180">
        <v>94910260</v>
      </c>
      <c r="AG219" s="181">
        <f t="shared" si="231"/>
        <v>0.18775311841892112</v>
      </c>
      <c r="AH219" s="181">
        <f t="shared" si="209"/>
        <v>0.61912393162393164</v>
      </c>
      <c r="AI219" s="175">
        <f t="shared" si="210"/>
        <v>81889.784296807586</v>
      </c>
      <c r="AJ219" s="392"/>
      <c r="AK219" s="136" t="s">
        <v>161</v>
      </c>
      <c r="AL219" s="171">
        <v>1345</v>
      </c>
      <c r="AM219" s="180">
        <v>723</v>
      </c>
      <c r="AN219" s="180">
        <v>61015120</v>
      </c>
      <c r="AO219" s="181">
        <f t="shared" si="232"/>
        <v>0.1788276032649023</v>
      </c>
      <c r="AP219" s="181">
        <f t="shared" si="211"/>
        <v>0.53754646840148701</v>
      </c>
      <c r="AQ219" s="175">
        <f t="shared" si="212"/>
        <v>84391.590594744121</v>
      </c>
      <c r="AR219" s="392"/>
      <c r="AS219" s="136" t="s">
        <v>161</v>
      </c>
      <c r="AT219" s="171">
        <v>633</v>
      </c>
      <c r="AU219" s="180">
        <v>321</v>
      </c>
      <c r="AV219" s="180">
        <v>28315520</v>
      </c>
      <c r="AW219" s="181">
        <f t="shared" si="233"/>
        <v>0.17074468085106384</v>
      </c>
      <c r="AX219" s="181">
        <f t="shared" si="213"/>
        <v>0.50710900473933651</v>
      </c>
      <c r="AY219" s="180">
        <f t="shared" si="214"/>
        <v>88210.342679127731</v>
      </c>
      <c r="AZ219" s="392"/>
      <c r="BA219" s="136" t="s">
        <v>161</v>
      </c>
      <c r="BB219" s="171">
        <v>226</v>
      </c>
      <c r="BC219" s="180">
        <v>101</v>
      </c>
      <c r="BD219" s="180">
        <v>10065860</v>
      </c>
      <c r="BE219" s="181">
        <f t="shared" si="234"/>
        <v>0.1420534458509142</v>
      </c>
      <c r="BF219" s="181">
        <f t="shared" si="215"/>
        <v>0.44690265486725661</v>
      </c>
      <c r="BG219" s="225">
        <f t="shared" si="216"/>
        <v>99661.980198019795</v>
      </c>
      <c r="BH219" s="392"/>
      <c r="BI219" s="136" t="s">
        <v>161</v>
      </c>
      <c r="BJ219" s="171">
        <f t="shared" si="217"/>
        <v>6143</v>
      </c>
      <c r="BK219" s="180">
        <f t="shared" si="201"/>
        <v>3604</v>
      </c>
      <c r="BL219" s="180">
        <f t="shared" si="202"/>
        <v>294618720</v>
      </c>
      <c r="BM219" s="181">
        <f t="shared" si="235"/>
        <v>0.16993587325537532</v>
      </c>
      <c r="BN219" s="181">
        <f t="shared" si="218"/>
        <v>0.58668403060393948</v>
      </c>
      <c r="BO219" s="180">
        <f t="shared" si="219"/>
        <v>81747.702552719202</v>
      </c>
      <c r="BP219" s="285"/>
    </row>
    <row r="220" spans="2:68" s="95" customFormat="1">
      <c r="B220" s="402"/>
      <c r="C220" s="435"/>
      <c r="D220" s="433"/>
      <c r="E220" s="136" t="s">
        <v>183</v>
      </c>
      <c r="F220" s="171">
        <v>31</v>
      </c>
      <c r="G220" s="180">
        <v>20</v>
      </c>
      <c r="H220" s="180">
        <v>1582410</v>
      </c>
      <c r="I220" s="181">
        <f t="shared" si="228"/>
        <v>0.22988505747126436</v>
      </c>
      <c r="J220" s="181">
        <f t="shared" si="203"/>
        <v>0.64516129032258063</v>
      </c>
      <c r="K220" s="225">
        <f t="shared" si="204"/>
        <v>79120.5</v>
      </c>
      <c r="L220" s="392"/>
      <c r="M220" s="136" t="s">
        <v>183</v>
      </c>
      <c r="N220" s="171">
        <v>93</v>
      </c>
      <c r="O220" s="180">
        <v>53</v>
      </c>
      <c r="P220" s="180">
        <v>7352520</v>
      </c>
      <c r="Q220" s="181">
        <f t="shared" si="229"/>
        <v>0.27040816326530615</v>
      </c>
      <c r="R220" s="181">
        <f t="shared" si="205"/>
        <v>0.56989247311827962</v>
      </c>
      <c r="S220" s="175">
        <f t="shared" si="206"/>
        <v>138726.79245283018</v>
      </c>
      <c r="T220" s="392"/>
      <c r="U220" s="136" t="s">
        <v>183</v>
      </c>
      <c r="V220" s="171">
        <v>1858</v>
      </c>
      <c r="W220" s="180">
        <v>1188</v>
      </c>
      <c r="X220" s="180">
        <v>90749170</v>
      </c>
      <c r="Y220" s="181">
        <f t="shared" si="230"/>
        <v>0.14634146341463414</v>
      </c>
      <c r="Z220" s="181">
        <f t="shared" si="207"/>
        <v>0.63939720129171151</v>
      </c>
      <c r="AA220" s="180">
        <f t="shared" si="208"/>
        <v>76388.190235690243</v>
      </c>
      <c r="AB220" s="392"/>
      <c r="AC220" s="136" t="s">
        <v>183</v>
      </c>
      <c r="AD220" s="171">
        <v>1841</v>
      </c>
      <c r="AE220" s="180">
        <v>1142</v>
      </c>
      <c r="AF220" s="180">
        <v>100369410</v>
      </c>
      <c r="AG220" s="181">
        <f t="shared" si="231"/>
        <v>0.18499919002105944</v>
      </c>
      <c r="AH220" s="181">
        <f t="shared" si="209"/>
        <v>0.62031504617055944</v>
      </c>
      <c r="AI220" s="175">
        <f t="shared" si="210"/>
        <v>87889.150612959726</v>
      </c>
      <c r="AJ220" s="392"/>
      <c r="AK220" s="136" t="s">
        <v>183</v>
      </c>
      <c r="AL220" s="171">
        <v>1330</v>
      </c>
      <c r="AM220" s="180">
        <v>750</v>
      </c>
      <c r="AN220" s="180">
        <v>69280050</v>
      </c>
      <c r="AO220" s="181">
        <f t="shared" si="232"/>
        <v>0.18550581251545881</v>
      </c>
      <c r="AP220" s="181">
        <f t="shared" si="211"/>
        <v>0.56390977443609025</v>
      </c>
      <c r="AQ220" s="175">
        <f t="shared" si="212"/>
        <v>92373.4</v>
      </c>
      <c r="AR220" s="392"/>
      <c r="AS220" s="136" t="s">
        <v>183</v>
      </c>
      <c r="AT220" s="171">
        <v>649</v>
      </c>
      <c r="AU220" s="180">
        <v>341</v>
      </c>
      <c r="AV220" s="180">
        <v>35389520</v>
      </c>
      <c r="AW220" s="181">
        <f t="shared" si="233"/>
        <v>0.18138297872340425</v>
      </c>
      <c r="AX220" s="181">
        <f t="shared" si="213"/>
        <v>0.52542372881355937</v>
      </c>
      <c r="AY220" s="180">
        <f t="shared" si="214"/>
        <v>103781.5835777126</v>
      </c>
      <c r="AZ220" s="392"/>
      <c r="BA220" s="136" t="s">
        <v>183</v>
      </c>
      <c r="BB220" s="171">
        <v>216</v>
      </c>
      <c r="BC220" s="180">
        <v>108</v>
      </c>
      <c r="BD220" s="180">
        <v>12172850</v>
      </c>
      <c r="BE220" s="181">
        <f t="shared" si="234"/>
        <v>0.15189873417721519</v>
      </c>
      <c r="BF220" s="181">
        <f t="shared" si="215"/>
        <v>0.5</v>
      </c>
      <c r="BG220" s="225">
        <f t="shared" si="216"/>
        <v>112711.57407407407</v>
      </c>
      <c r="BH220" s="392"/>
      <c r="BI220" s="136" t="s">
        <v>183</v>
      </c>
      <c r="BJ220" s="171">
        <f t="shared" si="217"/>
        <v>6018</v>
      </c>
      <c r="BK220" s="180">
        <f t="shared" si="201"/>
        <v>3602</v>
      </c>
      <c r="BL220" s="180">
        <f t="shared" si="202"/>
        <v>316895930</v>
      </c>
      <c r="BM220" s="181">
        <f t="shared" si="235"/>
        <v>0.16984156921916257</v>
      </c>
      <c r="BN220" s="181">
        <f t="shared" si="218"/>
        <v>0.59853772017281492</v>
      </c>
      <c r="BO220" s="180">
        <f t="shared" si="219"/>
        <v>87977.770682953909</v>
      </c>
      <c r="BP220" s="285"/>
    </row>
    <row r="221" spans="2:68" s="95" customFormat="1">
      <c r="B221" s="402"/>
      <c r="C221" s="435"/>
      <c r="D221" s="433"/>
      <c r="E221" s="136" t="s">
        <v>184</v>
      </c>
      <c r="F221" s="171">
        <v>15</v>
      </c>
      <c r="G221" s="180">
        <v>10</v>
      </c>
      <c r="H221" s="180">
        <v>782310</v>
      </c>
      <c r="I221" s="181">
        <f t="shared" si="228"/>
        <v>0.11494252873563218</v>
      </c>
      <c r="J221" s="181">
        <f t="shared" si="203"/>
        <v>0.66666666666666663</v>
      </c>
      <c r="K221" s="225">
        <f t="shared" si="204"/>
        <v>78231</v>
      </c>
      <c r="L221" s="392"/>
      <c r="M221" s="136" t="s">
        <v>184</v>
      </c>
      <c r="N221" s="171">
        <v>50</v>
      </c>
      <c r="O221" s="180">
        <v>29</v>
      </c>
      <c r="P221" s="180">
        <v>3613630</v>
      </c>
      <c r="Q221" s="181">
        <f t="shared" si="229"/>
        <v>0.14795918367346939</v>
      </c>
      <c r="R221" s="181">
        <f t="shared" si="205"/>
        <v>0.57999999999999996</v>
      </c>
      <c r="S221" s="175">
        <f t="shared" si="206"/>
        <v>124607.93103448275</v>
      </c>
      <c r="T221" s="392"/>
      <c r="U221" s="136" t="s">
        <v>184</v>
      </c>
      <c r="V221" s="171">
        <v>1286</v>
      </c>
      <c r="W221" s="180">
        <v>850</v>
      </c>
      <c r="X221" s="180">
        <v>62259890</v>
      </c>
      <c r="Y221" s="181">
        <f t="shared" si="230"/>
        <v>0.10470559251047055</v>
      </c>
      <c r="Z221" s="181">
        <f t="shared" si="207"/>
        <v>0.66096423017107309</v>
      </c>
      <c r="AA221" s="180">
        <f t="shared" si="208"/>
        <v>73246.929411764708</v>
      </c>
      <c r="AB221" s="392"/>
      <c r="AC221" s="136" t="s">
        <v>184</v>
      </c>
      <c r="AD221" s="171">
        <v>1175</v>
      </c>
      <c r="AE221" s="180">
        <v>777</v>
      </c>
      <c r="AF221" s="180">
        <v>62849660</v>
      </c>
      <c r="AG221" s="181">
        <f t="shared" si="231"/>
        <v>0.12587072736108862</v>
      </c>
      <c r="AH221" s="181">
        <f t="shared" si="209"/>
        <v>0.6612765957446809</v>
      </c>
      <c r="AI221" s="175">
        <f t="shared" si="210"/>
        <v>80887.593307593314</v>
      </c>
      <c r="AJ221" s="392"/>
      <c r="AK221" s="136" t="s">
        <v>184</v>
      </c>
      <c r="AL221" s="171">
        <v>771</v>
      </c>
      <c r="AM221" s="180">
        <v>461</v>
      </c>
      <c r="AN221" s="180">
        <v>40582120</v>
      </c>
      <c r="AO221" s="181">
        <f t="shared" si="232"/>
        <v>0.11402423942616868</v>
      </c>
      <c r="AP221" s="181">
        <f t="shared" si="211"/>
        <v>0.59792477302204927</v>
      </c>
      <c r="AQ221" s="175">
        <f t="shared" si="212"/>
        <v>88030.629067245114</v>
      </c>
      <c r="AR221" s="392"/>
      <c r="AS221" s="136" t="s">
        <v>184</v>
      </c>
      <c r="AT221" s="171">
        <v>288</v>
      </c>
      <c r="AU221" s="180">
        <v>160</v>
      </c>
      <c r="AV221" s="180">
        <v>13988500</v>
      </c>
      <c r="AW221" s="181">
        <f t="shared" si="233"/>
        <v>8.5106382978723402E-2</v>
      </c>
      <c r="AX221" s="181">
        <f t="shared" si="213"/>
        <v>0.55555555555555558</v>
      </c>
      <c r="AY221" s="180">
        <f t="shared" si="214"/>
        <v>87428.125</v>
      </c>
      <c r="AZ221" s="392"/>
      <c r="BA221" s="136" t="s">
        <v>184</v>
      </c>
      <c r="BB221" s="171">
        <v>52</v>
      </c>
      <c r="BC221" s="180">
        <v>28</v>
      </c>
      <c r="BD221" s="180">
        <v>2619930</v>
      </c>
      <c r="BE221" s="181">
        <f t="shared" si="234"/>
        <v>3.9381153305203941E-2</v>
      </c>
      <c r="BF221" s="181">
        <f t="shared" si="215"/>
        <v>0.53846153846153844</v>
      </c>
      <c r="BG221" s="225">
        <f t="shared" si="216"/>
        <v>93568.928571428565</v>
      </c>
      <c r="BH221" s="392"/>
      <c r="BI221" s="136" t="s">
        <v>184</v>
      </c>
      <c r="BJ221" s="171">
        <f t="shared" si="217"/>
        <v>3637</v>
      </c>
      <c r="BK221" s="180">
        <f t="shared" si="201"/>
        <v>2315</v>
      </c>
      <c r="BL221" s="180">
        <f t="shared" si="202"/>
        <v>186696040</v>
      </c>
      <c r="BM221" s="181">
        <f t="shared" si="235"/>
        <v>0.10915692191625802</v>
      </c>
      <c r="BN221" s="181">
        <f t="shared" si="218"/>
        <v>0.63651361011822927</v>
      </c>
      <c r="BO221" s="180">
        <f t="shared" si="219"/>
        <v>80646.237580993518</v>
      </c>
      <c r="BP221" s="285"/>
    </row>
    <row r="222" spans="2:68" s="95" customFormat="1">
      <c r="B222" s="402"/>
      <c r="C222" s="435"/>
      <c r="D222" s="433"/>
      <c r="E222" s="136" t="s">
        <v>185</v>
      </c>
      <c r="F222" s="171">
        <v>19</v>
      </c>
      <c r="G222" s="180">
        <v>11</v>
      </c>
      <c r="H222" s="180">
        <v>725040</v>
      </c>
      <c r="I222" s="181">
        <f t="shared" si="228"/>
        <v>0.12643678160919541</v>
      </c>
      <c r="J222" s="181">
        <f t="shared" si="203"/>
        <v>0.57894736842105265</v>
      </c>
      <c r="K222" s="225">
        <f t="shared" si="204"/>
        <v>65912.727272727279</v>
      </c>
      <c r="L222" s="392"/>
      <c r="M222" s="136" t="s">
        <v>185</v>
      </c>
      <c r="N222" s="171">
        <v>47</v>
      </c>
      <c r="O222" s="180">
        <v>25</v>
      </c>
      <c r="P222" s="180">
        <v>2008690</v>
      </c>
      <c r="Q222" s="181">
        <f t="shared" si="229"/>
        <v>0.12755102040816327</v>
      </c>
      <c r="R222" s="181">
        <f t="shared" si="205"/>
        <v>0.53191489361702127</v>
      </c>
      <c r="S222" s="175">
        <f t="shared" si="206"/>
        <v>80347.600000000006</v>
      </c>
      <c r="T222" s="392"/>
      <c r="U222" s="136" t="s">
        <v>185</v>
      </c>
      <c r="V222" s="171">
        <v>550</v>
      </c>
      <c r="W222" s="180">
        <v>331</v>
      </c>
      <c r="X222" s="180">
        <v>25807060</v>
      </c>
      <c r="Y222" s="181">
        <f t="shared" si="230"/>
        <v>4.0773589554077359E-2</v>
      </c>
      <c r="Z222" s="181">
        <f t="shared" si="207"/>
        <v>0.60181818181818181</v>
      </c>
      <c r="AA222" s="180">
        <f t="shared" si="208"/>
        <v>77966.948640483388</v>
      </c>
      <c r="AB222" s="392"/>
      <c r="AC222" s="136" t="s">
        <v>185</v>
      </c>
      <c r="AD222" s="171">
        <v>664</v>
      </c>
      <c r="AE222" s="180">
        <v>379</v>
      </c>
      <c r="AF222" s="180">
        <v>32347610</v>
      </c>
      <c r="AG222" s="181">
        <f t="shared" si="231"/>
        <v>6.1396403693503972E-2</v>
      </c>
      <c r="AH222" s="181">
        <f t="shared" si="209"/>
        <v>0.57078313253012047</v>
      </c>
      <c r="AI222" s="175">
        <f t="shared" si="210"/>
        <v>85349.894459102899</v>
      </c>
      <c r="AJ222" s="392"/>
      <c r="AK222" s="136" t="s">
        <v>185</v>
      </c>
      <c r="AL222" s="171">
        <v>555</v>
      </c>
      <c r="AM222" s="180">
        <v>300</v>
      </c>
      <c r="AN222" s="180">
        <v>26124180</v>
      </c>
      <c r="AO222" s="181">
        <f t="shared" si="232"/>
        <v>7.4202325006183525E-2</v>
      </c>
      <c r="AP222" s="181">
        <f t="shared" si="211"/>
        <v>0.54054054054054057</v>
      </c>
      <c r="AQ222" s="175">
        <f t="shared" si="212"/>
        <v>87080.6</v>
      </c>
      <c r="AR222" s="392"/>
      <c r="AS222" s="136" t="s">
        <v>185</v>
      </c>
      <c r="AT222" s="171">
        <v>307</v>
      </c>
      <c r="AU222" s="180">
        <v>155</v>
      </c>
      <c r="AV222" s="180">
        <v>12443490</v>
      </c>
      <c r="AW222" s="181">
        <f t="shared" si="233"/>
        <v>8.2446808510638292E-2</v>
      </c>
      <c r="AX222" s="181">
        <f t="shared" si="213"/>
        <v>0.50488599348534202</v>
      </c>
      <c r="AY222" s="180">
        <f t="shared" si="214"/>
        <v>80280.580645161288</v>
      </c>
      <c r="AZ222" s="392"/>
      <c r="BA222" s="136" t="s">
        <v>185</v>
      </c>
      <c r="BB222" s="171">
        <v>120</v>
      </c>
      <c r="BC222" s="180">
        <v>62</v>
      </c>
      <c r="BD222" s="180">
        <v>5547520</v>
      </c>
      <c r="BE222" s="181">
        <f t="shared" si="234"/>
        <v>8.7201125175808719E-2</v>
      </c>
      <c r="BF222" s="181">
        <f t="shared" si="215"/>
        <v>0.51666666666666672</v>
      </c>
      <c r="BG222" s="225">
        <f t="shared" si="216"/>
        <v>89476.129032258061</v>
      </c>
      <c r="BH222" s="392"/>
      <c r="BI222" s="136" t="s">
        <v>185</v>
      </c>
      <c r="BJ222" s="171">
        <f t="shared" si="217"/>
        <v>2262</v>
      </c>
      <c r="BK222" s="180">
        <f t="shared" si="201"/>
        <v>1263</v>
      </c>
      <c r="BL222" s="180">
        <f t="shared" si="202"/>
        <v>105003590</v>
      </c>
      <c r="BM222" s="181">
        <f t="shared" si="235"/>
        <v>5.9552998868351567E-2</v>
      </c>
      <c r="BN222" s="181">
        <f t="shared" si="218"/>
        <v>0.55835543766578244</v>
      </c>
      <c r="BO222" s="180">
        <f t="shared" si="219"/>
        <v>83138.23436262866</v>
      </c>
      <c r="BP222" s="285"/>
    </row>
    <row r="223" spans="2:68" s="95" customFormat="1">
      <c r="B223" s="402"/>
      <c r="C223" s="435"/>
      <c r="D223" s="433"/>
      <c r="E223" s="136" t="s">
        <v>186</v>
      </c>
      <c r="F223" s="171">
        <v>6</v>
      </c>
      <c r="G223" s="180">
        <v>5</v>
      </c>
      <c r="H223" s="180">
        <v>447750</v>
      </c>
      <c r="I223" s="181">
        <f t="shared" si="228"/>
        <v>5.7471264367816091E-2</v>
      </c>
      <c r="J223" s="181">
        <f t="shared" si="203"/>
        <v>0.83333333333333337</v>
      </c>
      <c r="K223" s="225">
        <f t="shared" si="204"/>
        <v>89550</v>
      </c>
      <c r="L223" s="392"/>
      <c r="M223" s="136" t="s">
        <v>186</v>
      </c>
      <c r="N223" s="171">
        <v>12</v>
      </c>
      <c r="O223" s="180">
        <v>6</v>
      </c>
      <c r="P223" s="180">
        <v>525060</v>
      </c>
      <c r="Q223" s="181">
        <f t="shared" si="229"/>
        <v>3.0612244897959183E-2</v>
      </c>
      <c r="R223" s="181">
        <f t="shared" si="205"/>
        <v>0.5</v>
      </c>
      <c r="S223" s="175">
        <f t="shared" si="206"/>
        <v>87510</v>
      </c>
      <c r="T223" s="392"/>
      <c r="U223" s="136" t="s">
        <v>186</v>
      </c>
      <c r="V223" s="171">
        <v>495</v>
      </c>
      <c r="W223" s="180">
        <v>307</v>
      </c>
      <c r="X223" s="180">
        <v>25881320</v>
      </c>
      <c r="Y223" s="181">
        <f t="shared" si="230"/>
        <v>3.7817196353781717E-2</v>
      </c>
      <c r="Z223" s="181">
        <f t="shared" si="207"/>
        <v>0.6202020202020202</v>
      </c>
      <c r="AA223" s="180">
        <f t="shared" si="208"/>
        <v>84303.97394136808</v>
      </c>
      <c r="AB223" s="392"/>
      <c r="AC223" s="136" t="s">
        <v>186</v>
      </c>
      <c r="AD223" s="171">
        <v>458</v>
      </c>
      <c r="AE223" s="180">
        <v>268</v>
      </c>
      <c r="AF223" s="180">
        <v>26096810</v>
      </c>
      <c r="AG223" s="181">
        <f t="shared" si="231"/>
        <v>4.3414871213348451E-2</v>
      </c>
      <c r="AH223" s="181">
        <f t="shared" si="209"/>
        <v>0.58515283842794763</v>
      </c>
      <c r="AI223" s="175">
        <f t="shared" si="210"/>
        <v>97376.156716417914</v>
      </c>
      <c r="AJ223" s="392"/>
      <c r="AK223" s="136" t="s">
        <v>186</v>
      </c>
      <c r="AL223" s="171">
        <v>355</v>
      </c>
      <c r="AM223" s="180">
        <v>220</v>
      </c>
      <c r="AN223" s="180">
        <v>22575250</v>
      </c>
      <c r="AO223" s="181">
        <f t="shared" si="232"/>
        <v>5.441503833786792E-2</v>
      </c>
      <c r="AP223" s="181">
        <f t="shared" si="211"/>
        <v>0.61971830985915488</v>
      </c>
      <c r="AQ223" s="175">
        <f t="shared" si="212"/>
        <v>102614.77272727272</v>
      </c>
      <c r="AR223" s="392"/>
      <c r="AS223" s="136" t="s">
        <v>186</v>
      </c>
      <c r="AT223" s="171">
        <v>170</v>
      </c>
      <c r="AU223" s="180">
        <v>93</v>
      </c>
      <c r="AV223" s="180">
        <v>9960580</v>
      </c>
      <c r="AW223" s="181">
        <f t="shared" si="233"/>
        <v>4.9468085106382981E-2</v>
      </c>
      <c r="AX223" s="181">
        <f t="shared" si="213"/>
        <v>0.54705882352941182</v>
      </c>
      <c r="AY223" s="180">
        <f t="shared" si="214"/>
        <v>107103.01075268818</v>
      </c>
      <c r="AZ223" s="392"/>
      <c r="BA223" s="136" t="s">
        <v>186</v>
      </c>
      <c r="BB223" s="171">
        <v>54</v>
      </c>
      <c r="BC223" s="180">
        <v>32</v>
      </c>
      <c r="BD223" s="180">
        <v>4781030</v>
      </c>
      <c r="BE223" s="181">
        <f t="shared" si="234"/>
        <v>4.5007032348804502E-2</v>
      </c>
      <c r="BF223" s="181">
        <f t="shared" si="215"/>
        <v>0.59259259259259256</v>
      </c>
      <c r="BG223" s="225">
        <f t="shared" si="216"/>
        <v>149407.1875</v>
      </c>
      <c r="BH223" s="392"/>
      <c r="BI223" s="136" t="s">
        <v>186</v>
      </c>
      <c r="BJ223" s="171">
        <f t="shared" si="217"/>
        <v>1550</v>
      </c>
      <c r="BK223" s="180">
        <f t="shared" si="201"/>
        <v>931</v>
      </c>
      <c r="BL223" s="180">
        <f t="shared" si="202"/>
        <v>90267800</v>
      </c>
      <c r="BM223" s="181">
        <f t="shared" si="235"/>
        <v>4.3898528857035081E-2</v>
      </c>
      <c r="BN223" s="181">
        <f t="shared" si="218"/>
        <v>0.60064516129032253</v>
      </c>
      <c r="BO223" s="180">
        <f t="shared" si="219"/>
        <v>96957.894736842107</v>
      </c>
      <c r="BP223" s="285"/>
    </row>
    <row r="224" spans="2:68" s="95" customFormat="1">
      <c r="B224" s="402"/>
      <c r="C224" s="435"/>
      <c r="D224" s="433"/>
      <c r="E224" s="136" t="s">
        <v>187</v>
      </c>
      <c r="F224" s="171">
        <v>33</v>
      </c>
      <c r="G224" s="180">
        <v>22</v>
      </c>
      <c r="H224" s="180">
        <v>2128020</v>
      </c>
      <c r="I224" s="181">
        <f t="shared" si="228"/>
        <v>0.25287356321839083</v>
      </c>
      <c r="J224" s="181">
        <f t="shared" si="203"/>
        <v>0.66666666666666663</v>
      </c>
      <c r="K224" s="225">
        <f t="shared" si="204"/>
        <v>96728.181818181823</v>
      </c>
      <c r="L224" s="392"/>
      <c r="M224" s="136" t="s">
        <v>187</v>
      </c>
      <c r="N224" s="171">
        <v>99</v>
      </c>
      <c r="O224" s="180">
        <v>63</v>
      </c>
      <c r="P224" s="180">
        <v>7397190</v>
      </c>
      <c r="Q224" s="181">
        <f t="shared" si="229"/>
        <v>0.32142857142857145</v>
      </c>
      <c r="R224" s="181">
        <f t="shared" si="205"/>
        <v>0.63636363636363635</v>
      </c>
      <c r="S224" s="175">
        <f t="shared" si="206"/>
        <v>117415.71428571429</v>
      </c>
      <c r="T224" s="392"/>
      <c r="U224" s="136" t="s">
        <v>187</v>
      </c>
      <c r="V224" s="171">
        <v>3168</v>
      </c>
      <c r="W224" s="180">
        <v>2096</v>
      </c>
      <c r="X224" s="180">
        <v>157851670</v>
      </c>
      <c r="Y224" s="181">
        <f t="shared" si="230"/>
        <v>0.25819167282581917</v>
      </c>
      <c r="Z224" s="181">
        <f t="shared" si="207"/>
        <v>0.66161616161616166</v>
      </c>
      <c r="AA224" s="180">
        <f t="shared" si="208"/>
        <v>75310.911259541987</v>
      </c>
      <c r="AB224" s="392"/>
      <c r="AC224" s="136" t="s">
        <v>187</v>
      </c>
      <c r="AD224" s="171">
        <v>2679</v>
      </c>
      <c r="AE224" s="180">
        <v>1733</v>
      </c>
      <c r="AF224" s="180">
        <v>142247370</v>
      </c>
      <c r="AG224" s="181">
        <f t="shared" si="231"/>
        <v>0.28073870079377938</v>
      </c>
      <c r="AH224" s="181">
        <f t="shared" si="209"/>
        <v>0.64688316536020907</v>
      </c>
      <c r="AI224" s="175">
        <f t="shared" si="210"/>
        <v>82081.575302942874</v>
      </c>
      <c r="AJ224" s="392"/>
      <c r="AK224" s="136" t="s">
        <v>187</v>
      </c>
      <c r="AL224" s="171">
        <v>1595</v>
      </c>
      <c r="AM224" s="180">
        <v>921</v>
      </c>
      <c r="AN224" s="180">
        <v>82650820</v>
      </c>
      <c r="AO224" s="181">
        <f t="shared" si="232"/>
        <v>0.22780113776898342</v>
      </c>
      <c r="AP224" s="181">
        <f t="shared" si="211"/>
        <v>0.57742946708463949</v>
      </c>
      <c r="AQ224" s="175">
        <f t="shared" si="212"/>
        <v>89740.304017372415</v>
      </c>
      <c r="AR224" s="392"/>
      <c r="AS224" s="136" t="s">
        <v>187</v>
      </c>
      <c r="AT224" s="171">
        <v>649</v>
      </c>
      <c r="AU224" s="180">
        <v>327</v>
      </c>
      <c r="AV224" s="180">
        <v>32785570</v>
      </c>
      <c r="AW224" s="181">
        <f t="shared" si="233"/>
        <v>0.17393617021276594</v>
      </c>
      <c r="AX224" s="181">
        <f t="shared" si="213"/>
        <v>0.50385208012326654</v>
      </c>
      <c r="AY224" s="180">
        <f t="shared" si="214"/>
        <v>100261.68195718655</v>
      </c>
      <c r="AZ224" s="392"/>
      <c r="BA224" s="136" t="s">
        <v>187</v>
      </c>
      <c r="BB224" s="171">
        <v>185</v>
      </c>
      <c r="BC224" s="180">
        <v>85</v>
      </c>
      <c r="BD224" s="180">
        <v>8254440</v>
      </c>
      <c r="BE224" s="181">
        <f t="shared" si="234"/>
        <v>0.11954992967651196</v>
      </c>
      <c r="BF224" s="181">
        <f t="shared" si="215"/>
        <v>0.45945945945945948</v>
      </c>
      <c r="BG224" s="225">
        <f t="shared" si="216"/>
        <v>97111.058823529413</v>
      </c>
      <c r="BH224" s="392"/>
      <c r="BI224" s="136" t="s">
        <v>187</v>
      </c>
      <c r="BJ224" s="171">
        <f t="shared" si="217"/>
        <v>8408</v>
      </c>
      <c r="BK224" s="180">
        <f t="shared" si="201"/>
        <v>5247</v>
      </c>
      <c r="BL224" s="180">
        <f t="shared" si="202"/>
        <v>433315080</v>
      </c>
      <c r="BM224" s="181">
        <f t="shared" si="235"/>
        <v>0.24740663900414939</v>
      </c>
      <c r="BN224" s="181">
        <f t="shared" si="218"/>
        <v>0.62404852521408183</v>
      </c>
      <c r="BO224" s="180">
        <f t="shared" si="219"/>
        <v>82583.39622641509</v>
      </c>
      <c r="BP224" s="285"/>
    </row>
    <row r="225" spans="2:68" s="95" customFormat="1">
      <c r="B225" s="402"/>
      <c r="C225" s="435"/>
      <c r="D225" s="433"/>
      <c r="E225" s="136" t="s">
        <v>188</v>
      </c>
      <c r="F225" s="171">
        <v>13</v>
      </c>
      <c r="G225" s="180">
        <v>9</v>
      </c>
      <c r="H225" s="180">
        <v>759640</v>
      </c>
      <c r="I225" s="181">
        <f t="shared" si="228"/>
        <v>0.10344827586206896</v>
      </c>
      <c r="J225" s="181">
        <f t="shared" si="203"/>
        <v>0.69230769230769229</v>
      </c>
      <c r="K225" s="225">
        <f t="shared" si="204"/>
        <v>84404.444444444438</v>
      </c>
      <c r="L225" s="392"/>
      <c r="M225" s="136" t="s">
        <v>188</v>
      </c>
      <c r="N225" s="171">
        <v>40</v>
      </c>
      <c r="O225" s="180">
        <v>25</v>
      </c>
      <c r="P225" s="180">
        <v>2888350</v>
      </c>
      <c r="Q225" s="181">
        <f t="shared" si="229"/>
        <v>0.12755102040816327</v>
      </c>
      <c r="R225" s="181">
        <f t="shared" si="205"/>
        <v>0.625</v>
      </c>
      <c r="S225" s="175">
        <f t="shared" si="206"/>
        <v>115534</v>
      </c>
      <c r="T225" s="392"/>
      <c r="U225" s="136" t="s">
        <v>188</v>
      </c>
      <c r="V225" s="171">
        <v>753</v>
      </c>
      <c r="W225" s="180">
        <v>477</v>
      </c>
      <c r="X225" s="180">
        <v>39794600</v>
      </c>
      <c r="Y225" s="181">
        <f t="shared" si="230"/>
        <v>5.8758314855875834E-2</v>
      </c>
      <c r="Z225" s="181">
        <f t="shared" si="207"/>
        <v>0.63346613545816732</v>
      </c>
      <c r="AA225" s="180">
        <f t="shared" si="208"/>
        <v>83426.834381551365</v>
      </c>
      <c r="AB225" s="392"/>
      <c r="AC225" s="136" t="s">
        <v>188</v>
      </c>
      <c r="AD225" s="171">
        <v>881</v>
      </c>
      <c r="AE225" s="180">
        <v>525</v>
      </c>
      <c r="AF225" s="180">
        <v>49735040</v>
      </c>
      <c r="AG225" s="181">
        <f t="shared" si="231"/>
        <v>8.5047788757492304E-2</v>
      </c>
      <c r="AH225" s="181">
        <f t="shared" si="209"/>
        <v>0.59591373439273554</v>
      </c>
      <c r="AI225" s="175">
        <f t="shared" si="210"/>
        <v>94733.409523809518</v>
      </c>
      <c r="AJ225" s="392"/>
      <c r="AK225" s="136" t="s">
        <v>188</v>
      </c>
      <c r="AL225" s="171">
        <v>734</v>
      </c>
      <c r="AM225" s="180">
        <v>377</v>
      </c>
      <c r="AN225" s="180">
        <v>36340800</v>
      </c>
      <c r="AO225" s="181">
        <f t="shared" si="232"/>
        <v>9.3247588424437297E-2</v>
      </c>
      <c r="AP225" s="181">
        <f t="shared" si="211"/>
        <v>0.51362397820163486</v>
      </c>
      <c r="AQ225" s="175">
        <f t="shared" si="212"/>
        <v>96394.694960212204</v>
      </c>
      <c r="AR225" s="392"/>
      <c r="AS225" s="136" t="s">
        <v>188</v>
      </c>
      <c r="AT225" s="171">
        <v>431</v>
      </c>
      <c r="AU225" s="180">
        <v>216</v>
      </c>
      <c r="AV225" s="180">
        <v>21121180</v>
      </c>
      <c r="AW225" s="181">
        <f t="shared" si="233"/>
        <v>0.1148936170212766</v>
      </c>
      <c r="AX225" s="181">
        <f t="shared" si="213"/>
        <v>0.50116009280742457</v>
      </c>
      <c r="AY225" s="180">
        <f t="shared" si="214"/>
        <v>97783.240740740745</v>
      </c>
      <c r="AZ225" s="392"/>
      <c r="BA225" s="136" t="s">
        <v>188</v>
      </c>
      <c r="BB225" s="171">
        <v>196</v>
      </c>
      <c r="BC225" s="180">
        <v>94</v>
      </c>
      <c r="BD225" s="180">
        <v>10859810</v>
      </c>
      <c r="BE225" s="181">
        <f t="shared" si="234"/>
        <v>0.13220815752461323</v>
      </c>
      <c r="BF225" s="181">
        <f t="shared" si="215"/>
        <v>0.47959183673469385</v>
      </c>
      <c r="BG225" s="225">
        <f t="shared" si="216"/>
        <v>115529.89361702128</v>
      </c>
      <c r="BH225" s="392"/>
      <c r="BI225" s="136" t="s">
        <v>188</v>
      </c>
      <c r="BJ225" s="171">
        <f t="shared" si="217"/>
        <v>3048</v>
      </c>
      <c r="BK225" s="180">
        <f t="shared" si="201"/>
        <v>1723</v>
      </c>
      <c r="BL225" s="180">
        <f t="shared" si="202"/>
        <v>161499420</v>
      </c>
      <c r="BM225" s="181">
        <f t="shared" si="235"/>
        <v>8.1242927197284043E-2</v>
      </c>
      <c r="BN225" s="181">
        <f t="shared" si="218"/>
        <v>0.56528871391076119</v>
      </c>
      <c r="BO225" s="180">
        <f t="shared" si="219"/>
        <v>93731.526407428901</v>
      </c>
      <c r="BP225" s="285"/>
    </row>
    <row r="226" spans="2:68" s="95" customFormat="1">
      <c r="B226" s="402"/>
      <c r="C226" s="435"/>
      <c r="D226" s="433"/>
      <c r="E226" s="137" t="s">
        <v>179</v>
      </c>
      <c r="F226" s="171">
        <v>9</v>
      </c>
      <c r="G226" s="180">
        <v>6</v>
      </c>
      <c r="H226" s="180">
        <v>471390</v>
      </c>
      <c r="I226" s="181">
        <f t="shared" si="228"/>
        <v>6.8965517241379309E-2</v>
      </c>
      <c r="J226" s="181">
        <f t="shared" si="203"/>
        <v>0.66666666666666663</v>
      </c>
      <c r="K226" s="225">
        <f t="shared" si="204"/>
        <v>78565</v>
      </c>
      <c r="L226" s="392"/>
      <c r="M226" s="137" t="s">
        <v>179</v>
      </c>
      <c r="N226" s="171">
        <v>4</v>
      </c>
      <c r="O226" s="180">
        <v>1</v>
      </c>
      <c r="P226" s="180">
        <v>22680</v>
      </c>
      <c r="Q226" s="181">
        <f t="shared" si="229"/>
        <v>5.1020408163265302E-3</v>
      </c>
      <c r="R226" s="181">
        <f t="shared" si="205"/>
        <v>0.25</v>
      </c>
      <c r="S226" s="175">
        <f t="shared" si="206"/>
        <v>22680</v>
      </c>
      <c r="T226" s="392"/>
      <c r="U226" s="137" t="s">
        <v>179</v>
      </c>
      <c r="V226" s="171">
        <v>695</v>
      </c>
      <c r="W226" s="180">
        <v>383</v>
      </c>
      <c r="X226" s="180">
        <v>25121780</v>
      </c>
      <c r="Y226" s="181">
        <f t="shared" si="230"/>
        <v>4.7179108154717909E-2</v>
      </c>
      <c r="Z226" s="181">
        <f t="shared" si="207"/>
        <v>0.55107913669064745</v>
      </c>
      <c r="AA226" s="180">
        <f t="shared" si="208"/>
        <v>65592.114882506532</v>
      </c>
      <c r="AB226" s="392"/>
      <c r="AC226" s="137" t="s">
        <v>179</v>
      </c>
      <c r="AD226" s="171">
        <v>346</v>
      </c>
      <c r="AE226" s="180">
        <v>185</v>
      </c>
      <c r="AF226" s="180">
        <v>14520000</v>
      </c>
      <c r="AG226" s="181">
        <f t="shared" si="231"/>
        <v>2.9969220800259194E-2</v>
      </c>
      <c r="AH226" s="181">
        <f t="shared" si="209"/>
        <v>0.53468208092485547</v>
      </c>
      <c r="AI226" s="175">
        <f t="shared" si="210"/>
        <v>78486.486486486479</v>
      </c>
      <c r="AJ226" s="392"/>
      <c r="AK226" s="137" t="s">
        <v>179</v>
      </c>
      <c r="AL226" s="171">
        <v>197</v>
      </c>
      <c r="AM226" s="180">
        <v>90</v>
      </c>
      <c r="AN226" s="180">
        <v>10176280</v>
      </c>
      <c r="AO226" s="181">
        <f t="shared" si="232"/>
        <v>2.2260697501855057E-2</v>
      </c>
      <c r="AP226" s="181">
        <f t="shared" si="211"/>
        <v>0.45685279187817257</v>
      </c>
      <c r="AQ226" s="175">
        <f t="shared" si="212"/>
        <v>113069.77777777778</v>
      </c>
      <c r="AR226" s="392"/>
      <c r="AS226" s="137" t="s">
        <v>179</v>
      </c>
      <c r="AT226" s="171">
        <v>90</v>
      </c>
      <c r="AU226" s="180">
        <v>38</v>
      </c>
      <c r="AV226" s="180">
        <v>4354860</v>
      </c>
      <c r="AW226" s="181">
        <f t="shared" si="233"/>
        <v>2.021276595744681E-2</v>
      </c>
      <c r="AX226" s="181">
        <f t="shared" si="213"/>
        <v>0.42222222222222222</v>
      </c>
      <c r="AY226" s="180">
        <f t="shared" si="214"/>
        <v>114601.57894736843</v>
      </c>
      <c r="AZ226" s="392"/>
      <c r="BA226" s="137" t="s">
        <v>179</v>
      </c>
      <c r="BB226" s="171">
        <v>59</v>
      </c>
      <c r="BC226" s="180">
        <v>27</v>
      </c>
      <c r="BD226" s="180">
        <v>4953190</v>
      </c>
      <c r="BE226" s="181">
        <f t="shared" si="234"/>
        <v>3.7974683544303799E-2</v>
      </c>
      <c r="BF226" s="181">
        <f t="shared" si="215"/>
        <v>0.4576271186440678</v>
      </c>
      <c r="BG226" s="225">
        <f t="shared" si="216"/>
        <v>183451.48148148149</v>
      </c>
      <c r="BH226" s="392"/>
      <c r="BI226" s="137" t="s">
        <v>179</v>
      </c>
      <c r="BJ226" s="171">
        <f t="shared" si="217"/>
        <v>1400</v>
      </c>
      <c r="BK226" s="180">
        <f t="shared" si="201"/>
        <v>730</v>
      </c>
      <c r="BL226" s="180">
        <f t="shared" si="202"/>
        <v>59620180</v>
      </c>
      <c r="BM226" s="181">
        <f t="shared" si="235"/>
        <v>3.4420973217653715E-2</v>
      </c>
      <c r="BN226" s="181">
        <f t="shared" si="218"/>
        <v>0.52142857142857146</v>
      </c>
      <c r="BO226" s="180">
        <f t="shared" si="219"/>
        <v>81671.479452054788</v>
      </c>
      <c r="BP226" s="285"/>
    </row>
    <row r="227" spans="2:68" s="95" customFormat="1">
      <c r="B227" s="402">
        <v>21</v>
      </c>
      <c r="C227" s="434" t="s">
        <v>92</v>
      </c>
      <c r="D227" s="432">
        <v>78</v>
      </c>
      <c r="E227" s="134" t="s">
        <v>153</v>
      </c>
      <c r="F227" s="170">
        <v>38</v>
      </c>
      <c r="G227" s="178">
        <v>20</v>
      </c>
      <c r="H227" s="178">
        <v>1811170</v>
      </c>
      <c r="I227" s="179">
        <f>IFERROR(G227/$D$227,"-")</f>
        <v>0.25641025641025639</v>
      </c>
      <c r="J227" s="179">
        <f t="shared" si="203"/>
        <v>0.52631578947368418</v>
      </c>
      <c r="K227" s="224">
        <f t="shared" si="204"/>
        <v>90558.5</v>
      </c>
      <c r="L227" s="400">
        <v>111</v>
      </c>
      <c r="M227" s="134" t="s">
        <v>153</v>
      </c>
      <c r="N227" s="170">
        <v>71</v>
      </c>
      <c r="O227" s="178">
        <v>48</v>
      </c>
      <c r="P227" s="178">
        <v>4835780</v>
      </c>
      <c r="Q227" s="179">
        <f>IFERROR(O227/$L$227,"-")</f>
        <v>0.43243243243243246</v>
      </c>
      <c r="R227" s="179">
        <f t="shared" si="205"/>
        <v>0.676056338028169</v>
      </c>
      <c r="S227" s="174">
        <f t="shared" si="206"/>
        <v>100745.41666666667</v>
      </c>
      <c r="T227" s="400">
        <v>5506</v>
      </c>
      <c r="U227" s="134" t="s">
        <v>153</v>
      </c>
      <c r="V227" s="170">
        <v>2752</v>
      </c>
      <c r="W227" s="178">
        <v>1714</v>
      </c>
      <c r="X227" s="178">
        <v>129135230</v>
      </c>
      <c r="Y227" s="179">
        <f>IFERROR(W227/$T$227,"-")</f>
        <v>0.31129676716309479</v>
      </c>
      <c r="Z227" s="179">
        <f t="shared" si="207"/>
        <v>0.62281976744186052</v>
      </c>
      <c r="AA227" s="178">
        <f t="shared" si="208"/>
        <v>75341.441073512251</v>
      </c>
      <c r="AB227" s="400">
        <v>4358</v>
      </c>
      <c r="AC227" s="134" t="s">
        <v>153</v>
      </c>
      <c r="AD227" s="170">
        <v>2457</v>
      </c>
      <c r="AE227" s="178">
        <v>1473</v>
      </c>
      <c r="AF227" s="178">
        <v>119462980</v>
      </c>
      <c r="AG227" s="179">
        <f>IFERROR(AE227/$AB$227,"-")</f>
        <v>0.33799908214777419</v>
      </c>
      <c r="AH227" s="179">
        <f t="shared" si="209"/>
        <v>0.59951159951159949</v>
      </c>
      <c r="AI227" s="174">
        <f t="shared" si="210"/>
        <v>81101.819416157508</v>
      </c>
      <c r="AJ227" s="400">
        <v>2630</v>
      </c>
      <c r="AK227" s="134" t="s">
        <v>153</v>
      </c>
      <c r="AL227" s="170">
        <v>1343</v>
      </c>
      <c r="AM227" s="178">
        <v>726</v>
      </c>
      <c r="AN227" s="178">
        <v>59274250</v>
      </c>
      <c r="AO227" s="179">
        <f>IFERROR(AM227/$AJ$227,"-")</f>
        <v>0.27604562737642585</v>
      </c>
      <c r="AP227" s="179">
        <f t="shared" si="211"/>
        <v>0.54058078927773645</v>
      </c>
      <c r="AQ227" s="174">
        <f t="shared" si="212"/>
        <v>81644.972451790629</v>
      </c>
      <c r="AR227" s="400">
        <v>1075</v>
      </c>
      <c r="AS227" s="134" t="s">
        <v>153</v>
      </c>
      <c r="AT227" s="170">
        <v>498</v>
      </c>
      <c r="AU227" s="178">
        <v>250</v>
      </c>
      <c r="AV227" s="178">
        <v>22260880</v>
      </c>
      <c r="AW227" s="179">
        <f>IFERROR(AU227/$AR$227,"-")</f>
        <v>0.23255813953488372</v>
      </c>
      <c r="AX227" s="179">
        <f t="shared" si="213"/>
        <v>0.50200803212851408</v>
      </c>
      <c r="AY227" s="178">
        <f t="shared" si="214"/>
        <v>89043.520000000004</v>
      </c>
      <c r="AZ227" s="400">
        <v>341</v>
      </c>
      <c r="BA227" s="134" t="s">
        <v>153</v>
      </c>
      <c r="BB227" s="170">
        <v>143</v>
      </c>
      <c r="BC227" s="178">
        <v>66</v>
      </c>
      <c r="BD227" s="178">
        <v>7267750</v>
      </c>
      <c r="BE227" s="179">
        <f>IFERROR(BC227/$AZ$227,"-")</f>
        <v>0.19354838709677419</v>
      </c>
      <c r="BF227" s="179">
        <f t="shared" si="215"/>
        <v>0.46153846153846156</v>
      </c>
      <c r="BG227" s="224">
        <f t="shared" si="216"/>
        <v>110117.42424242424</v>
      </c>
      <c r="BH227" s="400">
        <v>14099</v>
      </c>
      <c r="BI227" s="134" t="s">
        <v>153</v>
      </c>
      <c r="BJ227" s="170">
        <f t="shared" si="217"/>
        <v>7302</v>
      </c>
      <c r="BK227" s="178">
        <f t="shared" si="201"/>
        <v>4297</v>
      </c>
      <c r="BL227" s="178">
        <f t="shared" si="202"/>
        <v>344048040</v>
      </c>
      <c r="BM227" s="179">
        <f>IFERROR(BK227/$BH$227,"-")</f>
        <v>0.30477338818355909</v>
      </c>
      <c r="BN227" s="179">
        <f t="shared" si="218"/>
        <v>0.58846891262667766</v>
      </c>
      <c r="BO227" s="178">
        <f t="shared" si="219"/>
        <v>80067.032813590879</v>
      </c>
      <c r="BP227" s="285"/>
    </row>
    <row r="228" spans="2:68" s="95" customFormat="1">
      <c r="B228" s="402"/>
      <c r="C228" s="435"/>
      <c r="D228" s="433"/>
      <c r="E228" s="135" t="s">
        <v>207</v>
      </c>
      <c r="F228" s="171">
        <v>33</v>
      </c>
      <c r="G228" s="180">
        <v>17</v>
      </c>
      <c r="H228" s="180">
        <v>2643130</v>
      </c>
      <c r="I228" s="181">
        <f t="shared" ref="I228:I237" si="236">IFERROR(G228/$D$227,"-")</f>
        <v>0.21794871794871795</v>
      </c>
      <c r="J228" s="181">
        <f t="shared" si="203"/>
        <v>0.51515151515151514</v>
      </c>
      <c r="K228" s="225">
        <f t="shared" si="204"/>
        <v>155478.23529411765</v>
      </c>
      <c r="L228" s="392"/>
      <c r="M228" s="135" t="s">
        <v>207</v>
      </c>
      <c r="N228" s="171">
        <v>47</v>
      </c>
      <c r="O228" s="180">
        <v>33</v>
      </c>
      <c r="P228" s="180">
        <v>2123160</v>
      </c>
      <c r="Q228" s="181">
        <f t="shared" ref="Q228:Q237" si="237">IFERROR(O228/$L$227,"-")</f>
        <v>0.29729729729729731</v>
      </c>
      <c r="R228" s="181">
        <f t="shared" si="205"/>
        <v>0.7021276595744681</v>
      </c>
      <c r="S228" s="175">
        <f t="shared" si="206"/>
        <v>64338.181818181816</v>
      </c>
      <c r="T228" s="392"/>
      <c r="U228" s="135" t="s">
        <v>207</v>
      </c>
      <c r="V228" s="171">
        <v>2552</v>
      </c>
      <c r="W228" s="180">
        <v>1607</v>
      </c>
      <c r="X228" s="180">
        <v>116436900</v>
      </c>
      <c r="Y228" s="181">
        <f t="shared" ref="Y228:Y237" si="238">IFERROR(W228/$T$227,"-")</f>
        <v>0.29186342172175811</v>
      </c>
      <c r="Z228" s="181">
        <f t="shared" si="207"/>
        <v>0.62970219435736674</v>
      </c>
      <c r="AA228" s="180">
        <f t="shared" si="208"/>
        <v>72456.067205973857</v>
      </c>
      <c r="AB228" s="392"/>
      <c r="AC228" s="135" t="s">
        <v>207</v>
      </c>
      <c r="AD228" s="171">
        <v>2114</v>
      </c>
      <c r="AE228" s="180">
        <v>1309</v>
      </c>
      <c r="AF228" s="180">
        <v>106569750</v>
      </c>
      <c r="AG228" s="181">
        <f t="shared" ref="AG228:AG237" si="239">IFERROR(AE228/$AB$227,"-")</f>
        <v>0.30036714089031669</v>
      </c>
      <c r="AH228" s="181">
        <f t="shared" si="209"/>
        <v>0.61920529801324509</v>
      </c>
      <c r="AI228" s="175">
        <f t="shared" si="210"/>
        <v>81413.101604278068</v>
      </c>
      <c r="AJ228" s="392"/>
      <c r="AK228" s="135" t="s">
        <v>207</v>
      </c>
      <c r="AL228" s="171">
        <v>1103</v>
      </c>
      <c r="AM228" s="180">
        <v>633</v>
      </c>
      <c r="AN228" s="180">
        <v>50259860</v>
      </c>
      <c r="AO228" s="181">
        <f t="shared" ref="AO228:AO237" si="240">IFERROR(AM228/$AJ$227,"-")</f>
        <v>0.24068441064638782</v>
      </c>
      <c r="AP228" s="181">
        <f t="shared" si="211"/>
        <v>0.57388939256572979</v>
      </c>
      <c r="AQ228" s="175">
        <f t="shared" si="212"/>
        <v>79399.462875197467</v>
      </c>
      <c r="AR228" s="392"/>
      <c r="AS228" s="135" t="s">
        <v>207</v>
      </c>
      <c r="AT228" s="171">
        <v>359</v>
      </c>
      <c r="AU228" s="180">
        <v>183</v>
      </c>
      <c r="AV228" s="180">
        <v>15395450</v>
      </c>
      <c r="AW228" s="181">
        <f t="shared" ref="AW228:AW237" si="241">IFERROR(AU228/$AR$227,"-")</f>
        <v>0.17023255813953489</v>
      </c>
      <c r="AX228" s="181">
        <f t="shared" si="213"/>
        <v>0.50974930362116988</v>
      </c>
      <c r="AY228" s="180">
        <f t="shared" si="214"/>
        <v>84128.142076502729</v>
      </c>
      <c r="AZ228" s="392"/>
      <c r="BA228" s="135" t="s">
        <v>207</v>
      </c>
      <c r="BB228" s="171">
        <v>69</v>
      </c>
      <c r="BC228" s="180">
        <v>29</v>
      </c>
      <c r="BD228" s="180">
        <v>2730580</v>
      </c>
      <c r="BE228" s="181">
        <f t="shared" ref="BE228:BE237" si="242">IFERROR(BC228/$AZ$227,"-")</f>
        <v>8.5043988269794715E-2</v>
      </c>
      <c r="BF228" s="181">
        <f t="shared" si="215"/>
        <v>0.42028985507246375</v>
      </c>
      <c r="BG228" s="225">
        <f t="shared" si="216"/>
        <v>94157.931034482754</v>
      </c>
      <c r="BH228" s="392"/>
      <c r="BI228" s="135" t="s">
        <v>207</v>
      </c>
      <c r="BJ228" s="171">
        <f t="shared" si="217"/>
        <v>6277</v>
      </c>
      <c r="BK228" s="180">
        <f t="shared" si="201"/>
        <v>3811</v>
      </c>
      <c r="BL228" s="180">
        <f t="shared" si="202"/>
        <v>296158830</v>
      </c>
      <c r="BM228" s="181">
        <f t="shared" ref="BM228:BM237" si="243">IFERROR(BK228/$BH$227,"-")</f>
        <v>0.27030285835874884</v>
      </c>
      <c r="BN228" s="181">
        <f t="shared" si="218"/>
        <v>0.60713716743667356</v>
      </c>
      <c r="BO228" s="180">
        <f t="shared" si="219"/>
        <v>77711.579637890318</v>
      </c>
      <c r="BP228" s="285"/>
    </row>
    <row r="229" spans="2:68" s="95" customFormat="1">
      <c r="B229" s="402"/>
      <c r="C229" s="435"/>
      <c r="D229" s="433"/>
      <c r="E229" s="136" t="s">
        <v>152</v>
      </c>
      <c r="F229" s="171">
        <v>48</v>
      </c>
      <c r="G229" s="180">
        <v>25</v>
      </c>
      <c r="H229" s="180">
        <v>3299010</v>
      </c>
      <c r="I229" s="181">
        <f t="shared" si="236"/>
        <v>0.32051282051282054</v>
      </c>
      <c r="J229" s="181">
        <f t="shared" si="203"/>
        <v>0.52083333333333337</v>
      </c>
      <c r="K229" s="225">
        <f t="shared" si="204"/>
        <v>131960.4</v>
      </c>
      <c r="L229" s="392"/>
      <c r="M229" s="136" t="s">
        <v>152</v>
      </c>
      <c r="N229" s="171">
        <v>65</v>
      </c>
      <c r="O229" s="180">
        <v>46</v>
      </c>
      <c r="P229" s="180">
        <v>3998480</v>
      </c>
      <c r="Q229" s="181">
        <f t="shared" si="237"/>
        <v>0.4144144144144144</v>
      </c>
      <c r="R229" s="181">
        <f t="shared" si="205"/>
        <v>0.70769230769230773</v>
      </c>
      <c r="S229" s="175">
        <f t="shared" si="206"/>
        <v>86923.478260869568</v>
      </c>
      <c r="T229" s="392"/>
      <c r="U229" s="136" t="s">
        <v>152</v>
      </c>
      <c r="V229" s="171">
        <v>3364</v>
      </c>
      <c r="W229" s="180">
        <v>2043</v>
      </c>
      <c r="X229" s="180">
        <v>151656540</v>
      </c>
      <c r="Y229" s="181">
        <f t="shared" si="238"/>
        <v>0.3710497638939339</v>
      </c>
      <c r="Z229" s="181">
        <f t="shared" si="207"/>
        <v>0.6073127229488704</v>
      </c>
      <c r="AA229" s="180">
        <f t="shared" si="208"/>
        <v>74232.276064610865</v>
      </c>
      <c r="AB229" s="392"/>
      <c r="AC229" s="136" t="s">
        <v>152</v>
      </c>
      <c r="AD229" s="171">
        <v>3012</v>
      </c>
      <c r="AE229" s="180">
        <v>1772</v>
      </c>
      <c r="AF229" s="180">
        <v>148024540</v>
      </c>
      <c r="AG229" s="181">
        <f t="shared" si="239"/>
        <v>0.40660853602569985</v>
      </c>
      <c r="AH229" s="181">
        <f t="shared" si="209"/>
        <v>0.58831341301460827</v>
      </c>
      <c r="AI229" s="175">
        <f t="shared" si="210"/>
        <v>83535.293453724604</v>
      </c>
      <c r="AJ229" s="392"/>
      <c r="AK229" s="136" t="s">
        <v>152</v>
      </c>
      <c r="AL229" s="171">
        <v>1841</v>
      </c>
      <c r="AM229" s="180">
        <v>1024</v>
      </c>
      <c r="AN229" s="180">
        <v>85506020</v>
      </c>
      <c r="AO229" s="181">
        <f t="shared" si="240"/>
        <v>0.38935361216730036</v>
      </c>
      <c r="AP229" s="181">
        <f t="shared" si="211"/>
        <v>0.55621944595328621</v>
      </c>
      <c r="AQ229" s="175">
        <f t="shared" si="212"/>
        <v>83501.97265625</v>
      </c>
      <c r="AR229" s="392"/>
      <c r="AS229" s="136" t="s">
        <v>152</v>
      </c>
      <c r="AT229" s="171">
        <v>740</v>
      </c>
      <c r="AU229" s="180">
        <v>366</v>
      </c>
      <c r="AV229" s="180">
        <v>35679510</v>
      </c>
      <c r="AW229" s="181">
        <f t="shared" si="241"/>
        <v>0.34046511627906978</v>
      </c>
      <c r="AX229" s="181">
        <f t="shared" si="213"/>
        <v>0.49459459459459459</v>
      </c>
      <c r="AY229" s="180">
        <f t="shared" si="214"/>
        <v>97485</v>
      </c>
      <c r="AZ229" s="392"/>
      <c r="BA229" s="136" t="s">
        <v>152</v>
      </c>
      <c r="BB229" s="171">
        <v>213</v>
      </c>
      <c r="BC229" s="180">
        <v>84</v>
      </c>
      <c r="BD229" s="180">
        <v>10348170</v>
      </c>
      <c r="BE229" s="181">
        <f t="shared" si="242"/>
        <v>0.24633431085043989</v>
      </c>
      <c r="BF229" s="181">
        <f t="shared" si="215"/>
        <v>0.39436619718309857</v>
      </c>
      <c r="BG229" s="225">
        <f t="shared" si="216"/>
        <v>123192.5</v>
      </c>
      <c r="BH229" s="392"/>
      <c r="BI229" s="136" t="s">
        <v>152</v>
      </c>
      <c r="BJ229" s="171">
        <f t="shared" si="217"/>
        <v>9283</v>
      </c>
      <c r="BK229" s="180">
        <f t="shared" si="201"/>
        <v>5360</v>
      </c>
      <c r="BL229" s="180">
        <f t="shared" si="202"/>
        <v>438512270</v>
      </c>
      <c r="BM229" s="181">
        <f t="shared" si="243"/>
        <v>0.38016880629831901</v>
      </c>
      <c r="BN229" s="181">
        <f t="shared" si="218"/>
        <v>0.57739954756005607</v>
      </c>
      <c r="BO229" s="180">
        <f t="shared" si="219"/>
        <v>81811.99067164179</v>
      </c>
      <c r="BP229" s="285"/>
    </row>
    <row r="230" spans="2:68" s="95" customFormat="1">
      <c r="B230" s="402"/>
      <c r="C230" s="435"/>
      <c r="D230" s="433"/>
      <c r="E230" s="136" t="s">
        <v>161</v>
      </c>
      <c r="F230" s="171">
        <v>29</v>
      </c>
      <c r="G230" s="180">
        <v>19</v>
      </c>
      <c r="H230" s="180">
        <v>2587310</v>
      </c>
      <c r="I230" s="181">
        <f t="shared" si="236"/>
        <v>0.24358974358974358</v>
      </c>
      <c r="J230" s="181">
        <f t="shared" si="203"/>
        <v>0.65517241379310343</v>
      </c>
      <c r="K230" s="225">
        <f t="shared" si="204"/>
        <v>136174.21052631579</v>
      </c>
      <c r="L230" s="392"/>
      <c r="M230" s="136" t="s">
        <v>161</v>
      </c>
      <c r="N230" s="171">
        <v>47</v>
      </c>
      <c r="O230" s="180">
        <v>32</v>
      </c>
      <c r="P230" s="180">
        <v>3337100</v>
      </c>
      <c r="Q230" s="181">
        <f t="shared" si="237"/>
        <v>0.28828828828828829</v>
      </c>
      <c r="R230" s="181">
        <f t="shared" si="205"/>
        <v>0.68085106382978722</v>
      </c>
      <c r="S230" s="175">
        <f t="shared" si="206"/>
        <v>104284.375</v>
      </c>
      <c r="T230" s="392"/>
      <c r="U230" s="136" t="s">
        <v>161</v>
      </c>
      <c r="V230" s="171">
        <v>1241</v>
      </c>
      <c r="W230" s="180">
        <v>799</v>
      </c>
      <c r="X230" s="180">
        <v>57019500</v>
      </c>
      <c r="Y230" s="181">
        <f t="shared" si="238"/>
        <v>0.14511442063203778</v>
      </c>
      <c r="Z230" s="181">
        <f t="shared" si="207"/>
        <v>0.64383561643835618</v>
      </c>
      <c r="AA230" s="180">
        <f t="shared" si="208"/>
        <v>71363.579474342929</v>
      </c>
      <c r="AB230" s="392"/>
      <c r="AC230" s="136" t="s">
        <v>161</v>
      </c>
      <c r="AD230" s="171">
        <v>1257</v>
      </c>
      <c r="AE230" s="180">
        <v>776</v>
      </c>
      <c r="AF230" s="180">
        <v>63354550</v>
      </c>
      <c r="AG230" s="181">
        <f t="shared" si="239"/>
        <v>0.17806333180357961</v>
      </c>
      <c r="AH230" s="181">
        <f t="shared" si="209"/>
        <v>0.61734287987271286</v>
      </c>
      <c r="AI230" s="175">
        <f t="shared" si="210"/>
        <v>81642.46134020618</v>
      </c>
      <c r="AJ230" s="392"/>
      <c r="AK230" s="136" t="s">
        <v>161</v>
      </c>
      <c r="AL230" s="171">
        <v>839</v>
      </c>
      <c r="AM230" s="180">
        <v>466</v>
      </c>
      <c r="AN230" s="180">
        <v>39923980</v>
      </c>
      <c r="AO230" s="181">
        <f t="shared" si="240"/>
        <v>0.17718631178707225</v>
      </c>
      <c r="AP230" s="181">
        <f t="shared" si="211"/>
        <v>0.55542312276519668</v>
      </c>
      <c r="AQ230" s="175">
        <f t="shared" si="212"/>
        <v>85673.776824034328</v>
      </c>
      <c r="AR230" s="392"/>
      <c r="AS230" s="136" t="s">
        <v>161</v>
      </c>
      <c r="AT230" s="171">
        <v>344</v>
      </c>
      <c r="AU230" s="180">
        <v>182</v>
      </c>
      <c r="AV230" s="180">
        <v>15446780</v>
      </c>
      <c r="AW230" s="181">
        <f t="shared" si="241"/>
        <v>0.16930232558139535</v>
      </c>
      <c r="AX230" s="181">
        <f t="shared" si="213"/>
        <v>0.52906976744186052</v>
      </c>
      <c r="AY230" s="180">
        <f t="shared" si="214"/>
        <v>84872.417582417576</v>
      </c>
      <c r="AZ230" s="392"/>
      <c r="BA230" s="136" t="s">
        <v>161</v>
      </c>
      <c r="BB230" s="171">
        <v>101</v>
      </c>
      <c r="BC230" s="180">
        <v>38</v>
      </c>
      <c r="BD230" s="180">
        <v>3463950</v>
      </c>
      <c r="BE230" s="181">
        <f t="shared" si="242"/>
        <v>0.11143695014662756</v>
      </c>
      <c r="BF230" s="181">
        <f t="shared" si="215"/>
        <v>0.37623762376237624</v>
      </c>
      <c r="BG230" s="225">
        <f t="shared" si="216"/>
        <v>91156.578947368427</v>
      </c>
      <c r="BH230" s="392"/>
      <c r="BI230" s="136" t="s">
        <v>161</v>
      </c>
      <c r="BJ230" s="171">
        <f t="shared" si="217"/>
        <v>3858</v>
      </c>
      <c r="BK230" s="180">
        <f t="shared" si="201"/>
        <v>2312</v>
      </c>
      <c r="BL230" s="180">
        <f t="shared" si="202"/>
        <v>185133170</v>
      </c>
      <c r="BM230" s="181">
        <f t="shared" si="243"/>
        <v>0.16398326122420029</v>
      </c>
      <c r="BN230" s="181">
        <f t="shared" si="218"/>
        <v>0.59927423535510627</v>
      </c>
      <c r="BO230" s="180">
        <f t="shared" si="219"/>
        <v>80074.900519031144</v>
      </c>
      <c r="BP230" s="285"/>
    </row>
    <row r="231" spans="2:68" s="95" customFormat="1">
      <c r="B231" s="402"/>
      <c r="C231" s="435"/>
      <c r="D231" s="433"/>
      <c r="E231" s="136" t="s">
        <v>183</v>
      </c>
      <c r="F231" s="171">
        <v>27</v>
      </c>
      <c r="G231" s="180">
        <v>16</v>
      </c>
      <c r="H231" s="180">
        <v>1453710</v>
      </c>
      <c r="I231" s="181">
        <f t="shared" si="236"/>
        <v>0.20512820512820512</v>
      </c>
      <c r="J231" s="181">
        <f t="shared" si="203"/>
        <v>0.59259259259259256</v>
      </c>
      <c r="K231" s="225">
        <f t="shared" si="204"/>
        <v>90856.875</v>
      </c>
      <c r="L231" s="392"/>
      <c r="M231" s="136" t="s">
        <v>183</v>
      </c>
      <c r="N231" s="171">
        <v>44</v>
      </c>
      <c r="O231" s="180">
        <v>34</v>
      </c>
      <c r="P231" s="180">
        <v>3474560</v>
      </c>
      <c r="Q231" s="181">
        <f t="shared" si="237"/>
        <v>0.30630630630630629</v>
      </c>
      <c r="R231" s="181">
        <f t="shared" si="205"/>
        <v>0.77272727272727271</v>
      </c>
      <c r="S231" s="175">
        <f t="shared" si="206"/>
        <v>102192.94117647059</v>
      </c>
      <c r="T231" s="392"/>
      <c r="U231" s="136" t="s">
        <v>183</v>
      </c>
      <c r="V231" s="171">
        <v>1463</v>
      </c>
      <c r="W231" s="180">
        <v>903</v>
      </c>
      <c r="X231" s="180">
        <v>71955020</v>
      </c>
      <c r="Y231" s="181">
        <f t="shared" si="238"/>
        <v>0.16400290592081365</v>
      </c>
      <c r="Z231" s="181">
        <f t="shared" si="207"/>
        <v>0.61722488038277512</v>
      </c>
      <c r="AA231" s="180">
        <f t="shared" si="208"/>
        <v>79684.407530454046</v>
      </c>
      <c r="AB231" s="392"/>
      <c r="AC231" s="136" t="s">
        <v>183</v>
      </c>
      <c r="AD231" s="171">
        <v>1530</v>
      </c>
      <c r="AE231" s="180">
        <v>926</v>
      </c>
      <c r="AF231" s="180">
        <v>79098330</v>
      </c>
      <c r="AG231" s="181">
        <f t="shared" si="239"/>
        <v>0.21248279027076641</v>
      </c>
      <c r="AH231" s="181">
        <f t="shared" si="209"/>
        <v>0.6052287581699346</v>
      </c>
      <c r="AI231" s="175">
        <f t="shared" si="210"/>
        <v>85419.362850971927</v>
      </c>
      <c r="AJ231" s="392"/>
      <c r="AK231" s="136" t="s">
        <v>183</v>
      </c>
      <c r="AL231" s="171">
        <v>982</v>
      </c>
      <c r="AM231" s="180">
        <v>566</v>
      </c>
      <c r="AN231" s="180">
        <v>50539150</v>
      </c>
      <c r="AO231" s="181">
        <f t="shared" si="240"/>
        <v>0.21520912547528517</v>
      </c>
      <c r="AP231" s="181">
        <f t="shared" si="211"/>
        <v>0.57637474541751532</v>
      </c>
      <c r="AQ231" s="175">
        <f t="shared" si="212"/>
        <v>89291.784452296823</v>
      </c>
      <c r="AR231" s="392"/>
      <c r="AS231" s="136" t="s">
        <v>183</v>
      </c>
      <c r="AT231" s="171">
        <v>397</v>
      </c>
      <c r="AU231" s="180">
        <v>194</v>
      </c>
      <c r="AV231" s="180">
        <v>18504430</v>
      </c>
      <c r="AW231" s="181">
        <f t="shared" si="241"/>
        <v>0.18046511627906978</v>
      </c>
      <c r="AX231" s="181">
        <f t="shared" si="213"/>
        <v>0.48866498740554154</v>
      </c>
      <c r="AY231" s="180">
        <f t="shared" si="214"/>
        <v>95383.659793814426</v>
      </c>
      <c r="AZ231" s="392"/>
      <c r="BA231" s="136" t="s">
        <v>183</v>
      </c>
      <c r="BB231" s="171">
        <v>125</v>
      </c>
      <c r="BC231" s="180">
        <v>55</v>
      </c>
      <c r="BD231" s="180">
        <v>6180440</v>
      </c>
      <c r="BE231" s="181">
        <f t="shared" si="242"/>
        <v>0.16129032258064516</v>
      </c>
      <c r="BF231" s="181">
        <f t="shared" si="215"/>
        <v>0.44</v>
      </c>
      <c r="BG231" s="225">
        <f t="shared" si="216"/>
        <v>112371.63636363637</v>
      </c>
      <c r="BH231" s="392"/>
      <c r="BI231" s="136" t="s">
        <v>183</v>
      </c>
      <c r="BJ231" s="171">
        <f t="shared" si="217"/>
        <v>4568</v>
      </c>
      <c r="BK231" s="180">
        <f t="shared" si="201"/>
        <v>2694</v>
      </c>
      <c r="BL231" s="180">
        <f t="shared" si="202"/>
        <v>231205640</v>
      </c>
      <c r="BM231" s="181">
        <f t="shared" si="243"/>
        <v>0.19107738137456556</v>
      </c>
      <c r="BN231" s="181">
        <f t="shared" si="218"/>
        <v>0.58975481611208402</v>
      </c>
      <c r="BO231" s="180">
        <f t="shared" si="219"/>
        <v>85822.435040831479</v>
      </c>
      <c r="BP231" s="285"/>
    </row>
    <row r="232" spans="2:68" s="95" customFormat="1">
      <c r="B232" s="402"/>
      <c r="C232" s="435"/>
      <c r="D232" s="433"/>
      <c r="E232" s="136" t="s">
        <v>184</v>
      </c>
      <c r="F232" s="171">
        <v>19</v>
      </c>
      <c r="G232" s="180">
        <v>11</v>
      </c>
      <c r="H232" s="180">
        <v>2073110</v>
      </c>
      <c r="I232" s="181">
        <f t="shared" si="236"/>
        <v>0.14102564102564102</v>
      </c>
      <c r="J232" s="181">
        <f t="shared" si="203"/>
        <v>0.57894736842105265</v>
      </c>
      <c r="K232" s="225">
        <f t="shared" si="204"/>
        <v>188464.54545454544</v>
      </c>
      <c r="L232" s="392"/>
      <c r="M232" s="136" t="s">
        <v>184</v>
      </c>
      <c r="N232" s="171">
        <v>31</v>
      </c>
      <c r="O232" s="180">
        <v>20</v>
      </c>
      <c r="P232" s="180">
        <v>2607960</v>
      </c>
      <c r="Q232" s="181">
        <f t="shared" si="237"/>
        <v>0.18018018018018017</v>
      </c>
      <c r="R232" s="181">
        <f t="shared" si="205"/>
        <v>0.64516129032258063</v>
      </c>
      <c r="S232" s="175">
        <f t="shared" si="206"/>
        <v>130398</v>
      </c>
      <c r="T232" s="392"/>
      <c r="U232" s="136" t="s">
        <v>184</v>
      </c>
      <c r="V232" s="171">
        <v>797</v>
      </c>
      <c r="W232" s="180">
        <v>534</v>
      </c>
      <c r="X232" s="180">
        <v>36832240</v>
      </c>
      <c r="Y232" s="181">
        <f t="shared" si="238"/>
        <v>9.6985107155830003E-2</v>
      </c>
      <c r="Z232" s="181">
        <f t="shared" si="207"/>
        <v>0.67001254705144286</v>
      </c>
      <c r="AA232" s="180">
        <f t="shared" si="208"/>
        <v>68974.232209737835</v>
      </c>
      <c r="AB232" s="392"/>
      <c r="AC232" s="136" t="s">
        <v>184</v>
      </c>
      <c r="AD232" s="171">
        <v>731</v>
      </c>
      <c r="AE232" s="180">
        <v>456</v>
      </c>
      <c r="AF232" s="180">
        <v>38466170</v>
      </c>
      <c r="AG232" s="181">
        <f t="shared" si="239"/>
        <v>0.10463515374024782</v>
      </c>
      <c r="AH232" s="181">
        <f t="shared" si="209"/>
        <v>0.62380300957592338</v>
      </c>
      <c r="AI232" s="175">
        <f t="shared" si="210"/>
        <v>84355.635964912275</v>
      </c>
      <c r="AJ232" s="392"/>
      <c r="AK232" s="136" t="s">
        <v>184</v>
      </c>
      <c r="AL232" s="171">
        <v>426</v>
      </c>
      <c r="AM232" s="180">
        <v>261</v>
      </c>
      <c r="AN232" s="180">
        <v>22487720</v>
      </c>
      <c r="AO232" s="181">
        <f t="shared" si="240"/>
        <v>9.9239543726235738E-2</v>
      </c>
      <c r="AP232" s="181">
        <f t="shared" si="211"/>
        <v>0.61267605633802813</v>
      </c>
      <c r="AQ232" s="175">
        <f t="shared" si="212"/>
        <v>86159.846743295013</v>
      </c>
      <c r="AR232" s="392"/>
      <c r="AS232" s="136" t="s">
        <v>184</v>
      </c>
      <c r="AT232" s="171">
        <v>122</v>
      </c>
      <c r="AU232" s="180">
        <v>63</v>
      </c>
      <c r="AV232" s="180">
        <v>4810580</v>
      </c>
      <c r="AW232" s="181">
        <f t="shared" si="241"/>
        <v>5.8604651162790698E-2</v>
      </c>
      <c r="AX232" s="181">
        <f t="shared" si="213"/>
        <v>0.51639344262295084</v>
      </c>
      <c r="AY232" s="180">
        <f t="shared" si="214"/>
        <v>76358.412698412692</v>
      </c>
      <c r="AZ232" s="392"/>
      <c r="BA232" s="136" t="s">
        <v>184</v>
      </c>
      <c r="BB232" s="171">
        <v>33</v>
      </c>
      <c r="BC232" s="180">
        <v>8</v>
      </c>
      <c r="BD232" s="180">
        <v>581910</v>
      </c>
      <c r="BE232" s="181">
        <f t="shared" si="242"/>
        <v>2.3460410557184751E-2</v>
      </c>
      <c r="BF232" s="181">
        <f t="shared" si="215"/>
        <v>0.24242424242424243</v>
      </c>
      <c r="BG232" s="225">
        <f t="shared" si="216"/>
        <v>72738.75</v>
      </c>
      <c r="BH232" s="392"/>
      <c r="BI232" s="136" t="s">
        <v>184</v>
      </c>
      <c r="BJ232" s="171">
        <f t="shared" si="217"/>
        <v>2159</v>
      </c>
      <c r="BK232" s="180">
        <f t="shared" si="201"/>
        <v>1353</v>
      </c>
      <c r="BL232" s="180">
        <f t="shared" si="202"/>
        <v>107859690</v>
      </c>
      <c r="BM232" s="181">
        <f t="shared" si="243"/>
        <v>9.5964252783885387E-2</v>
      </c>
      <c r="BN232" s="181">
        <f t="shared" si="218"/>
        <v>0.62667901806391846</v>
      </c>
      <c r="BO232" s="180">
        <f t="shared" si="219"/>
        <v>79718.913525498894</v>
      </c>
      <c r="BP232" s="285"/>
    </row>
    <row r="233" spans="2:68" s="95" customFormat="1">
      <c r="B233" s="402"/>
      <c r="C233" s="435"/>
      <c r="D233" s="433"/>
      <c r="E233" s="136" t="s">
        <v>185</v>
      </c>
      <c r="F233" s="171">
        <v>21</v>
      </c>
      <c r="G233" s="180">
        <v>11</v>
      </c>
      <c r="H233" s="180">
        <v>1971680</v>
      </c>
      <c r="I233" s="181">
        <f t="shared" si="236"/>
        <v>0.14102564102564102</v>
      </c>
      <c r="J233" s="181">
        <f t="shared" si="203"/>
        <v>0.52380952380952384</v>
      </c>
      <c r="K233" s="225">
        <f t="shared" si="204"/>
        <v>179243.63636363635</v>
      </c>
      <c r="L233" s="392"/>
      <c r="M233" s="136" t="s">
        <v>185</v>
      </c>
      <c r="N233" s="171">
        <v>26</v>
      </c>
      <c r="O233" s="180">
        <v>16</v>
      </c>
      <c r="P233" s="180">
        <v>1811690</v>
      </c>
      <c r="Q233" s="181">
        <f t="shared" si="237"/>
        <v>0.14414414414414414</v>
      </c>
      <c r="R233" s="181">
        <f t="shared" si="205"/>
        <v>0.61538461538461542</v>
      </c>
      <c r="S233" s="175">
        <f t="shared" si="206"/>
        <v>113230.625</v>
      </c>
      <c r="T233" s="392"/>
      <c r="U233" s="136" t="s">
        <v>185</v>
      </c>
      <c r="V233" s="171">
        <v>306</v>
      </c>
      <c r="W233" s="180">
        <v>181</v>
      </c>
      <c r="X233" s="180">
        <v>16259670</v>
      </c>
      <c r="Y233" s="181">
        <f t="shared" si="238"/>
        <v>3.2873229204504174E-2</v>
      </c>
      <c r="Z233" s="181">
        <f t="shared" si="207"/>
        <v>0.59150326797385622</v>
      </c>
      <c r="AA233" s="180">
        <f t="shared" si="208"/>
        <v>89832.430939226513</v>
      </c>
      <c r="AB233" s="392"/>
      <c r="AC233" s="136" t="s">
        <v>185</v>
      </c>
      <c r="AD233" s="171">
        <v>390</v>
      </c>
      <c r="AE233" s="180">
        <v>213</v>
      </c>
      <c r="AF233" s="180">
        <v>18431810</v>
      </c>
      <c r="AG233" s="181">
        <f t="shared" si="239"/>
        <v>4.8875631023405232E-2</v>
      </c>
      <c r="AH233" s="181">
        <f t="shared" si="209"/>
        <v>0.5461538461538461</v>
      </c>
      <c r="AI233" s="175">
        <f t="shared" si="210"/>
        <v>86534.319248826287</v>
      </c>
      <c r="AJ233" s="392"/>
      <c r="AK233" s="136" t="s">
        <v>185</v>
      </c>
      <c r="AL233" s="171">
        <v>333</v>
      </c>
      <c r="AM233" s="180">
        <v>168</v>
      </c>
      <c r="AN233" s="180">
        <v>13846710</v>
      </c>
      <c r="AO233" s="181">
        <f t="shared" si="240"/>
        <v>6.3878326996197721E-2</v>
      </c>
      <c r="AP233" s="181">
        <f t="shared" si="211"/>
        <v>0.50450450450450446</v>
      </c>
      <c r="AQ233" s="175">
        <f t="shared" si="212"/>
        <v>82420.892857142855</v>
      </c>
      <c r="AR233" s="392"/>
      <c r="AS233" s="136" t="s">
        <v>185</v>
      </c>
      <c r="AT233" s="171">
        <v>168</v>
      </c>
      <c r="AU233" s="180">
        <v>79</v>
      </c>
      <c r="AV233" s="180">
        <v>6097710</v>
      </c>
      <c r="AW233" s="181">
        <f t="shared" si="241"/>
        <v>7.3488372093023252E-2</v>
      </c>
      <c r="AX233" s="181">
        <f t="shared" si="213"/>
        <v>0.47023809523809523</v>
      </c>
      <c r="AY233" s="180">
        <f t="shared" si="214"/>
        <v>77186.202531645569</v>
      </c>
      <c r="AZ233" s="392"/>
      <c r="BA233" s="136" t="s">
        <v>185</v>
      </c>
      <c r="BB233" s="171">
        <v>45</v>
      </c>
      <c r="BC233" s="180">
        <v>18</v>
      </c>
      <c r="BD233" s="180">
        <v>1496500</v>
      </c>
      <c r="BE233" s="181">
        <f t="shared" si="242"/>
        <v>5.2785923753665691E-2</v>
      </c>
      <c r="BF233" s="181">
        <f t="shared" si="215"/>
        <v>0.4</v>
      </c>
      <c r="BG233" s="225">
        <f t="shared" si="216"/>
        <v>83138.888888888891</v>
      </c>
      <c r="BH233" s="392"/>
      <c r="BI233" s="136" t="s">
        <v>185</v>
      </c>
      <c r="BJ233" s="171">
        <f t="shared" si="217"/>
        <v>1289</v>
      </c>
      <c r="BK233" s="180">
        <f t="shared" si="201"/>
        <v>686</v>
      </c>
      <c r="BL233" s="180">
        <f t="shared" si="202"/>
        <v>59915770</v>
      </c>
      <c r="BM233" s="181">
        <f t="shared" si="243"/>
        <v>4.86559330448968E-2</v>
      </c>
      <c r="BN233" s="181">
        <f t="shared" si="218"/>
        <v>0.53219550038789765</v>
      </c>
      <c r="BO233" s="180">
        <f t="shared" si="219"/>
        <v>87340.772594752183</v>
      </c>
      <c r="BP233" s="285"/>
    </row>
    <row r="234" spans="2:68" s="95" customFormat="1">
      <c r="B234" s="402"/>
      <c r="C234" s="435"/>
      <c r="D234" s="433"/>
      <c r="E234" s="136" t="s">
        <v>186</v>
      </c>
      <c r="F234" s="171">
        <v>7</v>
      </c>
      <c r="G234" s="180">
        <v>4</v>
      </c>
      <c r="H234" s="180">
        <v>395120</v>
      </c>
      <c r="I234" s="181">
        <f t="shared" si="236"/>
        <v>5.128205128205128E-2</v>
      </c>
      <c r="J234" s="181">
        <f t="shared" si="203"/>
        <v>0.5714285714285714</v>
      </c>
      <c r="K234" s="225">
        <f t="shared" si="204"/>
        <v>98780</v>
      </c>
      <c r="L234" s="392"/>
      <c r="M234" s="136" t="s">
        <v>186</v>
      </c>
      <c r="N234" s="171">
        <v>9</v>
      </c>
      <c r="O234" s="180">
        <v>4</v>
      </c>
      <c r="P234" s="180">
        <v>457310</v>
      </c>
      <c r="Q234" s="181">
        <f t="shared" si="237"/>
        <v>3.6036036036036036E-2</v>
      </c>
      <c r="R234" s="181">
        <f t="shared" si="205"/>
        <v>0.44444444444444442</v>
      </c>
      <c r="S234" s="175">
        <f t="shared" si="206"/>
        <v>114327.5</v>
      </c>
      <c r="T234" s="392"/>
      <c r="U234" s="136" t="s">
        <v>186</v>
      </c>
      <c r="V234" s="171">
        <v>270</v>
      </c>
      <c r="W234" s="180">
        <v>182</v>
      </c>
      <c r="X234" s="180">
        <v>15451470</v>
      </c>
      <c r="Y234" s="181">
        <f t="shared" si="238"/>
        <v>3.3054849255357795E-2</v>
      </c>
      <c r="Z234" s="181">
        <f t="shared" si="207"/>
        <v>0.67407407407407405</v>
      </c>
      <c r="AA234" s="180">
        <f t="shared" si="208"/>
        <v>84898.18681318681</v>
      </c>
      <c r="AB234" s="392"/>
      <c r="AC234" s="136" t="s">
        <v>186</v>
      </c>
      <c r="AD234" s="171">
        <v>329</v>
      </c>
      <c r="AE234" s="180">
        <v>220</v>
      </c>
      <c r="AF234" s="180">
        <v>21833790</v>
      </c>
      <c r="AG234" s="181">
        <f t="shared" si="239"/>
        <v>5.0481872418540616E-2</v>
      </c>
      <c r="AH234" s="181">
        <f t="shared" si="209"/>
        <v>0.66869300911854102</v>
      </c>
      <c r="AI234" s="175">
        <f t="shared" si="210"/>
        <v>99244.5</v>
      </c>
      <c r="AJ234" s="392"/>
      <c r="AK234" s="136" t="s">
        <v>186</v>
      </c>
      <c r="AL234" s="171">
        <v>198</v>
      </c>
      <c r="AM234" s="180">
        <v>111</v>
      </c>
      <c r="AN234" s="180">
        <v>12575560</v>
      </c>
      <c r="AO234" s="181">
        <f t="shared" si="240"/>
        <v>4.2205323193916351E-2</v>
      </c>
      <c r="AP234" s="181">
        <f t="shared" si="211"/>
        <v>0.56060606060606055</v>
      </c>
      <c r="AQ234" s="175">
        <f t="shared" si="212"/>
        <v>113293.33333333333</v>
      </c>
      <c r="AR234" s="392"/>
      <c r="AS234" s="136" t="s">
        <v>186</v>
      </c>
      <c r="AT234" s="171">
        <v>70</v>
      </c>
      <c r="AU234" s="180">
        <v>45</v>
      </c>
      <c r="AV234" s="180">
        <v>4624980</v>
      </c>
      <c r="AW234" s="181">
        <f t="shared" si="241"/>
        <v>4.1860465116279069E-2</v>
      </c>
      <c r="AX234" s="181">
        <f t="shared" si="213"/>
        <v>0.6428571428571429</v>
      </c>
      <c r="AY234" s="180">
        <f t="shared" si="214"/>
        <v>102777.33333333333</v>
      </c>
      <c r="AZ234" s="392"/>
      <c r="BA234" s="136" t="s">
        <v>186</v>
      </c>
      <c r="BB234" s="171">
        <v>24</v>
      </c>
      <c r="BC234" s="180">
        <v>10</v>
      </c>
      <c r="BD234" s="180">
        <v>1220650</v>
      </c>
      <c r="BE234" s="181">
        <f t="shared" si="242"/>
        <v>2.932551319648094E-2</v>
      </c>
      <c r="BF234" s="181">
        <f t="shared" si="215"/>
        <v>0.41666666666666669</v>
      </c>
      <c r="BG234" s="225">
        <f t="shared" si="216"/>
        <v>122065</v>
      </c>
      <c r="BH234" s="392"/>
      <c r="BI234" s="136" t="s">
        <v>186</v>
      </c>
      <c r="BJ234" s="171">
        <f t="shared" si="217"/>
        <v>907</v>
      </c>
      <c r="BK234" s="180">
        <f t="shared" si="201"/>
        <v>576</v>
      </c>
      <c r="BL234" s="180">
        <f t="shared" si="202"/>
        <v>56558880</v>
      </c>
      <c r="BM234" s="181">
        <f t="shared" si="243"/>
        <v>4.0853961273849208E-2</v>
      </c>
      <c r="BN234" s="181">
        <f t="shared" si="218"/>
        <v>0.63506063947078284</v>
      </c>
      <c r="BO234" s="180">
        <f t="shared" si="219"/>
        <v>98192.5</v>
      </c>
      <c r="BP234" s="285"/>
    </row>
    <row r="235" spans="2:68" s="95" customFormat="1">
      <c r="B235" s="402"/>
      <c r="C235" s="435"/>
      <c r="D235" s="433"/>
      <c r="E235" s="136" t="s">
        <v>187</v>
      </c>
      <c r="F235" s="171">
        <v>30</v>
      </c>
      <c r="G235" s="180">
        <v>17</v>
      </c>
      <c r="H235" s="180">
        <v>2654380</v>
      </c>
      <c r="I235" s="181">
        <f t="shared" si="236"/>
        <v>0.21794871794871795</v>
      </c>
      <c r="J235" s="181">
        <f t="shared" si="203"/>
        <v>0.56666666666666665</v>
      </c>
      <c r="K235" s="225">
        <f t="shared" si="204"/>
        <v>156140</v>
      </c>
      <c r="L235" s="392"/>
      <c r="M235" s="136" t="s">
        <v>187</v>
      </c>
      <c r="N235" s="171">
        <v>54</v>
      </c>
      <c r="O235" s="180">
        <v>36</v>
      </c>
      <c r="P235" s="180">
        <v>2994500</v>
      </c>
      <c r="Q235" s="181">
        <f t="shared" si="237"/>
        <v>0.32432432432432434</v>
      </c>
      <c r="R235" s="181">
        <f t="shared" si="205"/>
        <v>0.66666666666666663</v>
      </c>
      <c r="S235" s="175">
        <f t="shared" si="206"/>
        <v>83180.555555555562</v>
      </c>
      <c r="T235" s="392"/>
      <c r="U235" s="136" t="s">
        <v>187</v>
      </c>
      <c r="V235" s="171">
        <v>2329</v>
      </c>
      <c r="W235" s="180">
        <v>1505</v>
      </c>
      <c r="X235" s="180">
        <v>119722660</v>
      </c>
      <c r="Y235" s="181">
        <f t="shared" si="238"/>
        <v>0.27333817653468945</v>
      </c>
      <c r="Z235" s="181">
        <f t="shared" si="207"/>
        <v>0.64620008587376554</v>
      </c>
      <c r="AA235" s="180">
        <f t="shared" si="208"/>
        <v>79549.940199335542</v>
      </c>
      <c r="AB235" s="392"/>
      <c r="AC235" s="136" t="s">
        <v>187</v>
      </c>
      <c r="AD235" s="171">
        <v>1988</v>
      </c>
      <c r="AE235" s="180">
        <v>1213</v>
      </c>
      <c r="AF235" s="180">
        <v>96597640</v>
      </c>
      <c r="AG235" s="181">
        <f t="shared" si="239"/>
        <v>0.27833868747131713</v>
      </c>
      <c r="AH235" s="181">
        <f t="shared" si="209"/>
        <v>0.61016096579476864</v>
      </c>
      <c r="AI235" s="175">
        <f t="shared" si="210"/>
        <v>79635.317394888712</v>
      </c>
      <c r="AJ235" s="392"/>
      <c r="AK235" s="136" t="s">
        <v>187</v>
      </c>
      <c r="AL235" s="171">
        <v>1125</v>
      </c>
      <c r="AM235" s="180">
        <v>632</v>
      </c>
      <c r="AN235" s="180">
        <v>49951210</v>
      </c>
      <c r="AO235" s="181">
        <f t="shared" si="240"/>
        <v>0.24030418250950569</v>
      </c>
      <c r="AP235" s="181">
        <f t="shared" si="211"/>
        <v>0.56177777777777782</v>
      </c>
      <c r="AQ235" s="175">
        <f t="shared" si="212"/>
        <v>79036.724683544307</v>
      </c>
      <c r="AR235" s="392"/>
      <c r="AS235" s="136" t="s">
        <v>187</v>
      </c>
      <c r="AT235" s="171">
        <v>405</v>
      </c>
      <c r="AU235" s="180">
        <v>203</v>
      </c>
      <c r="AV235" s="180">
        <v>17470420</v>
      </c>
      <c r="AW235" s="181">
        <f t="shared" si="241"/>
        <v>0.18883720930232559</v>
      </c>
      <c r="AX235" s="181">
        <f t="shared" si="213"/>
        <v>0.50123456790123455</v>
      </c>
      <c r="AY235" s="180">
        <f t="shared" si="214"/>
        <v>86061.182266009855</v>
      </c>
      <c r="AZ235" s="392"/>
      <c r="BA235" s="136" t="s">
        <v>187</v>
      </c>
      <c r="BB235" s="171">
        <v>108</v>
      </c>
      <c r="BC235" s="180">
        <v>46</v>
      </c>
      <c r="BD235" s="180">
        <v>4887380</v>
      </c>
      <c r="BE235" s="181">
        <f t="shared" si="242"/>
        <v>0.13489736070381231</v>
      </c>
      <c r="BF235" s="181">
        <f t="shared" si="215"/>
        <v>0.42592592592592593</v>
      </c>
      <c r="BG235" s="225">
        <f t="shared" si="216"/>
        <v>106247.39130434782</v>
      </c>
      <c r="BH235" s="392"/>
      <c r="BI235" s="136" t="s">
        <v>187</v>
      </c>
      <c r="BJ235" s="171">
        <f t="shared" si="217"/>
        <v>6039</v>
      </c>
      <c r="BK235" s="180">
        <f t="shared" si="201"/>
        <v>3652</v>
      </c>
      <c r="BL235" s="180">
        <f t="shared" si="202"/>
        <v>294278190</v>
      </c>
      <c r="BM235" s="181">
        <f t="shared" si="243"/>
        <v>0.25902546279878008</v>
      </c>
      <c r="BN235" s="181">
        <f t="shared" si="218"/>
        <v>0.60473588342440798</v>
      </c>
      <c r="BO235" s="180">
        <f t="shared" si="219"/>
        <v>80580.008214676884</v>
      </c>
      <c r="BP235" s="285"/>
    </row>
    <row r="236" spans="2:68" s="95" customFormat="1">
      <c r="B236" s="402"/>
      <c r="C236" s="435"/>
      <c r="D236" s="433"/>
      <c r="E236" s="136" t="s">
        <v>188</v>
      </c>
      <c r="F236" s="171">
        <v>13</v>
      </c>
      <c r="G236" s="180">
        <v>6</v>
      </c>
      <c r="H236" s="180">
        <v>1732850</v>
      </c>
      <c r="I236" s="181">
        <f t="shared" si="236"/>
        <v>7.6923076923076927E-2</v>
      </c>
      <c r="J236" s="181">
        <f t="shared" si="203"/>
        <v>0.46153846153846156</v>
      </c>
      <c r="K236" s="225">
        <f t="shared" si="204"/>
        <v>288808.33333333331</v>
      </c>
      <c r="L236" s="392"/>
      <c r="M236" s="136" t="s">
        <v>188</v>
      </c>
      <c r="N236" s="171">
        <v>25</v>
      </c>
      <c r="O236" s="180">
        <v>17</v>
      </c>
      <c r="P236" s="180">
        <v>1976480</v>
      </c>
      <c r="Q236" s="181">
        <f t="shared" si="237"/>
        <v>0.15315315315315314</v>
      </c>
      <c r="R236" s="181">
        <f t="shared" si="205"/>
        <v>0.68</v>
      </c>
      <c r="S236" s="175">
        <f t="shared" si="206"/>
        <v>116263.5294117647</v>
      </c>
      <c r="T236" s="392"/>
      <c r="U236" s="136" t="s">
        <v>188</v>
      </c>
      <c r="V236" s="171">
        <v>522</v>
      </c>
      <c r="W236" s="180">
        <v>314</v>
      </c>
      <c r="X236" s="180">
        <v>24478530</v>
      </c>
      <c r="Y236" s="181">
        <f t="shared" si="238"/>
        <v>5.7028695968034872E-2</v>
      </c>
      <c r="Z236" s="181">
        <f t="shared" si="207"/>
        <v>0.6015325670498084</v>
      </c>
      <c r="AA236" s="180">
        <f t="shared" si="208"/>
        <v>77957.101910828031</v>
      </c>
      <c r="AB236" s="392"/>
      <c r="AC236" s="136" t="s">
        <v>188</v>
      </c>
      <c r="AD236" s="171">
        <v>631</v>
      </c>
      <c r="AE236" s="180">
        <v>372</v>
      </c>
      <c r="AF236" s="180">
        <v>33134120</v>
      </c>
      <c r="AG236" s="181">
        <f t="shared" si="239"/>
        <v>8.5360256998623221E-2</v>
      </c>
      <c r="AH236" s="181">
        <f t="shared" si="209"/>
        <v>0.58954041204437402</v>
      </c>
      <c r="AI236" s="175">
        <f t="shared" si="210"/>
        <v>89070.215053763444</v>
      </c>
      <c r="AJ236" s="392"/>
      <c r="AK236" s="136" t="s">
        <v>188</v>
      </c>
      <c r="AL236" s="171">
        <v>475</v>
      </c>
      <c r="AM236" s="180">
        <v>257</v>
      </c>
      <c r="AN236" s="180">
        <v>23188550</v>
      </c>
      <c r="AO236" s="181">
        <f t="shared" si="240"/>
        <v>9.771863117870723E-2</v>
      </c>
      <c r="AP236" s="181">
        <f t="shared" si="211"/>
        <v>0.54105263157894734</v>
      </c>
      <c r="AQ236" s="175">
        <f t="shared" si="212"/>
        <v>90227.82101167315</v>
      </c>
      <c r="AR236" s="392"/>
      <c r="AS236" s="136" t="s">
        <v>188</v>
      </c>
      <c r="AT236" s="171">
        <v>240</v>
      </c>
      <c r="AU236" s="180">
        <v>125</v>
      </c>
      <c r="AV236" s="180">
        <v>13618140</v>
      </c>
      <c r="AW236" s="181">
        <f t="shared" si="241"/>
        <v>0.11627906976744186</v>
      </c>
      <c r="AX236" s="181">
        <f t="shared" si="213"/>
        <v>0.52083333333333337</v>
      </c>
      <c r="AY236" s="180">
        <f t="shared" si="214"/>
        <v>108945.12</v>
      </c>
      <c r="AZ236" s="392"/>
      <c r="BA236" s="136" t="s">
        <v>188</v>
      </c>
      <c r="BB236" s="171">
        <v>118</v>
      </c>
      <c r="BC236" s="180">
        <v>56</v>
      </c>
      <c r="BD236" s="180">
        <v>7138120</v>
      </c>
      <c r="BE236" s="181">
        <f t="shared" si="242"/>
        <v>0.16422287390029325</v>
      </c>
      <c r="BF236" s="181">
        <f t="shared" si="215"/>
        <v>0.47457627118644069</v>
      </c>
      <c r="BG236" s="225">
        <f t="shared" si="216"/>
        <v>127466.42857142857</v>
      </c>
      <c r="BH236" s="392"/>
      <c r="BI236" s="136" t="s">
        <v>188</v>
      </c>
      <c r="BJ236" s="171">
        <f t="shared" si="217"/>
        <v>2024</v>
      </c>
      <c r="BK236" s="180">
        <f t="shared" si="201"/>
        <v>1147</v>
      </c>
      <c r="BL236" s="180">
        <f t="shared" si="202"/>
        <v>105266790</v>
      </c>
      <c r="BM236" s="181">
        <f t="shared" si="243"/>
        <v>8.135328746719625E-2</v>
      </c>
      <c r="BN236" s="181">
        <f t="shared" si="218"/>
        <v>0.56669960474308301</v>
      </c>
      <c r="BO236" s="180">
        <f t="shared" si="219"/>
        <v>91775.754141238009</v>
      </c>
      <c r="BP236" s="285"/>
    </row>
    <row r="237" spans="2:68" s="95" customFormat="1">
      <c r="B237" s="402"/>
      <c r="C237" s="435"/>
      <c r="D237" s="433"/>
      <c r="E237" s="137" t="s">
        <v>179</v>
      </c>
      <c r="F237" s="171">
        <v>10</v>
      </c>
      <c r="G237" s="180">
        <v>8</v>
      </c>
      <c r="H237" s="180">
        <v>737070</v>
      </c>
      <c r="I237" s="181">
        <f t="shared" si="236"/>
        <v>0.10256410256410256</v>
      </c>
      <c r="J237" s="181">
        <f t="shared" si="203"/>
        <v>0.8</v>
      </c>
      <c r="K237" s="225">
        <f t="shared" si="204"/>
        <v>92133.75</v>
      </c>
      <c r="L237" s="392"/>
      <c r="M237" s="137" t="s">
        <v>179</v>
      </c>
      <c r="N237" s="171">
        <v>3</v>
      </c>
      <c r="O237" s="180">
        <v>2</v>
      </c>
      <c r="P237" s="180">
        <v>313560</v>
      </c>
      <c r="Q237" s="181">
        <f t="shared" si="237"/>
        <v>1.8018018018018018E-2</v>
      </c>
      <c r="R237" s="181">
        <f t="shared" si="205"/>
        <v>0.66666666666666663</v>
      </c>
      <c r="S237" s="175">
        <f t="shared" si="206"/>
        <v>156780</v>
      </c>
      <c r="T237" s="392"/>
      <c r="U237" s="137" t="s">
        <v>179</v>
      </c>
      <c r="V237" s="171">
        <v>446</v>
      </c>
      <c r="W237" s="180">
        <v>251</v>
      </c>
      <c r="X237" s="180">
        <v>16013360</v>
      </c>
      <c r="Y237" s="181">
        <f t="shared" si="238"/>
        <v>4.5586632764257173E-2</v>
      </c>
      <c r="Z237" s="181">
        <f t="shared" si="207"/>
        <v>0.56278026905829592</v>
      </c>
      <c r="AA237" s="180">
        <f t="shared" si="208"/>
        <v>63798.247011952189</v>
      </c>
      <c r="AB237" s="392"/>
      <c r="AC237" s="137" t="s">
        <v>179</v>
      </c>
      <c r="AD237" s="171">
        <v>197</v>
      </c>
      <c r="AE237" s="180">
        <v>97</v>
      </c>
      <c r="AF237" s="180">
        <v>7389600</v>
      </c>
      <c r="AG237" s="181">
        <f t="shared" si="239"/>
        <v>2.2257916475447451E-2</v>
      </c>
      <c r="AH237" s="181">
        <f t="shared" si="209"/>
        <v>0.49238578680203043</v>
      </c>
      <c r="AI237" s="175">
        <f t="shared" si="210"/>
        <v>76181.443298969069</v>
      </c>
      <c r="AJ237" s="392"/>
      <c r="AK237" s="137" t="s">
        <v>179</v>
      </c>
      <c r="AL237" s="171">
        <v>122</v>
      </c>
      <c r="AM237" s="180">
        <v>63</v>
      </c>
      <c r="AN237" s="180">
        <v>7490910</v>
      </c>
      <c r="AO237" s="181">
        <f t="shared" si="240"/>
        <v>2.3954372623574145E-2</v>
      </c>
      <c r="AP237" s="181">
        <f t="shared" si="211"/>
        <v>0.51639344262295084</v>
      </c>
      <c r="AQ237" s="175">
        <f t="shared" si="212"/>
        <v>118903.33333333333</v>
      </c>
      <c r="AR237" s="392"/>
      <c r="AS237" s="137" t="s">
        <v>179</v>
      </c>
      <c r="AT237" s="171">
        <v>54</v>
      </c>
      <c r="AU237" s="180">
        <v>23</v>
      </c>
      <c r="AV237" s="180">
        <v>4476400</v>
      </c>
      <c r="AW237" s="181">
        <f t="shared" si="241"/>
        <v>2.1395348837209303E-2</v>
      </c>
      <c r="AX237" s="181">
        <f t="shared" si="213"/>
        <v>0.42592592592592593</v>
      </c>
      <c r="AY237" s="180">
        <f t="shared" si="214"/>
        <v>194626.08695652173</v>
      </c>
      <c r="AZ237" s="392"/>
      <c r="BA237" s="137" t="s">
        <v>179</v>
      </c>
      <c r="BB237" s="171">
        <v>30</v>
      </c>
      <c r="BC237" s="180">
        <v>8</v>
      </c>
      <c r="BD237" s="180">
        <v>503940</v>
      </c>
      <c r="BE237" s="181">
        <f t="shared" si="242"/>
        <v>2.3460410557184751E-2</v>
      </c>
      <c r="BF237" s="181">
        <f t="shared" si="215"/>
        <v>0.26666666666666666</v>
      </c>
      <c r="BG237" s="225">
        <f t="shared" si="216"/>
        <v>62992.5</v>
      </c>
      <c r="BH237" s="392"/>
      <c r="BI237" s="137" t="s">
        <v>179</v>
      </c>
      <c r="BJ237" s="171">
        <f t="shared" si="217"/>
        <v>862</v>
      </c>
      <c r="BK237" s="180">
        <f t="shared" si="201"/>
        <v>452</v>
      </c>
      <c r="BL237" s="180">
        <f t="shared" si="202"/>
        <v>36924840</v>
      </c>
      <c r="BM237" s="181">
        <f t="shared" si="243"/>
        <v>3.2059011277395563E-2</v>
      </c>
      <c r="BN237" s="181">
        <f t="shared" si="218"/>
        <v>0.52436194895591648</v>
      </c>
      <c r="BO237" s="180">
        <f t="shared" si="219"/>
        <v>81692.123893805314</v>
      </c>
      <c r="BP237" s="285"/>
    </row>
    <row r="238" spans="2:68" s="95" customFormat="1">
      <c r="B238" s="402">
        <v>22</v>
      </c>
      <c r="C238" s="434" t="s">
        <v>64</v>
      </c>
      <c r="D238" s="432">
        <v>108</v>
      </c>
      <c r="E238" s="134" t="s">
        <v>153</v>
      </c>
      <c r="F238" s="170">
        <v>60</v>
      </c>
      <c r="G238" s="178">
        <v>31</v>
      </c>
      <c r="H238" s="178">
        <v>3145180</v>
      </c>
      <c r="I238" s="179">
        <f>IFERROR(G238/$D$238,"-")</f>
        <v>0.28703703703703703</v>
      </c>
      <c r="J238" s="179">
        <f t="shared" si="203"/>
        <v>0.51666666666666672</v>
      </c>
      <c r="K238" s="224">
        <f t="shared" si="204"/>
        <v>101457.41935483871</v>
      </c>
      <c r="L238" s="400">
        <v>185</v>
      </c>
      <c r="M238" s="134" t="s">
        <v>153</v>
      </c>
      <c r="N238" s="170">
        <v>109</v>
      </c>
      <c r="O238" s="178">
        <v>59</v>
      </c>
      <c r="P238" s="178">
        <v>5132690</v>
      </c>
      <c r="Q238" s="179">
        <f>IFERROR(O238/$L$238,"-")</f>
        <v>0.31891891891891894</v>
      </c>
      <c r="R238" s="179">
        <f t="shared" si="205"/>
        <v>0.54128440366972475</v>
      </c>
      <c r="S238" s="174">
        <f t="shared" si="206"/>
        <v>86994.745762711871</v>
      </c>
      <c r="T238" s="400">
        <v>7087</v>
      </c>
      <c r="U238" s="134" t="s">
        <v>153</v>
      </c>
      <c r="V238" s="170">
        <v>3530</v>
      </c>
      <c r="W238" s="178">
        <v>2103</v>
      </c>
      <c r="X238" s="178">
        <v>161938480</v>
      </c>
      <c r="Y238" s="179">
        <f>IFERROR(W238/$T$238,"-")</f>
        <v>0.29674051079441233</v>
      </c>
      <c r="Z238" s="179">
        <f t="shared" si="207"/>
        <v>0.59575070821529741</v>
      </c>
      <c r="AA238" s="178">
        <f t="shared" si="208"/>
        <v>77003.556823585357</v>
      </c>
      <c r="AB238" s="400">
        <v>5286</v>
      </c>
      <c r="AC238" s="134" t="s">
        <v>153</v>
      </c>
      <c r="AD238" s="170">
        <v>2842</v>
      </c>
      <c r="AE238" s="178">
        <v>1606</v>
      </c>
      <c r="AF238" s="178">
        <v>136082680</v>
      </c>
      <c r="AG238" s="179">
        <f>IFERROR(AE238/$AB$238,"-")</f>
        <v>0.30382141505864546</v>
      </c>
      <c r="AH238" s="179">
        <f t="shared" si="209"/>
        <v>0.56509500351864883</v>
      </c>
      <c r="AI238" s="174">
        <f t="shared" si="210"/>
        <v>84733.922789539225</v>
      </c>
      <c r="AJ238" s="400">
        <v>3289</v>
      </c>
      <c r="AK238" s="134" t="s">
        <v>153</v>
      </c>
      <c r="AL238" s="170">
        <v>1659</v>
      </c>
      <c r="AM238" s="178">
        <v>855</v>
      </c>
      <c r="AN238" s="178">
        <v>78290070</v>
      </c>
      <c r="AO238" s="179">
        <f>IFERROR(AM238/$AJ$238,"-")</f>
        <v>0.25995743387047737</v>
      </c>
      <c r="AP238" s="179">
        <f t="shared" si="211"/>
        <v>0.51537070524412298</v>
      </c>
      <c r="AQ238" s="174">
        <f t="shared" si="212"/>
        <v>91567.333333333328</v>
      </c>
      <c r="AR238" s="400">
        <v>1492</v>
      </c>
      <c r="AS238" s="134" t="s">
        <v>153</v>
      </c>
      <c r="AT238" s="170">
        <v>656</v>
      </c>
      <c r="AU238" s="178">
        <v>286</v>
      </c>
      <c r="AV238" s="178">
        <v>25903560</v>
      </c>
      <c r="AW238" s="179">
        <f>IFERROR(AU238/$AR$238,"-")</f>
        <v>0.19168900804289543</v>
      </c>
      <c r="AX238" s="179">
        <f t="shared" si="213"/>
        <v>0.43597560975609756</v>
      </c>
      <c r="AY238" s="178">
        <f t="shared" si="214"/>
        <v>90571.888111888111</v>
      </c>
      <c r="AZ238" s="400">
        <v>538</v>
      </c>
      <c r="BA238" s="134" t="s">
        <v>153</v>
      </c>
      <c r="BB238" s="170">
        <v>172</v>
      </c>
      <c r="BC238" s="178">
        <v>73</v>
      </c>
      <c r="BD238" s="178">
        <v>8372900</v>
      </c>
      <c r="BE238" s="179">
        <f>IFERROR(BC238/$AZ$238,"-")</f>
        <v>0.13568773234200743</v>
      </c>
      <c r="BF238" s="179">
        <f t="shared" si="215"/>
        <v>0.42441860465116277</v>
      </c>
      <c r="BG238" s="224">
        <f t="shared" si="216"/>
        <v>114697.2602739726</v>
      </c>
      <c r="BH238" s="400">
        <v>17985</v>
      </c>
      <c r="BI238" s="134" t="s">
        <v>153</v>
      </c>
      <c r="BJ238" s="170">
        <f t="shared" si="217"/>
        <v>9028</v>
      </c>
      <c r="BK238" s="178">
        <f t="shared" si="201"/>
        <v>5013</v>
      </c>
      <c r="BL238" s="178">
        <f t="shared" si="202"/>
        <v>418865560</v>
      </c>
      <c r="BM238" s="179">
        <f>IFERROR(BK238/$BH$238,"-")</f>
        <v>0.27873227689741453</v>
      </c>
      <c r="BN238" s="179">
        <f t="shared" si="218"/>
        <v>0.55527248560035447</v>
      </c>
      <c r="BO238" s="178">
        <f t="shared" si="219"/>
        <v>83555.8667464592</v>
      </c>
      <c r="BP238" s="285"/>
    </row>
    <row r="239" spans="2:68" s="95" customFormat="1">
      <c r="B239" s="402"/>
      <c r="C239" s="435"/>
      <c r="D239" s="433"/>
      <c r="E239" s="135" t="s">
        <v>207</v>
      </c>
      <c r="F239" s="171">
        <v>43</v>
      </c>
      <c r="G239" s="180">
        <v>24</v>
      </c>
      <c r="H239" s="180">
        <v>2196260</v>
      </c>
      <c r="I239" s="181">
        <f t="shared" ref="I239:I248" si="244">IFERROR(G239/$D$238,"-")</f>
        <v>0.22222222222222221</v>
      </c>
      <c r="J239" s="181">
        <f t="shared" si="203"/>
        <v>0.55813953488372092</v>
      </c>
      <c r="K239" s="225">
        <f t="shared" si="204"/>
        <v>91510.833333333328</v>
      </c>
      <c r="L239" s="392"/>
      <c r="M239" s="135" t="s">
        <v>207</v>
      </c>
      <c r="N239" s="171">
        <v>82</v>
      </c>
      <c r="O239" s="180">
        <v>42</v>
      </c>
      <c r="P239" s="180">
        <v>3898080</v>
      </c>
      <c r="Q239" s="181">
        <f t="shared" ref="Q239:Q248" si="245">IFERROR(O239/$L$238,"-")</f>
        <v>0.22702702702702704</v>
      </c>
      <c r="R239" s="181">
        <f t="shared" si="205"/>
        <v>0.51219512195121952</v>
      </c>
      <c r="S239" s="175">
        <f t="shared" si="206"/>
        <v>92811.428571428565</v>
      </c>
      <c r="T239" s="392"/>
      <c r="U239" s="135" t="s">
        <v>207</v>
      </c>
      <c r="V239" s="171">
        <v>3216</v>
      </c>
      <c r="W239" s="180">
        <v>1928</v>
      </c>
      <c r="X239" s="180">
        <v>135735960</v>
      </c>
      <c r="Y239" s="181">
        <f t="shared" ref="Y239:Y248" si="246">IFERROR(W239/$T$238,"-")</f>
        <v>0.27204741075208128</v>
      </c>
      <c r="Z239" s="181">
        <f t="shared" si="207"/>
        <v>0.59950248756218905</v>
      </c>
      <c r="AA239" s="180">
        <f t="shared" si="208"/>
        <v>70402.468879668057</v>
      </c>
      <c r="AB239" s="392"/>
      <c r="AC239" s="135" t="s">
        <v>207</v>
      </c>
      <c r="AD239" s="171">
        <v>2436</v>
      </c>
      <c r="AE239" s="180">
        <v>1412</v>
      </c>
      <c r="AF239" s="180">
        <v>109736760</v>
      </c>
      <c r="AG239" s="181">
        <f t="shared" ref="AG239:AG248" si="247">IFERROR(AE239/$AB$238,"-")</f>
        <v>0.26712069617858492</v>
      </c>
      <c r="AH239" s="181">
        <f t="shared" si="209"/>
        <v>0.57963875205254511</v>
      </c>
      <c r="AI239" s="175">
        <f t="shared" si="210"/>
        <v>77717.252124645893</v>
      </c>
      <c r="AJ239" s="392"/>
      <c r="AK239" s="135" t="s">
        <v>207</v>
      </c>
      <c r="AL239" s="171">
        <v>1298</v>
      </c>
      <c r="AM239" s="180">
        <v>684</v>
      </c>
      <c r="AN239" s="180">
        <v>57655410</v>
      </c>
      <c r="AO239" s="181">
        <f t="shared" ref="AO239:AO248" si="248">IFERROR(AM239/$AJ$238,"-")</f>
        <v>0.20796594709638189</v>
      </c>
      <c r="AP239" s="181">
        <f t="shared" si="211"/>
        <v>0.52696456086286592</v>
      </c>
      <c r="AQ239" s="175">
        <f t="shared" si="212"/>
        <v>84291.535087719298</v>
      </c>
      <c r="AR239" s="392"/>
      <c r="AS239" s="135" t="s">
        <v>207</v>
      </c>
      <c r="AT239" s="171">
        <v>468</v>
      </c>
      <c r="AU239" s="180">
        <v>215</v>
      </c>
      <c r="AV239" s="180">
        <v>18428510</v>
      </c>
      <c r="AW239" s="181">
        <f t="shared" ref="AW239:AW248" si="249">IFERROR(AU239/$AR$238,"-")</f>
        <v>0.14410187667560323</v>
      </c>
      <c r="AX239" s="181">
        <f t="shared" si="213"/>
        <v>0.45940170940170938</v>
      </c>
      <c r="AY239" s="180">
        <f t="shared" si="214"/>
        <v>85714</v>
      </c>
      <c r="AZ239" s="392"/>
      <c r="BA239" s="135" t="s">
        <v>207</v>
      </c>
      <c r="BB239" s="171">
        <v>102</v>
      </c>
      <c r="BC239" s="180">
        <v>46</v>
      </c>
      <c r="BD239" s="180">
        <v>5350710</v>
      </c>
      <c r="BE239" s="181">
        <f t="shared" ref="BE239:BE248" si="250">IFERROR(BC239/$AZ$238,"-")</f>
        <v>8.5501858736059477E-2</v>
      </c>
      <c r="BF239" s="181">
        <f t="shared" si="215"/>
        <v>0.45098039215686275</v>
      </c>
      <c r="BG239" s="225">
        <f t="shared" si="216"/>
        <v>116319.78260869565</v>
      </c>
      <c r="BH239" s="392"/>
      <c r="BI239" s="135" t="s">
        <v>207</v>
      </c>
      <c r="BJ239" s="171">
        <f t="shared" si="217"/>
        <v>7645</v>
      </c>
      <c r="BK239" s="180">
        <f t="shared" si="201"/>
        <v>4351</v>
      </c>
      <c r="BL239" s="180">
        <f t="shared" si="202"/>
        <v>333001690</v>
      </c>
      <c r="BM239" s="181">
        <f t="shared" ref="BM239:BM248" si="251">IFERROR(BK239/$BH$238,"-")</f>
        <v>0.24192382541006394</v>
      </c>
      <c r="BN239" s="181">
        <f t="shared" si="218"/>
        <v>0.5691301504251145</v>
      </c>
      <c r="BO239" s="180">
        <f t="shared" si="219"/>
        <v>76534.518501493905</v>
      </c>
      <c r="BP239" s="285"/>
    </row>
    <row r="240" spans="2:68" s="95" customFormat="1">
      <c r="B240" s="402"/>
      <c r="C240" s="435"/>
      <c r="D240" s="433"/>
      <c r="E240" s="136" t="s">
        <v>152</v>
      </c>
      <c r="F240" s="171">
        <v>74</v>
      </c>
      <c r="G240" s="180">
        <v>42</v>
      </c>
      <c r="H240" s="180">
        <v>4173080</v>
      </c>
      <c r="I240" s="181">
        <f t="shared" si="244"/>
        <v>0.3888888888888889</v>
      </c>
      <c r="J240" s="181">
        <f t="shared" si="203"/>
        <v>0.56756756756756754</v>
      </c>
      <c r="K240" s="225">
        <f t="shared" si="204"/>
        <v>99359.047619047618</v>
      </c>
      <c r="L240" s="392"/>
      <c r="M240" s="136" t="s">
        <v>152</v>
      </c>
      <c r="N240" s="171">
        <v>123</v>
      </c>
      <c r="O240" s="180">
        <v>63</v>
      </c>
      <c r="P240" s="180">
        <v>5338620</v>
      </c>
      <c r="Q240" s="181">
        <f t="shared" si="245"/>
        <v>0.34054054054054056</v>
      </c>
      <c r="R240" s="181">
        <f t="shared" si="205"/>
        <v>0.51219512195121952</v>
      </c>
      <c r="S240" s="175">
        <f t="shared" si="206"/>
        <v>84740</v>
      </c>
      <c r="T240" s="392"/>
      <c r="U240" s="136" t="s">
        <v>152</v>
      </c>
      <c r="V240" s="171">
        <v>4358</v>
      </c>
      <c r="W240" s="180">
        <v>2498</v>
      </c>
      <c r="X240" s="180">
        <v>188188710</v>
      </c>
      <c r="Y240" s="181">
        <f t="shared" si="246"/>
        <v>0.35247636517567377</v>
      </c>
      <c r="Z240" s="181">
        <f t="shared" si="207"/>
        <v>0.57319871500688391</v>
      </c>
      <c r="AA240" s="180">
        <f t="shared" si="208"/>
        <v>75335.752602081659</v>
      </c>
      <c r="AB240" s="392"/>
      <c r="AC240" s="136" t="s">
        <v>152</v>
      </c>
      <c r="AD240" s="171">
        <v>3607</v>
      </c>
      <c r="AE240" s="180">
        <v>2051</v>
      </c>
      <c r="AF240" s="180">
        <v>172026800</v>
      </c>
      <c r="AG240" s="181">
        <f t="shared" si="247"/>
        <v>0.38800605372682556</v>
      </c>
      <c r="AH240" s="181">
        <f t="shared" si="209"/>
        <v>0.56861657887441086</v>
      </c>
      <c r="AI240" s="175">
        <f t="shared" si="210"/>
        <v>83874.597757191616</v>
      </c>
      <c r="AJ240" s="392"/>
      <c r="AK240" s="136" t="s">
        <v>152</v>
      </c>
      <c r="AL240" s="171">
        <v>2279</v>
      </c>
      <c r="AM240" s="180">
        <v>1170</v>
      </c>
      <c r="AN240" s="180">
        <v>105416410</v>
      </c>
      <c r="AO240" s="181">
        <f t="shared" si="248"/>
        <v>0.35573122529644269</v>
      </c>
      <c r="AP240" s="181">
        <f t="shared" si="211"/>
        <v>0.51338306274681877</v>
      </c>
      <c r="AQ240" s="175">
        <f t="shared" si="212"/>
        <v>90099.495726495719</v>
      </c>
      <c r="AR240" s="392"/>
      <c r="AS240" s="136" t="s">
        <v>152</v>
      </c>
      <c r="AT240" s="171">
        <v>972</v>
      </c>
      <c r="AU240" s="180">
        <v>442</v>
      </c>
      <c r="AV240" s="180">
        <v>43240330</v>
      </c>
      <c r="AW240" s="181">
        <f t="shared" si="249"/>
        <v>0.29624664879356566</v>
      </c>
      <c r="AX240" s="181">
        <f t="shared" si="213"/>
        <v>0.45473251028806583</v>
      </c>
      <c r="AY240" s="180">
        <f t="shared" si="214"/>
        <v>97828.800904977383</v>
      </c>
      <c r="AZ240" s="392"/>
      <c r="BA240" s="136" t="s">
        <v>152</v>
      </c>
      <c r="BB240" s="171">
        <v>326</v>
      </c>
      <c r="BC240" s="180">
        <v>147</v>
      </c>
      <c r="BD240" s="180">
        <v>17375860</v>
      </c>
      <c r="BE240" s="181">
        <f t="shared" si="250"/>
        <v>0.27323420074349442</v>
      </c>
      <c r="BF240" s="181">
        <f t="shared" si="215"/>
        <v>0.45092024539877301</v>
      </c>
      <c r="BG240" s="225">
        <f t="shared" si="216"/>
        <v>118203.12925170068</v>
      </c>
      <c r="BH240" s="392"/>
      <c r="BI240" s="136" t="s">
        <v>152</v>
      </c>
      <c r="BJ240" s="171">
        <f t="shared" si="217"/>
        <v>11739</v>
      </c>
      <c r="BK240" s="180">
        <f t="shared" si="201"/>
        <v>6413</v>
      </c>
      <c r="BL240" s="180">
        <f t="shared" si="202"/>
        <v>535759810</v>
      </c>
      <c r="BM240" s="181">
        <f t="shared" si="251"/>
        <v>0.35657492354740061</v>
      </c>
      <c r="BN240" s="181">
        <f t="shared" si="218"/>
        <v>0.5462986625777323</v>
      </c>
      <c r="BO240" s="180">
        <f t="shared" si="219"/>
        <v>83542.774052705441</v>
      </c>
      <c r="BP240" s="285"/>
    </row>
    <row r="241" spans="2:68" s="95" customFormat="1">
      <c r="B241" s="402"/>
      <c r="C241" s="435"/>
      <c r="D241" s="433"/>
      <c r="E241" s="136" t="s">
        <v>161</v>
      </c>
      <c r="F241" s="171">
        <v>32</v>
      </c>
      <c r="G241" s="180">
        <v>16</v>
      </c>
      <c r="H241" s="180">
        <v>1867220</v>
      </c>
      <c r="I241" s="181">
        <f t="shared" si="244"/>
        <v>0.14814814814814814</v>
      </c>
      <c r="J241" s="181">
        <f t="shared" si="203"/>
        <v>0.5</v>
      </c>
      <c r="K241" s="225">
        <f t="shared" si="204"/>
        <v>116701.25</v>
      </c>
      <c r="L241" s="392"/>
      <c r="M241" s="136" t="s">
        <v>161</v>
      </c>
      <c r="N241" s="171">
        <v>56</v>
      </c>
      <c r="O241" s="180">
        <v>29</v>
      </c>
      <c r="P241" s="180">
        <v>3526120</v>
      </c>
      <c r="Q241" s="181">
        <f t="shared" si="245"/>
        <v>0.15675675675675677</v>
      </c>
      <c r="R241" s="181">
        <f t="shared" si="205"/>
        <v>0.5178571428571429</v>
      </c>
      <c r="S241" s="175">
        <f t="shared" si="206"/>
        <v>121590.3448275862</v>
      </c>
      <c r="T241" s="392"/>
      <c r="U241" s="136" t="s">
        <v>161</v>
      </c>
      <c r="V241" s="171">
        <v>1625</v>
      </c>
      <c r="W241" s="180">
        <v>989</v>
      </c>
      <c r="X241" s="180">
        <v>75960910</v>
      </c>
      <c r="Y241" s="181">
        <f t="shared" si="246"/>
        <v>0.13955129109637365</v>
      </c>
      <c r="Z241" s="181">
        <f t="shared" si="207"/>
        <v>0.60861538461538467</v>
      </c>
      <c r="AA241" s="180">
        <f t="shared" si="208"/>
        <v>76805.773508594546</v>
      </c>
      <c r="AB241" s="392"/>
      <c r="AC241" s="136" t="s">
        <v>161</v>
      </c>
      <c r="AD241" s="171">
        <v>1507</v>
      </c>
      <c r="AE241" s="180">
        <v>881</v>
      </c>
      <c r="AF241" s="180">
        <v>72761040</v>
      </c>
      <c r="AG241" s="181">
        <f t="shared" si="247"/>
        <v>0.16666666666666666</v>
      </c>
      <c r="AH241" s="181">
        <f t="shared" si="209"/>
        <v>0.58460517584605176</v>
      </c>
      <c r="AI241" s="175">
        <f t="shared" si="210"/>
        <v>82589.148694665157</v>
      </c>
      <c r="AJ241" s="392"/>
      <c r="AK241" s="136" t="s">
        <v>161</v>
      </c>
      <c r="AL241" s="171">
        <v>1013</v>
      </c>
      <c r="AM241" s="180">
        <v>534</v>
      </c>
      <c r="AN241" s="180">
        <v>46306310</v>
      </c>
      <c r="AO241" s="181">
        <f t="shared" si="248"/>
        <v>0.1623593797506841</v>
      </c>
      <c r="AP241" s="181">
        <f t="shared" si="211"/>
        <v>0.52714708785784803</v>
      </c>
      <c r="AQ241" s="175">
        <f t="shared" si="212"/>
        <v>86715.936329588018</v>
      </c>
      <c r="AR241" s="392"/>
      <c r="AS241" s="136" t="s">
        <v>161</v>
      </c>
      <c r="AT241" s="171">
        <v>460</v>
      </c>
      <c r="AU241" s="180">
        <v>200</v>
      </c>
      <c r="AV241" s="180">
        <v>18658140</v>
      </c>
      <c r="AW241" s="181">
        <f t="shared" si="249"/>
        <v>0.13404825737265416</v>
      </c>
      <c r="AX241" s="181">
        <f t="shared" si="213"/>
        <v>0.43478260869565216</v>
      </c>
      <c r="AY241" s="180">
        <f t="shared" si="214"/>
        <v>93290.7</v>
      </c>
      <c r="AZ241" s="392"/>
      <c r="BA241" s="136" t="s">
        <v>161</v>
      </c>
      <c r="BB241" s="171">
        <v>150</v>
      </c>
      <c r="BC241" s="180">
        <v>77</v>
      </c>
      <c r="BD241" s="180">
        <v>7954030</v>
      </c>
      <c r="BE241" s="181">
        <f t="shared" si="250"/>
        <v>0.14312267657992564</v>
      </c>
      <c r="BF241" s="181">
        <f t="shared" si="215"/>
        <v>0.51333333333333331</v>
      </c>
      <c r="BG241" s="225">
        <f t="shared" si="216"/>
        <v>103299.09090909091</v>
      </c>
      <c r="BH241" s="392"/>
      <c r="BI241" s="136" t="s">
        <v>161</v>
      </c>
      <c r="BJ241" s="171">
        <f t="shared" si="217"/>
        <v>4843</v>
      </c>
      <c r="BK241" s="180">
        <f t="shared" si="201"/>
        <v>2726</v>
      </c>
      <c r="BL241" s="180">
        <f t="shared" si="202"/>
        <v>227033770</v>
      </c>
      <c r="BM241" s="181">
        <f t="shared" si="251"/>
        <v>0.15157075340561579</v>
      </c>
      <c r="BN241" s="181">
        <f t="shared" si="218"/>
        <v>0.56287425149700598</v>
      </c>
      <c r="BO241" s="180">
        <f t="shared" si="219"/>
        <v>83284.581804842266</v>
      </c>
      <c r="BP241" s="285"/>
    </row>
    <row r="242" spans="2:68" s="95" customFormat="1">
      <c r="B242" s="402"/>
      <c r="C242" s="435"/>
      <c r="D242" s="433"/>
      <c r="E242" s="136" t="s">
        <v>183</v>
      </c>
      <c r="F242" s="171">
        <v>35</v>
      </c>
      <c r="G242" s="180">
        <v>24</v>
      </c>
      <c r="H242" s="180">
        <v>3203950</v>
      </c>
      <c r="I242" s="181">
        <f t="shared" si="244"/>
        <v>0.22222222222222221</v>
      </c>
      <c r="J242" s="181">
        <f t="shared" si="203"/>
        <v>0.68571428571428572</v>
      </c>
      <c r="K242" s="225">
        <f t="shared" si="204"/>
        <v>133497.91666666666</v>
      </c>
      <c r="L242" s="392"/>
      <c r="M242" s="136" t="s">
        <v>183</v>
      </c>
      <c r="N242" s="171">
        <v>85</v>
      </c>
      <c r="O242" s="180">
        <v>51</v>
      </c>
      <c r="P242" s="180">
        <v>5979990</v>
      </c>
      <c r="Q242" s="181">
        <f t="shared" si="245"/>
        <v>0.27567567567567569</v>
      </c>
      <c r="R242" s="181">
        <f t="shared" si="205"/>
        <v>0.6</v>
      </c>
      <c r="S242" s="175">
        <f t="shared" si="206"/>
        <v>117254.70588235294</v>
      </c>
      <c r="T242" s="392"/>
      <c r="U242" s="136" t="s">
        <v>183</v>
      </c>
      <c r="V242" s="171">
        <v>1899</v>
      </c>
      <c r="W242" s="180">
        <v>1204</v>
      </c>
      <c r="X242" s="180">
        <v>93107750</v>
      </c>
      <c r="Y242" s="181">
        <f t="shared" si="246"/>
        <v>0.16988852829123749</v>
      </c>
      <c r="Z242" s="181">
        <f t="shared" si="207"/>
        <v>0.6340179041600843</v>
      </c>
      <c r="AA242" s="180">
        <f t="shared" si="208"/>
        <v>77332.018272425252</v>
      </c>
      <c r="AB242" s="392"/>
      <c r="AC242" s="136" t="s">
        <v>183</v>
      </c>
      <c r="AD242" s="171">
        <v>1861</v>
      </c>
      <c r="AE242" s="180">
        <v>1115</v>
      </c>
      <c r="AF242" s="180">
        <v>95091920</v>
      </c>
      <c r="AG242" s="181">
        <f t="shared" si="247"/>
        <v>0.21093454407869844</v>
      </c>
      <c r="AH242" s="181">
        <f t="shared" si="209"/>
        <v>0.5991402471789361</v>
      </c>
      <c r="AI242" s="175">
        <f t="shared" si="210"/>
        <v>85284.233183856501</v>
      </c>
      <c r="AJ242" s="392"/>
      <c r="AK242" s="136" t="s">
        <v>183</v>
      </c>
      <c r="AL242" s="171">
        <v>1244</v>
      </c>
      <c r="AM242" s="180">
        <v>687</v>
      </c>
      <c r="AN242" s="180">
        <v>60993390</v>
      </c>
      <c r="AO242" s="181">
        <f t="shared" si="248"/>
        <v>0.20887807844329584</v>
      </c>
      <c r="AP242" s="181">
        <f t="shared" si="211"/>
        <v>0.55225080385852088</v>
      </c>
      <c r="AQ242" s="175">
        <f t="shared" si="212"/>
        <v>88782.227074235809</v>
      </c>
      <c r="AR242" s="392"/>
      <c r="AS242" s="136" t="s">
        <v>183</v>
      </c>
      <c r="AT242" s="171">
        <v>534</v>
      </c>
      <c r="AU242" s="180">
        <v>254</v>
      </c>
      <c r="AV242" s="180">
        <v>26758710</v>
      </c>
      <c r="AW242" s="181">
        <f t="shared" si="249"/>
        <v>0.17024128686327078</v>
      </c>
      <c r="AX242" s="181">
        <f t="shared" si="213"/>
        <v>0.47565543071161048</v>
      </c>
      <c r="AY242" s="180">
        <f t="shared" si="214"/>
        <v>105349.25196850394</v>
      </c>
      <c r="AZ242" s="392"/>
      <c r="BA242" s="136" t="s">
        <v>183</v>
      </c>
      <c r="BB242" s="171">
        <v>166</v>
      </c>
      <c r="BC242" s="180">
        <v>75</v>
      </c>
      <c r="BD242" s="180">
        <v>9399630</v>
      </c>
      <c r="BE242" s="181">
        <f t="shared" si="250"/>
        <v>0.13940520446096655</v>
      </c>
      <c r="BF242" s="181">
        <f t="shared" si="215"/>
        <v>0.45180722891566266</v>
      </c>
      <c r="BG242" s="225">
        <f t="shared" si="216"/>
        <v>125328.4</v>
      </c>
      <c r="BH242" s="392"/>
      <c r="BI242" s="136" t="s">
        <v>183</v>
      </c>
      <c r="BJ242" s="171">
        <f t="shared" si="217"/>
        <v>5824</v>
      </c>
      <c r="BK242" s="180">
        <f t="shared" si="201"/>
        <v>3410</v>
      </c>
      <c r="BL242" s="180">
        <f t="shared" si="202"/>
        <v>294535340</v>
      </c>
      <c r="BM242" s="181">
        <f t="shared" si="251"/>
        <v>0.18960244648318042</v>
      </c>
      <c r="BN242" s="181">
        <f t="shared" si="218"/>
        <v>0.58550824175824179</v>
      </c>
      <c r="BO242" s="180">
        <f t="shared" si="219"/>
        <v>86374</v>
      </c>
      <c r="BP242" s="285"/>
    </row>
    <row r="243" spans="2:68" s="95" customFormat="1">
      <c r="B243" s="402"/>
      <c r="C243" s="435"/>
      <c r="D243" s="433"/>
      <c r="E243" s="136" t="s">
        <v>184</v>
      </c>
      <c r="F243" s="171">
        <v>20</v>
      </c>
      <c r="G243" s="180">
        <v>11</v>
      </c>
      <c r="H243" s="180">
        <v>988890</v>
      </c>
      <c r="I243" s="181">
        <f t="shared" si="244"/>
        <v>0.10185185185185185</v>
      </c>
      <c r="J243" s="181">
        <f t="shared" si="203"/>
        <v>0.55000000000000004</v>
      </c>
      <c r="K243" s="225">
        <f t="shared" si="204"/>
        <v>89899.090909090912</v>
      </c>
      <c r="L243" s="392"/>
      <c r="M243" s="136" t="s">
        <v>184</v>
      </c>
      <c r="N243" s="171">
        <v>41</v>
      </c>
      <c r="O243" s="180">
        <v>21</v>
      </c>
      <c r="P243" s="180">
        <v>2171620</v>
      </c>
      <c r="Q243" s="181">
        <f t="shared" si="245"/>
        <v>0.11351351351351352</v>
      </c>
      <c r="R243" s="181">
        <f t="shared" si="205"/>
        <v>0.51219512195121952</v>
      </c>
      <c r="S243" s="175">
        <f t="shared" si="206"/>
        <v>103410.47619047618</v>
      </c>
      <c r="T243" s="392"/>
      <c r="U243" s="136" t="s">
        <v>184</v>
      </c>
      <c r="V243" s="171">
        <v>923</v>
      </c>
      <c r="W243" s="180">
        <v>570</v>
      </c>
      <c r="X243" s="180">
        <v>42827070</v>
      </c>
      <c r="Y243" s="181">
        <f t="shared" si="246"/>
        <v>8.0428954423592491E-2</v>
      </c>
      <c r="Z243" s="181">
        <f t="shared" si="207"/>
        <v>0.61755146262188521</v>
      </c>
      <c r="AA243" s="180">
        <f t="shared" si="208"/>
        <v>75135.210526315786</v>
      </c>
      <c r="AB243" s="392"/>
      <c r="AC243" s="136" t="s">
        <v>184</v>
      </c>
      <c r="AD243" s="171">
        <v>842</v>
      </c>
      <c r="AE243" s="180">
        <v>522</v>
      </c>
      <c r="AF243" s="180">
        <v>42512690</v>
      </c>
      <c r="AG243" s="181">
        <f t="shared" si="247"/>
        <v>9.8751418842224742E-2</v>
      </c>
      <c r="AH243" s="181">
        <f t="shared" si="209"/>
        <v>0.61995249406175768</v>
      </c>
      <c r="AI243" s="175">
        <f t="shared" si="210"/>
        <v>81441.934865900388</v>
      </c>
      <c r="AJ243" s="392"/>
      <c r="AK243" s="136" t="s">
        <v>184</v>
      </c>
      <c r="AL243" s="171">
        <v>516</v>
      </c>
      <c r="AM243" s="180">
        <v>278</v>
      </c>
      <c r="AN243" s="180">
        <v>22949210</v>
      </c>
      <c r="AO243" s="181">
        <f t="shared" si="248"/>
        <v>8.4524171480693217E-2</v>
      </c>
      <c r="AP243" s="181">
        <f t="shared" si="211"/>
        <v>0.53875968992248058</v>
      </c>
      <c r="AQ243" s="175">
        <f t="shared" si="212"/>
        <v>82551.115107913676</v>
      </c>
      <c r="AR243" s="392"/>
      <c r="AS243" s="136" t="s">
        <v>184</v>
      </c>
      <c r="AT243" s="171">
        <v>196</v>
      </c>
      <c r="AU243" s="180">
        <v>98</v>
      </c>
      <c r="AV243" s="180">
        <v>8648680</v>
      </c>
      <c r="AW243" s="181">
        <f t="shared" si="249"/>
        <v>6.5683646112600538E-2</v>
      </c>
      <c r="AX243" s="181">
        <f t="shared" si="213"/>
        <v>0.5</v>
      </c>
      <c r="AY243" s="180">
        <f t="shared" si="214"/>
        <v>88251.836734693876</v>
      </c>
      <c r="AZ243" s="392"/>
      <c r="BA243" s="136" t="s">
        <v>184</v>
      </c>
      <c r="BB243" s="171">
        <v>35</v>
      </c>
      <c r="BC243" s="180">
        <v>16</v>
      </c>
      <c r="BD243" s="180">
        <v>1336880</v>
      </c>
      <c r="BE243" s="181">
        <f t="shared" si="250"/>
        <v>2.9739776951672861E-2</v>
      </c>
      <c r="BF243" s="181">
        <f t="shared" si="215"/>
        <v>0.45714285714285713</v>
      </c>
      <c r="BG243" s="225">
        <f t="shared" si="216"/>
        <v>83555</v>
      </c>
      <c r="BH243" s="392"/>
      <c r="BI243" s="136" t="s">
        <v>184</v>
      </c>
      <c r="BJ243" s="171">
        <f t="shared" si="217"/>
        <v>2573</v>
      </c>
      <c r="BK243" s="180">
        <f t="shared" si="201"/>
        <v>1516</v>
      </c>
      <c r="BL243" s="180">
        <f t="shared" si="202"/>
        <v>121435040</v>
      </c>
      <c r="BM243" s="181">
        <f t="shared" si="251"/>
        <v>8.4292465943842085E-2</v>
      </c>
      <c r="BN243" s="181">
        <f t="shared" si="218"/>
        <v>0.58919549164399532</v>
      </c>
      <c r="BO243" s="180">
        <f t="shared" si="219"/>
        <v>80102.269129287597</v>
      </c>
      <c r="BP243" s="285"/>
    </row>
    <row r="244" spans="2:68" s="95" customFormat="1">
      <c r="B244" s="402"/>
      <c r="C244" s="435"/>
      <c r="D244" s="433"/>
      <c r="E244" s="136" t="s">
        <v>185</v>
      </c>
      <c r="F244" s="171">
        <v>30</v>
      </c>
      <c r="G244" s="180">
        <v>14</v>
      </c>
      <c r="H244" s="180">
        <v>1579220</v>
      </c>
      <c r="I244" s="181">
        <f t="shared" si="244"/>
        <v>0.12962962962962962</v>
      </c>
      <c r="J244" s="181">
        <f t="shared" si="203"/>
        <v>0.46666666666666667</v>
      </c>
      <c r="K244" s="225">
        <f t="shared" si="204"/>
        <v>112801.42857142857</v>
      </c>
      <c r="L244" s="392"/>
      <c r="M244" s="136" t="s">
        <v>185</v>
      </c>
      <c r="N244" s="171">
        <v>43</v>
      </c>
      <c r="O244" s="180">
        <v>20</v>
      </c>
      <c r="P244" s="180">
        <v>1696510</v>
      </c>
      <c r="Q244" s="181">
        <f t="shared" si="245"/>
        <v>0.10810810810810811</v>
      </c>
      <c r="R244" s="181">
        <f t="shared" si="205"/>
        <v>0.46511627906976744</v>
      </c>
      <c r="S244" s="175">
        <f t="shared" si="206"/>
        <v>84825.5</v>
      </c>
      <c r="T244" s="392"/>
      <c r="U244" s="136" t="s">
        <v>185</v>
      </c>
      <c r="V244" s="171">
        <v>562</v>
      </c>
      <c r="W244" s="180">
        <v>305</v>
      </c>
      <c r="X244" s="180">
        <v>22878580</v>
      </c>
      <c r="Y244" s="181">
        <f t="shared" si="246"/>
        <v>4.3036545788062652E-2</v>
      </c>
      <c r="Z244" s="181">
        <f t="shared" si="207"/>
        <v>0.54270462633451955</v>
      </c>
      <c r="AA244" s="180">
        <f t="shared" si="208"/>
        <v>75011.737704918036</v>
      </c>
      <c r="AB244" s="392"/>
      <c r="AC244" s="136" t="s">
        <v>185</v>
      </c>
      <c r="AD244" s="171">
        <v>572</v>
      </c>
      <c r="AE244" s="180">
        <v>281</v>
      </c>
      <c r="AF244" s="180">
        <v>23712720</v>
      </c>
      <c r="AG244" s="181">
        <f t="shared" si="247"/>
        <v>5.3159288687097996E-2</v>
      </c>
      <c r="AH244" s="181">
        <f t="shared" si="209"/>
        <v>0.49125874125874125</v>
      </c>
      <c r="AI244" s="175">
        <f t="shared" si="210"/>
        <v>84386.903914590745</v>
      </c>
      <c r="AJ244" s="392"/>
      <c r="AK244" s="136" t="s">
        <v>185</v>
      </c>
      <c r="AL244" s="171">
        <v>502</v>
      </c>
      <c r="AM244" s="180">
        <v>245</v>
      </c>
      <c r="AN244" s="180">
        <v>21895440</v>
      </c>
      <c r="AO244" s="181">
        <f t="shared" si="248"/>
        <v>7.4490726664639711E-2</v>
      </c>
      <c r="AP244" s="181">
        <f t="shared" si="211"/>
        <v>0.48804780876494025</v>
      </c>
      <c r="AQ244" s="175">
        <f t="shared" si="212"/>
        <v>89369.142857142855</v>
      </c>
      <c r="AR244" s="392"/>
      <c r="AS244" s="136" t="s">
        <v>185</v>
      </c>
      <c r="AT244" s="171">
        <v>261</v>
      </c>
      <c r="AU244" s="180">
        <v>114</v>
      </c>
      <c r="AV244" s="180">
        <v>10867260</v>
      </c>
      <c r="AW244" s="181">
        <f t="shared" si="249"/>
        <v>7.6407506702412864E-2</v>
      </c>
      <c r="AX244" s="181">
        <f t="shared" si="213"/>
        <v>0.43678160919540232</v>
      </c>
      <c r="AY244" s="180">
        <f t="shared" si="214"/>
        <v>95326.84210526316</v>
      </c>
      <c r="AZ244" s="392"/>
      <c r="BA244" s="136" t="s">
        <v>185</v>
      </c>
      <c r="BB244" s="171">
        <v>90</v>
      </c>
      <c r="BC244" s="180">
        <v>43</v>
      </c>
      <c r="BD244" s="180">
        <v>4836710</v>
      </c>
      <c r="BE244" s="181">
        <f t="shared" si="250"/>
        <v>7.9925650557620811E-2</v>
      </c>
      <c r="BF244" s="181">
        <f t="shared" si="215"/>
        <v>0.4777777777777778</v>
      </c>
      <c r="BG244" s="225">
        <f t="shared" si="216"/>
        <v>112481.62790697675</v>
      </c>
      <c r="BH244" s="392"/>
      <c r="BI244" s="136" t="s">
        <v>185</v>
      </c>
      <c r="BJ244" s="171">
        <f t="shared" si="217"/>
        <v>2060</v>
      </c>
      <c r="BK244" s="180">
        <f t="shared" si="201"/>
        <v>1022</v>
      </c>
      <c r="BL244" s="180">
        <f t="shared" si="202"/>
        <v>87466440</v>
      </c>
      <c r="BM244" s="181">
        <f t="shared" si="251"/>
        <v>5.6825132054489851E-2</v>
      </c>
      <c r="BN244" s="181">
        <f t="shared" si="218"/>
        <v>0.49611650485436892</v>
      </c>
      <c r="BO244" s="180">
        <f t="shared" si="219"/>
        <v>85583.600782778871</v>
      </c>
      <c r="BP244" s="285"/>
    </row>
    <row r="245" spans="2:68" s="95" customFormat="1">
      <c r="B245" s="402"/>
      <c r="C245" s="435"/>
      <c r="D245" s="433"/>
      <c r="E245" s="136" t="s">
        <v>186</v>
      </c>
      <c r="F245" s="171">
        <v>11</v>
      </c>
      <c r="G245" s="180">
        <v>9</v>
      </c>
      <c r="H245" s="180">
        <v>804430</v>
      </c>
      <c r="I245" s="181">
        <f t="shared" si="244"/>
        <v>8.3333333333333329E-2</v>
      </c>
      <c r="J245" s="181">
        <f t="shared" si="203"/>
        <v>0.81818181818181823</v>
      </c>
      <c r="K245" s="225">
        <f t="shared" si="204"/>
        <v>89381.111111111109</v>
      </c>
      <c r="L245" s="392"/>
      <c r="M245" s="136" t="s">
        <v>186</v>
      </c>
      <c r="N245" s="171">
        <v>15</v>
      </c>
      <c r="O245" s="180">
        <v>6</v>
      </c>
      <c r="P245" s="180">
        <v>377310</v>
      </c>
      <c r="Q245" s="181">
        <f t="shared" si="245"/>
        <v>3.2432432432432434E-2</v>
      </c>
      <c r="R245" s="181">
        <f t="shared" si="205"/>
        <v>0.4</v>
      </c>
      <c r="S245" s="175">
        <f t="shared" si="206"/>
        <v>62885</v>
      </c>
      <c r="T245" s="392"/>
      <c r="U245" s="136" t="s">
        <v>186</v>
      </c>
      <c r="V245" s="171">
        <v>406</v>
      </c>
      <c r="W245" s="180">
        <v>243</v>
      </c>
      <c r="X245" s="180">
        <v>21830670</v>
      </c>
      <c r="Y245" s="181">
        <f t="shared" si="246"/>
        <v>3.4288133201636803E-2</v>
      </c>
      <c r="Z245" s="181">
        <f t="shared" si="207"/>
        <v>0.59852216748768472</v>
      </c>
      <c r="AA245" s="180">
        <f t="shared" si="208"/>
        <v>89838.148148148146</v>
      </c>
      <c r="AB245" s="392"/>
      <c r="AC245" s="136" t="s">
        <v>186</v>
      </c>
      <c r="AD245" s="171">
        <v>435</v>
      </c>
      <c r="AE245" s="180">
        <v>262</v>
      </c>
      <c r="AF245" s="180">
        <v>25114720</v>
      </c>
      <c r="AG245" s="181">
        <f t="shared" si="247"/>
        <v>4.9564888384411657E-2</v>
      </c>
      <c r="AH245" s="181">
        <f t="shared" si="209"/>
        <v>0.60229885057471266</v>
      </c>
      <c r="AI245" s="175">
        <f t="shared" si="210"/>
        <v>95857.709923664122</v>
      </c>
      <c r="AJ245" s="392"/>
      <c r="AK245" s="136" t="s">
        <v>186</v>
      </c>
      <c r="AL245" s="171">
        <v>259</v>
      </c>
      <c r="AM245" s="180">
        <v>149</v>
      </c>
      <c r="AN245" s="180">
        <v>14292530</v>
      </c>
      <c r="AO245" s="181">
        <f t="shared" si="248"/>
        <v>4.5302523563393128E-2</v>
      </c>
      <c r="AP245" s="181">
        <f t="shared" si="211"/>
        <v>0.57528957528957525</v>
      </c>
      <c r="AQ245" s="175">
        <f t="shared" si="212"/>
        <v>95923.020134228194</v>
      </c>
      <c r="AR245" s="392"/>
      <c r="AS245" s="136" t="s">
        <v>186</v>
      </c>
      <c r="AT245" s="171">
        <v>104</v>
      </c>
      <c r="AU245" s="180">
        <v>58</v>
      </c>
      <c r="AV245" s="180">
        <v>6418600</v>
      </c>
      <c r="AW245" s="181">
        <f t="shared" si="249"/>
        <v>3.8873994638069703E-2</v>
      </c>
      <c r="AX245" s="181">
        <f t="shared" si="213"/>
        <v>0.55769230769230771</v>
      </c>
      <c r="AY245" s="180">
        <f t="shared" si="214"/>
        <v>110665.5172413793</v>
      </c>
      <c r="AZ245" s="392"/>
      <c r="BA245" s="136" t="s">
        <v>186</v>
      </c>
      <c r="BB245" s="171">
        <v>22</v>
      </c>
      <c r="BC245" s="180">
        <v>10</v>
      </c>
      <c r="BD245" s="180">
        <v>908020</v>
      </c>
      <c r="BE245" s="181">
        <f t="shared" si="250"/>
        <v>1.858736059479554E-2</v>
      </c>
      <c r="BF245" s="181">
        <f t="shared" si="215"/>
        <v>0.45454545454545453</v>
      </c>
      <c r="BG245" s="225">
        <f t="shared" si="216"/>
        <v>90802</v>
      </c>
      <c r="BH245" s="392"/>
      <c r="BI245" s="136" t="s">
        <v>186</v>
      </c>
      <c r="BJ245" s="171">
        <f t="shared" si="217"/>
        <v>1252</v>
      </c>
      <c r="BK245" s="180">
        <f t="shared" si="201"/>
        <v>737</v>
      </c>
      <c r="BL245" s="180">
        <f t="shared" si="202"/>
        <v>69746280</v>
      </c>
      <c r="BM245" s="181">
        <f t="shared" si="251"/>
        <v>4.0978593272171251E-2</v>
      </c>
      <c r="BN245" s="181">
        <f t="shared" si="218"/>
        <v>0.58865814696485619</v>
      </c>
      <c r="BO245" s="180">
        <f t="shared" si="219"/>
        <v>94635.386702849384</v>
      </c>
      <c r="BP245" s="285"/>
    </row>
    <row r="246" spans="2:68" s="95" customFormat="1">
      <c r="B246" s="402"/>
      <c r="C246" s="435"/>
      <c r="D246" s="433"/>
      <c r="E246" s="136" t="s">
        <v>187</v>
      </c>
      <c r="F246" s="171">
        <v>49</v>
      </c>
      <c r="G246" s="180">
        <v>31</v>
      </c>
      <c r="H246" s="180">
        <v>3227420</v>
      </c>
      <c r="I246" s="181">
        <f t="shared" si="244"/>
        <v>0.28703703703703703</v>
      </c>
      <c r="J246" s="181">
        <f t="shared" si="203"/>
        <v>0.63265306122448983</v>
      </c>
      <c r="K246" s="225">
        <f t="shared" si="204"/>
        <v>104110.32258064517</v>
      </c>
      <c r="L246" s="392"/>
      <c r="M246" s="136" t="s">
        <v>187</v>
      </c>
      <c r="N246" s="171">
        <v>88</v>
      </c>
      <c r="O246" s="180">
        <v>46</v>
      </c>
      <c r="P246" s="180">
        <v>4992610</v>
      </c>
      <c r="Q246" s="181">
        <f t="shared" si="245"/>
        <v>0.24864864864864866</v>
      </c>
      <c r="R246" s="181">
        <f t="shared" si="205"/>
        <v>0.52272727272727271</v>
      </c>
      <c r="S246" s="175">
        <f t="shared" si="206"/>
        <v>108535</v>
      </c>
      <c r="T246" s="392"/>
      <c r="U246" s="136" t="s">
        <v>187</v>
      </c>
      <c r="V246" s="171">
        <v>3014</v>
      </c>
      <c r="W246" s="180">
        <v>1906</v>
      </c>
      <c r="X246" s="180">
        <v>145610690</v>
      </c>
      <c r="Y246" s="181">
        <f t="shared" si="246"/>
        <v>0.26894313531818825</v>
      </c>
      <c r="Z246" s="181">
        <f t="shared" si="207"/>
        <v>0.63238221632382219</v>
      </c>
      <c r="AA246" s="180">
        <f t="shared" si="208"/>
        <v>76395.954879328434</v>
      </c>
      <c r="AB246" s="392"/>
      <c r="AC246" s="136" t="s">
        <v>187</v>
      </c>
      <c r="AD246" s="171">
        <v>2404</v>
      </c>
      <c r="AE246" s="180">
        <v>1445</v>
      </c>
      <c r="AF246" s="180">
        <v>118349040</v>
      </c>
      <c r="AG246" s="181">
        <f t="shared" si="247"/>
        <v>0.27336360196746123</v>
      </c>
      <c r="AH246" s="181">
        <f t="shared" si="209"/>
        <v>0.60108153078202997</v>
      </c>
      <c r="AI246" s="175">
        <f t="shared" si="210"/>
        <v>81902.449826989614</v>
      </c>
      <c r="AJ246" s="392"/>
      <c r="AK246" s="136" t="s">
        <v>187</v>
      </c>
      <c r="AL246" s="171">
        <v>1479</v>
      </c>
      <c r="AM246" s="180">
        <v>790</v>
      </c>
      <c r="AN246" s="180">
        <v>71139390</v>
      </c>
      <c r="AO246" s="181">
        <f t="shared" si="248"/>
        <v>0.24019458802067498</v>
      </c>
      <c r="AP246" s="181">
        <f t="shared" si="211"/>
        <v>0.53414469235970252</v>
      </c>
      <c r="AQ246" s="175">
        <f t="shared" si="212"/>
        <v>90049.860759493677</v>
      </c>
      <c r="AR246" s="392"/>
      <c r="AS246" s="136" t="s">
        <v>187</v>
      </c>
      <c r="AT246" s="171">
        <v>539</v>
      </c>
      <c r="AU246" s="180">
        <v>263</v>
      </c>
      <c r="AV246" s="180">
        <v>26145980</v>
      </c>
      <c r="AW246" s="181">
        <f t="shared" si="249"/>
        <v>0.17627345844504022</v>
      </c>
      <c r="AX246" s="181">
        <f t="shared" si="213"/>
        <v>0.48794063079777367</v>
      </c>
      <c r="AY246" s="180">
        <f t="shared" si="214"/>
        <v>99414.372623574149</v>
      </c>
      <c r="AZ246" s="392"/>
      <c r="BA246" s="136" t="s">
        <v>187</v>
      </c>
      <c r="BB246" s="171">
        <v>150</v>
      </c>
      <c r="BC246" s="180">
        <v>67</v>
      </c>
      <c r="BD246" s="180">
        <v>8968530</v>
      </c>
      <c r="BE246" s="181">
        <f t="shared" si="250"/>
        <v>0.12453531598513011</v>
      </c>
      <c r="BF246" s="181">
        <f t="shared" si="215"/>
        <v>0.44666666666666666</v>
      </c>
      <c r="BG246" s="225">
        <f t="shared" si="216"/>
        <v>133858.6567164179</v>
      </c>
      <c r="BH246" s="392"/>
      <c r="BI246" s="136" t="s">
        <v>187</v>
      </c>
      <c r="BJ246" s="171">
        <f t="shared" si="217"/>
        <v>7723</v>
      </c>
      <c r="BK246" s="180">
        <f t="shared" si="201"/>
        <v>4548</v>
      </c>
      <c r="BL246" s="180">
        <f t="shared" si="202"/>
        <v>378433660</v>
      </c>
      <c r="BM246" s="181">
        <f t="shared" si="251"/>
        <v>0.2528773978315263</v>
      </c>
      <c r="BN246" s="181">
        <f t="shared" si="218"/>
        <v>0.58889032759290427</v>
      </c>
      <c r="BO246" s="180">
        <f t="shared" si="219"/>
        <v>83208.808267370274</v>
      </c>
      <c r="BP246" s="285"/>
    </row>
    <row r="247" spans="2:68" s="95" customFormat="1">
      <c r="B247" s="402"/>
      <c r="C247" s="435"/>
      <c r="D247" s="433"/>
      <c r="E247" s="136" t="s">
        <v>188</v>
      </c>
      <c r="F247" s="171">
        <v>16</v>
      </c>
      <c r="G247" s="180">
        <v>9</v>
      </c>
      <c r="H247" s="180">
        <v>659760</v>
      </c>
      <c r="I247" s="181">
        <f t="shared" si="244"/>
        <v>8.3333333333333329E-2</v>
      </c>
      <c r="J247" s="181">
        <f t="shared" si="203"/>
        <v>0.5625</v>
      </c>
      <c r="K247" s="225">
        <f t="shared" si="204"/>
        <v>73306.666666666672</v>
      </c>
      <c r="L247" s="392"/>
      <c r="M247" s="136" t="s">
        <v>188</v>
      </c>
      <c r="N247" s="171">
        <v>23</v>
      </c>
      <c r="O247" s="180">
        <v>12</v>
      </c>
      <c r="P247" s="180">
        <v>1516300</v>
      </c>
      <c r="Q247" s="181">
        <f t="shared" si="245"/>
        <v>6.4864864864864868E-2</v>
      </c>
      <c r="R247" s="181">
        <f t="shared" si="205"/>
        <v>0.52173913043478259</v>
      </c>
      <c r="S247" s="175">
        <f t="shared" si="206"/>
        <v>126358.33333333333</v>
      </c>
      <c r="T247" s="392"/>
      <c r="U247" s="136" t="s">
        <v>188</v>
      </c>
      <c r="V247" s="171">
        <v>682</v>
      </c>
      <c r="W247" s="180">
        <v>431</v>
      </c>
      <c r="X247" s="180">
        <v>34317640</v>
      </c>
      <c r="Y247" s="181">
        <f t="shared" si="246"/>
        <v>6.0815577818540988E-2</v>
      </c>
      <c r="Z247" s="181">
        <f t="shared" si="207"/>
        <v>0.63196480938416422</v>
      </c>
      <c r="AA247" s="180">
        <f t="shared" si="208"/>
        <v>79623.294663573091</v>
      </c>
      <c r="AB247" s="392"/>
      <c r="AC247" s="136" t="s">
        <v>188</v>
      </c>
      <c r="AD247" s="171">
        <v>726</v>
      </c>
      <c r="AE247" s="180">
        <v>416</v>
      </c>
      <c r="AF247" s="180">
        <v>39262860</v>
      </c>
      <c r="AG247" s="181">
        <f t="shared" si="247"/>
        <v>7.8698448732500939E-2</v>
      </c>
      <c r="AH247" s="181">
        <f t="shared" si="209"/>
        <v>0.57300275482093666</v>
      </c>
      <c r="AI247" s="175">
        <f t="shared" si="210"/>
        <v>94381.875</v>
      </c>
      <c r="AJ247" s="392"/>
      <c r="AK247" s="136" t="s">
        <v>188</v>
      </c>
      <c r="AL247" s="171">
        <v>601</v>
      </c>
      <c r="AM247" s="180">
        <v>320</v>
      </c>
      <c r="AN247" s="180">
        <v>31701750</v>
      </c>
      <c r="AO247" s="181">
        <f t="shared" si="248"/>
        <v>9.7294010337488593E-2</v>
      </c>
      <c r="AP247" s="181">
        <f t="shared" si="211"/>
        <v>0.53244592346089847</v>
      </c>
      <c r="AQ247" s="175">
        <f t="shared" si="212"/>
        <v>99067.96875</v>
      </c>
      <c r="AR247" s="392"/>
      <c r="AS247" s="136" t="s">
        <v>188</v>
      </c>
      <c r="AT247" s="171">
        <v>327</v>
      </c>
      <c r="AU247" s="180">
        <v>168</v>
      </c>
      <c r="AV247" s="180">
        <v>20153990</v>
      </c>
      <c r="AW247" s="181">
        <f t="shared" si="249"/>
        <v>0.1126005361930295</v>
      </c>
      <c r="AX247" s="181">
        <f t="shared" si="213"/>
        <v>0.51376146788990829</v>
      </c>
      <c r="AY247" s="180">
        <f t="shared" si="214"/>
        <v>119964.22619047618</v>
      </c>
      <c r="AZ247" s="392"/>
      <c r="BA247" s="136" t="s">
        <v>188</v>
      </c>
      <c r="BB247" s="171">
        <v>136</v>
      </c>
      <c r="BC247" s="180">
        <v>68</v>
      </c>
      <c r="BD247" s="180">
        <v>9536660</v>
      </c>
      <c r="BE247" s="181">
        <f t="shared" si="250"/>
        <v>0.12639405204460966</v>
      </c>
      <c r="BF247" s="181">
        <f t="shared" si="215"/>
        <v>0.5</v>
      </c>
      <c r="BG247" s="225">
        <f t="shared" si="216"/>
        <v>140245</v>
      </c>
      <c r="BH247" s="392"/>
      <c r="BI247" s="136" t="s">
        <v>188</v>
      </c>
      <c r="BJ247" s="171">
        <f t="shared" si="217"/>
        <v>2511</v>
      </c>
      <c r="BK247" s="180">
        <f t="shared" si="201"/>
        <v>1424</v>
      </c>
      <c r="BL247" s="180">
        <f t="shared" si="202"/>
        <v>137148960</v>
      </c>
      <c r="BM247" s="181">
        <f t="shared" si="251"/>
        <v>7.9177092021128714E-2</v>
      </c>
      <c r="BN247" s="181">
        <f t="shared" si="218"/>
        <v>0.56710473914774995</v>
      </c>
      <c r="BO247" s="180">
        <f t="shared" si="219"/>
        <v>96312.471910112363</v>
      </c>
      <c r="BP247" s="285"/>
    </row>
    <row r="248" spans="2:68" s="95" customFormat="1">
      <c r="B248" s="402"/>
      <c r="C248" s="435"/>
      <c r="D248" s="433"/>
      <c r="E248" s="137" t="s">
        <v>179</v>
      </c>
      <c r="F248" s="171">
        <v>6</v>
      </c>
      <c r="G248" s="180">
        <v>4</v>
      </c>
      <c r="H248" s="180">
        <v>671990</v>
      </c>
      <c r="I248" s="181">
        <f t="shared" si="244"/>
        <v>3.7037037037037035E-2</v>
      </c>
      <c r="J248" s="181">
        <f t="shared" si="203"/>
        <v>0.66666666666666663</v>
      </c>
      <c r="K248" s="225">
        <f t="shared" si="204"/>
        <v>167997.5</v>
      </c>
      <c r="L248" s="392"/>
      <c r="M248" s="137" t="s">
        <v>179</v>
      </c>
      <c r="N248" s="171">
        <v>12</v>
      </c>
      <c r="O248" s="180">
        <v>4</v>
      </c>
      <c r="P248" s="180">
        <v>171230</v>
      </c>
      <c r="Q248" s="181">
        <f t="shared" si="245"/>
        <v>2.1621621621621623E-2</v>
      </c>
      <c r="R248" s="181">
        <f t="shared" si="205"/>
        <v>0.33333333333333331</v>
      </c>
      <c r="S248" s="175">
        <f t="shared" si="206"/>
        <v>42807.5</v>
      </c>
      <c r="T248" s="392"/>
      <c r="U248" s="137" t="s">
        <v>179</v>
      </c>
      <c r="V248" s="171">
        <v>568</v>
      </c>
      <c r="W248" s="180">
        <v>272</v>
      </c>
      <c r="X248" s="180">
        <v>19653960</v>
      </c>
      <c r="Y248" s="181">
        <f t="shared" si="246"/>
        <v>3.8380132637223084E-2</v>
      </c>
      <c r="Z248" s="181">
        <f t="shared" si="207"/>
        <v>0.47887323943661969</v>
      </c>
      <c r="AA248" s="180">
        <f t="shared" si="208"/>
        <v>72257.205882352937</v>
      </c>
      <c r="AB248" s="392"/>
      <c r="AC248" s="137" t="s">
        <v>179</v>
      </c>
      <c r="AD248" s="171">
        <v>262</v>
      </c>
      <c r="AE248" s="180">
        <v>116</v>
      </c>
      <c r="AF248" s="180">
        <v>9231740</v>
      </c>
      <c r="AG248" s="181">
        <f t="shared" si="247"/>
        <v>2.1944759742716612E-2</v>
      </c>
      <c r="AH248" s="181">
        <f t="shared" si="209"/>
        <v>0.44274809160305345</v>
      </c>
      <c r="AI248" s="175">
        <f t="shared" si="210"/>
        <v>79583.965517241377</v>
      </c>
      <c r="AJ248" s="392"/>
      <c r="AK248" s="137" t="s">
        <v>179</v>
      </c>
      <c r="AL248" s="171">
        <v>153</v>
      </c>
      <c r="AM248" s="180">
        <v>66</v>
      </c>
      <c r="AN248" s="180">
        <v>7526150</v>
      </c>
      <c r="AO248" s="181">
        <f t="shared" si="248"/>
        <v>2.0066889632107024E-2</v>
      </c>
      <c r="AP248" s="181">
        <f t="shared" si="211"/>
        <v>0.43137254901960786</v>
      </c>
      <c r="AQ248" s="175">
        <f t="shared" si="212"/>
        <v>114032.57575757576</v>
      </c>
      <c r="AR248" s="392"/>
      <c r="AS248" s="137" t="s">
        <v>179</v>
      </c>
      <c r="AT248" s="171">
        <v>78</v>
      </c>
      <c r="AU248" s="180">
        <v>36</v>
      </c>
      <c r="AV248" s="180">
        <v>5129950</v>
      </c>
      <c r="AW248" s="181">
        <f t="shared" si="249"/>
        <v>2.4128686327077747E-2</v>
      </c>
      <c r="AX248" s="181">
        <f t="shared" si="213"/>
        <v>0.46153846153846156</v>
      </c>
      <c r="AY248" s="180">
        <f t="shared" si="214"/>
        <v>142498.61111111112</v>
      </c>
      <c r="AZ248" s="392"/>
      <c r="BA248" s="137" t="s">
        <v>179</v>
      </c>
      <c r="BB248" s="171">
        <v>45</v>
      </c>
      <c r="BC248" s="180">
        <v>26</v>
      </c>
      <c r="BD248" s="180">
        <v>2913160</v>
      </c>
      <c r="BE248" s="181">
        <f t="shared" si="250"/>
        <v>4.8327137546468404E-2</v>
      </c>
      <c r="BF248" s="181">
        <f t="shared" si="215"/>
        <v>0.57777777777777772</v>
      </c>
      <c r="BG248" s="225">
        <f t="shared" si="216"/>
        <v>112044.61538461539</v>
      </c>
      <c r="BH248" s="392"/>
      <c r="BI248" s="137" t="s">
        <v>179</v>
      </c>
      <c r="BJ248" s="171">
        <f t="shared" si="217"/>
        <v>1124</v>
      </c>
      <c r="BK248" s="180">
        <f t="shared" si="201"/>
        <v>524</v>
      </c>
      <c r="BL248" s="180">
        <f t="shared" si="202"/>
        <v>45298180</v>
      </c>
      <c r="BM248" s="181">
        <f t="shared" si="251"/>
        <v>2.9135390603280513E-2</v>
      </c>
      <c r="BN248" s="181">
        <f t="shared" si="218"/>
        <v>0.46619217081850534</v>
      </c>
      <c r="BO248" s="180">
        <f t="shared" si="219"/>
        <v>86446.908396946572</v>
      </c>
      <c r="BP248" s="285"/>
    </row>
    <row r="249" spans="2:68" s="95" customFormat="1">
      <c r="B249" s="402">
        <v>23</v>
      </c>
      <c r="C249" s="434" t="s">
        <v>93</v>
      </c>
      <c r="D249" s="432">
        <v>169</v>
      </c>
      <c r="E249" s="134" t="s">
        <v>153</v>
      </c>
      <c r="F249" s="170">
        <v>81</v>
      </c>
      <c r="G249" s="178">
        <v>39</v>
      </c>
      <c r="H249" s="178">
        <v>5173540</v>
      </c>
      <c r="I249" s="179">
        <f>IFERROR(G249/$D$249,"-")</f>
        <v>0.23076923076923078</v>
      </c>
      <c r="J249" s="179">
        <f t="shared" si="203"/>
        <v>0.48148148148148145</v>
      </c>
      <c r="K249" s="224">
        <f t="shared" si="204"/>
        <v>132654.87179487178</v>
      </c>
      <c r="L249" s="400">
        <v>315</v>
      </c>
      <c r="M249" s="134" t="s">
        <v>153</v>
      </c>
      <c r="N249" s="170">
        <v>165</v>
      </c>
      <c r="O249" s="178">
        <v>101</v>
      </c>
      <c r="P249" s="178">
        <v>11135720</v>
      </c>
      <c r="Q249" s="179">
        <f>IFERROR(O249/$L$249,"-")</f>
        <v>0.32063492063492066</v>
      </c>
      <c r="R249" s="179">
        <f t="shared" si="205"/>
        <v>0.61212121212121207</v>
      </c>
      <c r="S249" s="174">
        <f t="shared" si="206"/>
        <v>110254.65346534654</v>
      </c>
      <c r="T249" s="400">
        <v>11911</v>
      </c>
      <c r="U249" s="134" t="s">
        <v>153</v>
      </c>
      <c r="V249" s="170">
        <v>5598</v>
      </c>
      <c r="W249" s="178">
        <v>3286</v>
      </c>
      <c r="X249" s="178">
        <v>262266440</v>
      </c>
      <c r="Y249" s="179">
        <f>IFERROR(W249/$T$249,"-")</f>
        <v>0.27587943917387286</v>
      </c>
      <c r="Z249" s="179">
        <f t="shared" si="207"/>
        <v>0.58699535548410142</v>
      </c>
      <c r="AA249" s="178">
        <f t="shared" si="208"/>
        <v>79813.280584297012</v>
      </c>
      <c r="AB249" s="400">
        <v>9352</v>
      </c>
      <c r="AC249" s="134" t="s">
        <v>153</v>
      </c>
      <c r="AD249" s="170">
        <v>4822</v>
      </c>
      <c r="AE249" s="178">
        <v>2791</v>
      </c>
      <c r="AF249" s="178">
        <v>246094810</v>
      </c>
      <c r="AG249" s="179">
        <f>IFERROR(AE249/$AB$249,"-")</f>
        <v>0.29843883661248932</v>
      </c>
      <c r="AH249" s="179">
        <f t="shared" si="209"/>
        <v>0.57880547490667777</v>
      </c>
      <c r="AI249" s="174">
        <f t="shared" si="210"/>
        <v>88174.421354353282</v>
      </c>
      <c r="AJ249" s="400">
        <v>5426</v>
      </c>
      <c r="AK249" s="134" t="s">
        <v>153</v>
      </c>
      <c r="AL249" s="170">
        <v>2687</v>
      </c>
      <c r="AM249" s="178">
        <v>1388</v>
      </c>
      <c r="AN249" s="178">
        <v>126264830</v>
      </c>
      <c r="AO249" s="179">
        <f>IFERROR(AM249/$AJ$249,"-")</f>
        <v>0.25580538149649834</v>
      </c>
      <c r="AP249" s="179">
        <f t="shared" si="211"/>
        <v>0.51656122069222177</v>
      </c>
      <c r="AQ249" s="174">
        <f t="shared" si="212"/>
        <v>90968.897694524494</v>
      </c>
      <c r="AR249" s="400">
        <v>2231</v>
      </c>
      <c r="AS249" s="134" t="s">
        <v>153</v>
      </c>
      <c r="AT249" s="170">
        <v>966</v>
      </c>
      <c r="AU249" s="178">
        <v>469</v>
      </c>
      <c r="AV249" s="178">
        <v>48109250</v>
      </c>
      <c r="AW249" s="179">
        <f>IFERROR(AU249/$AR$249,"-")</f>
        <v>0.21021963245181532</v>
      </c>
      <c r="AX249" s="179">
        <f t="shared" si="213"/>
        <v>0.48550724637681159</v>
      </c>
      <c r="AY249" s="178">
        <f t="shared" si="214"/>
        <v>102578.35820895522</v>
      </c>
      <c r="AZ249" s="400">
        <v>640</v>
      </c>
      <c r="BA249" s="134" t="s">
        <v>153</v>
      </c>
      <c r="BB249" s="170">
        <v>222</v>
      </c>
      <c r="BC249" s="178">
        <v>111</v>
      </c>
      <c r="BD249" s="178">
        <v>14028760</v>
      </c>
      <c r="BE249" s="179">
        <f>IFERROR(BC249/$AZ$249,"-")</f>
        <v>0.17343749999999999</v>
      </c>
      <c r="BF249" s="179">
        <f t="shared" si="215"/>
        <v>0.5</v>
      </c>
      <c r="BG249" s="224">
        <f t="shared" si="216"/>
        <v>126385.22522522522</v>
      </c>
      <c r="BH249" s="400">
        <v>30044</v>
      </c>
      <c r="BI249" s="134" t="s">
        <v>153</v>
      </c>
      <c r="BJ249" s="170">
        <f t="shared" si="217"/>
        <v>14541</v>
      </c>
      <c r="BK249" s="178">
        <f t="shared" si="201"/>
        <v>8185</v>
      </c>
      <c r="BL249" s="178">
        <f t="shared" si="202"/>
        <v>713073350</v>
      </c>
      <c r="BM249" s="179">
        <f>IFERROR(BK249/$BH$249,"-")</f>
        <v>0.27243376381307416</v>
      </c>
      <c r="BN249" s="179">
        <f t="shared" si="218"/>
        <v>0.5628911354102194</v>
      </c>
      <c r="BO249" s="178">
        <f t="shared" si="219"/>
        <v>87119.529627367141</v>
      </c>
      <c r="BP249" s="285"/>
    </row>
    <row r="250" spans="2:68" s="95" customFormat="1">
      <c r="B250" s="402"/>
      <c r="C250" s="435"/>
      <c r="D250" s="433"/>
      <c r="E250" s="135" t="s">
        <v>207</v>
      </c>
      <c r="F250" s="171">
        <v>60</v>
      </c>
      <c r="G250" s="180">
        <v>32</v>
      </c>
      <c r="H250" s="180">
        <v>2921460</v>
      </c>
      <c r="I250" s="181">
        <f t="shared" ref="I250:I259" si="252">IFERROR(G250/$D$249,"-")</f>
        <v>0.1893491124260355</v>
      </c>
      <c r="J250" s="181">
        <f t="shared" si="203"/>
        <v>0.53333333333333333</v>
      </c>
      <c r="K250" s="225">
        <f t="shared" si="204"/>
        <v>91295.625</v>
      </c>
      <c r="L250" s="392"/>
      <c r="M250" s="135" t="s">
        <v>207</v>
      </c>
      <c r="N250" s="171">
        <v>134</v>
      </c>
      <c r="O250" s="180">
        <v>76</v>
      </c>
      <c r="P250" s="180">
        <v>7982750</v>
      </c>
      <c r="Q250" s="181">
        <f t="shared" ref="Q250:Q259" si="253">IFERROR(O250/$L$249,"-")</f>
        <v>0.24126984126984127</v>
      </c>
      <c r="R250" s="181">
        <f t="shared" si="205"/>
        <v>0.56716417910447758</v>
      </c>
      <c r="S250" s="175">
        <f t="shared" si="206"/>
        <v>105036.18421052632</v>
      </c>
      <c r="T250" s="392"/>
      <c r="U250" s="135" t="s">
        <v>207</v>
      </c>
      <c r="V250" s="171">
        <v>5564</v>
      </c>
      <c r="W250" s="180">
        <v>3400</v>
      </c>
      <c r="X250" s="180">
        <v>259895160</v>
      </c>
      <c r="Y250" s="181">
        <f t="shared" ref="Y250:Y259" si="254">IFERROR(W250/$T$249,"-")</f>
        <v>0.2854504239778356</v>
      </c>
      <c r="Z250" s="181">
        <f t="shared" si="207"/>
        <v>0.61107117181883541</v>
      </c>
      <c r="AA250" s="180">
        <f t="shared" si="208"/>
        <v>76439.75294117647</v>
      </c>
      <c r="AB250" s="392"/>
      <c r="AC250" s="135" t="s">
        <v>207</v>
      </c>
      <c r="AD250" s="171">
        <v>4342</v>
      </c>
      <c r="AE250" s="180">
        <v>2538</v>
      </c>
      <c r="AF250" s="180">
        <v>215081480</v>
      </c>
      <c r="AG250" s="181">
        <f t="shared" ref="AG250:AG259" si="255">IFERROR(AE250/$AB$249,"-")</f>
        <v>0.27138579982891359</v>
      </c>
      <c r="AH250" s="181">
        <f t="shared" si="209"/>
        <v>0.58452326116996778</v>
      </c>
      <c r="AI250" s="175">
        <f t="shared" si="210"/>
        <v>84744.47596532703</v>
      </c>
      <c r="AJ250" s="392"/>
      <c r="AK250" s="135" t="s">
        <v>207</v>
      </c>
      <c r="AL250" s="171">
        <v>2246</v>
      </c>
      <c r="AM250" s="180">
        <v>1174</v>
      </c>
      <c r="AN250" s="180">
        <v>99395480</v>
      </c>
      <c r="AO250" s="181">
        <f t="shared" ref="AO250:AO259" si="256">IFERROR(AM250/$AJ$249,"-")</f>
        <v>0.21636564688536675</v>
      </c>
      <c r="AP250" s="181">
        <f t="shared" si="211"/>
        <v>0.52270703472840607</v>
      </c>
      <c r="AQ250" s="175">
        <f t="shared" si="212"/>
        <v>84663.952299829645</v>
      </c>
      <c r="AR250" s="392"/>
      <c r="AS250" s="135" t="s">
        <v>207</v>
      </c>
      <c r="AT250" s="171">
        <v>690</v>
      </c>
      <c r="AU250" s="180">
        <v>322</v>
      </c>
      <c r="AV250" s="180">
        <v>31691850</v>
      </c>
      <c r="AW250" s="181">
        <f t="shared" ref="AW250:AW259" si="257">IFERROR(AU250/$AR$249,"-")</f>
        <v>0.14432989690721648</v>
      </c>
      <c r="AX250" s="181">
        <f t="shared" si="213"/>
        <v>0.46666666666666667</v>
      </c>
      <c r="AY250" s="180">
        <f t="shared" si="214"/>
        <v>98421.894409937886</v>
      </c>
      <c r="AZ250" s="392"/>
      <c r="BA250" s="135" t="s">
        <v>207</v>
      </c>
      <c r="BB250" s="171">
        <v>143</v>
      </c>
      <c r="BC250" s="180">
        <v>76</v>
      </c>
      <c r="BD250" s="180">
        <v>7501000</v>
      </c>
      <c r="BE250" s="181">
        <f t="shared" ref="BE250:BE259" si="258">IFERROR(BC250/$AZ$249,"-")</f>
        <v>0.11874999999999999</v>
      </c>
      <c r="BF250" s="181">
        <f t="shared" si="215"/>
        <v>0.53146853146853146</v>
      </c>
      <c r="BG250" s="225">
        <f t="shared" si="216"/>
        <v>98697.368421052626</v>
      </c>
      <c r="BH250" s="392"/>
      <c r="BI250" s="135" t="s">
        <v>207</v>
      </c>
      <c r="BJ250" s="171">
        <f t="shared" si="217"/>
        <v>13179</v>
      </c>
      <c r="BK250" s="180">
        <f t="shared" si="201"/>
        <v>7618</v>
      </c>
      <c r="BL250" s="180">
        <f t="shared" si="202"/>
        <v>624469180</v>
      </c>
      <c r="BM250" s="181">
        <f t="shared" ref="BM250:BM259" si="259">IFERROR(BK250/$BH$249,"-")</f>
        <v>0.25356144321661561</v>
      </c>
      <c r="BN250" s="181">
        <f t="shared" si="218"/>
        <v>0.57804082252067679</v>
      </c>
      <c r="BO250" s="180">
        <f t="shared" si="219"/>
        <v>81972.851142032028</v>
      </c>
      <c r="BP250" s="285"/>
    </row>
    <row r="251" spans="2:68" s="95" customFormat="1">
      <c r="B251" s="402"/>
      <c r="C251" s="435"/>
      <c r="D251" s="433"/>
      <c r="E251" s="136" t="s">
        <v>152</v>
      </c>
      <c r="F251" s="171">
        <v>93</v>
      </c>
      <c r="G251" s="180">
        <v>52</v>
      </c>
      <c r="H251" s="180">
        <v>5514610</v>
      </c>
      <c r="I251" s="181">
        <f t="shared" si="252"/>
        <v>0.30769230769230771</v>
      </c>
      <c r="J251" s="181">
        <f t="shared" si="203"/>
        <v>0.55913978494623651</v>
      </c>
      <c r="K251" s="225">
        <f t="shared" si="204"/>
        <v>106050.19230769231</v>
      </c>
      <c r="L251" s="392"/>
      <c r="M251" s="136" t="s">
        <v>152</v>
      </c>
      <c r="N251" s="171">
        <v>205</v>
      </c>
      <c r="O251" s="180">
        <v>118</v>
      </c>
      <c r="P251" s="180">
        <v>13404470</v>
      </c>
      <c r="Q251" s="181">
        <f t="shared" si="253"/>
        <v>0.3746031746031746</v>
      </c>
      <c r="R251" s="181">
        <f t="shared" si="205"/>
        <v>0.57560975609756093</v>
      </c>
      <c r="S251" s="175">
        <f t="shared" si="206"/>
        <v>113597.20338983051</v>
      </c>
      <c r="T251" s="392"/>
      <c r="U251" s="136" t="s">
        <v>152</v>
      </c>
      <c r="V251" s="171">
        <v>7397</v>
      </c>
      <c r="W251" s="180">
        <v>4247</v>
      </c>
      <c r="X251" s="180">
        <v>332125010</v>
      </c>
      <c r="Y251" s="181">
        <f t="shared" si="254"/>
        <v>0.35656116195113763</v>
      </c>
      <c r="Z251" s="181">
        <f t="shared" si="207"/>
        <v>0.57415168311477627</v>
      </c>
      <c r="AA251" s="180">
        <f t="shared" si="208"/>
        <v>78202.262773722628</v>
      </c>
      <c r="AB251" s="392"/>
      <c r="AC251" s="136" t="s">
        <v>152</v>
      </c>
      <c r="AD251" s="171">
        <v>6473</v>
      </c>
      <c r="AE251" s="180">
        <v>3695</v>
      </c>
      <c r="AF251" s="180">
        <v>327593990</v>
      </c>
      <c r="AG251" s="181">
        <f t="shared" si="255"/>
        <v>0.39510265183917881</v>
      </c>
      <c r="AH251" s="181">
        <f t="shared" si="209"/>
        <v>0.57083268963386369</v>
      </c>
      <c r="AI251" s="175">
        <f t="shared" si="210"/>
        <v>88658.725304465494</v>
      </c>
      <c r="AJ251" s="392"/>
      <c r="AK251" s="136" t="s">
        <v>152</v>
      </c>
      <c r="AL251" s="171">
        <v>3831</v>
      </c>
      <c r="AM251" s="180">
        <v>1993</v>
      </c>
      <c r="AN251" s="180">
        <v>183159560</v>
      </c>
      <c r="AO251" s="181">
        <f t="shared" si="256"/>
        <v>0.36730556579432361</v>
      </c>
      <c r="AP251" s="181">
        <f t="shared" si="211"/>
        <v>0.52022970503784915</v>
      </c>
      <c r="AQ251" s="175">
        <f t="shared" si="212"/>
        <v>91901.435022579026</v>
      </c>
      <c r="AR251" s="392"/>
      <c r="AS251" s="136" t="s">
        <v>152</v>
      </c>
      <c r="AT251" s="171">
        <v>1523</v>
      </c>
      <c r="AU251" s="180">
        <v>736</v>
      </c>
      <c r="AV251" s="180">
        <v>76280530</v>
      </c>
      <c r="AW251" s="181">
        <f t="shared" si="257"/>
        <v>0.32989690721649484</v>
      </c>
      <c r="AX251" s="181">
        <f t="shared" si="213"/>
        <v>0.48325673013788573</v>
      </c>
      <c r="AY251" s="180">
        <f t="shared" si="214"/>
        <v>103642.02445652174</v>
      </c>
      <c r="AZ251" s="392"/>
      <c r="BA251" s="136" t="s">
        <v>152</v>
      </c>
      <c r="BB251" s="171">
        <v>388</v>
      </c>
      <c r="BC251" s="180">
        <v>209</v>
      </c>
      <c r="BD251" s="180">
        <v>24355350</v>
      </c>
      <c r="BE251" s="181">
        <f t="shared" si="258"/>
        <v>0.32656249999999998</v>
      </c>
      <c r="BF251" s="181">
        <f t="shared" si="215"/>
        <v>0.53865979381443296</v>
      </c>
      <c r="BG251" s="225">
        <f t="shared" si="216"/>
        <v>116532.77511961723</v>
      </c>
      <c r="BH251" s="392"/>
      <c r="BI251" s="136" t="s">
        <v>152</v>
      </c>
      <c r="BJ251" s="171">
        <f t="shared" si="217"/>
        <v>19910</v>
      </c>
      <c r="BK251" s="180">
        <f t="shared" si="201"/>
        <v>11050</v>
      </c>
      <c r="BL251" s="180">
        <f t="shared" si="202"/>
        <v>962433520</v>
      </c>
      <c r="BM251" s="181">
        <f t="shared" si="259"/>
        <v>0.36779390227666092</v>
      </c>
      <c r="BN251" s="181">
        <f t="shared" si="218"/>
        <v>0.55499748869914611</v>
      </c>
      <c r="BO251" s="180">
        <f t="shared" si="219"/>
        <v>87098.056108597288</v>
      </c>
      <c r="BP251" s="285"/>
    </row>
    <row r="252" spans="2:68" s="95" customFormat="1">
      <c r="B252" s="402"/>
      <c r="C252" s="435"/>
      <c r="D252" s="433"/>
      <c r="E252" s="136" t="s">
        <v>161</v>
      </c>
      <c r="F252" s="171">
        <v>44</v>
      </c>
      <c r="G252" s="180">
        <v>24</v>
      </c>
      <c r="H252" s="180">
        <v>2645110</v>
      </c>
      <c r="I252" s="181">
        <f t="shared" si="252"/>
        <v>0.14201183431952663</v>
      </c>
      <c r="J252" s="181">
        <f t="shared" si="203"/>
        <v>0.54545454545454541</v>
      </c>
      <c r="K252" s="225">
        <f t="shared" si="204"/>
        <v>110212.91666666667</v>
      </c>
      <c r="L252" s="392"/>
      <c r="M252" s="136" t="s">
        <v>161</v>
      </c>
      <c r="N252" s="171">
        <v>92</v>
      </c>
      <c r="O252" s="180">
        <v>55</v>
      </c>
      <c r="P252" s="180">
        <v>4869930</v>
      </c>
      <c r="Q252" s="181">
        <f t="shared" si="253"/>
        <v>0.17460317460317459</v>
      </c>
      <c r="R252" s="181">
        <f t="shared" si="205"/>
        <v>0.59782608695652173</v>
      </c>
      <c r="S252" s="175">
        <f t="shared" si="206"/>
        <v>88544.181818181823</v>
      </c>
      <c r="T252" s="392"/>
      <c r="U252" s="136" t="s">
        <v>161</v>
      </c>
      <c r="V252" s="171">
        <v>2689</v>
      </c>
      <c r="W252" s="180">
        <v>1604</v>
      </c>
      <c r="X252" s="180">
        <v>127606120</v>
      </c>
      <c r="Y252" s="181">
        <f t="shared" si="254"/>
        <v>0.13466543531189656</v>
      </c>
      <c r="Z252" s="181">
        <f t="shared" si="207"/>
        <v>0.59650427668278172</v>
      </c>
      <c r="AA252" s="180">
        <f t="shared" si="208"/>
        <v>79554.937655860354</v>
      </c>
      <c r="AB252" s="392"/>
      <c r="AC252" s="136" t="s">
        <v>161</v>
      </c>
      <c r="AD252" s="171">
        <v>2621</v>
      </c>
      <c r="AE252" s="180">
        <v>1531</v>
      </c>
      <c r="AF252" s="180">
        <v>139052230</v>
      </c>
      <c r="AG252" s="181">
        <f t="shared" si="255"/>
        <v>0.16370829769033363</v>
      </c>
      <c r="AH252" s="181">
        <f t="shared" si="209"/>
        <v>0.58412819534528804</v>
      </c>
      <c r="AI252" s="175">
        <f t="shared" si="210"/>
        <v>90824.448073154796</v>
      </c>
      <c r="AJ252" s="392"/>
      <c r="AK252" s="136" t="s">
        <v>161</v>
      </c>
      <c r="AL252" s="171">
        <v>1688</v>
      </c>
      <c r="AM252" s="180">
        <v>905</v>
      </c>
      <c r="AN252" s="180">
        <v>86479960</v>
      </c>
      <c r="AO252" s="181">
        <f t="shared" si="256"/>
        <v>0.16678953188352377</v>
      </c>
      <c r="AP252" s="181">
        <f t="shared" si="211"/>
        <v>0.53613744075829384</v>
      </c>
      <c r="AQ252" s="175">
        <f t="shared" si="212"/>
        <v>95557.966850828729</v>
      </c>
      <c r="AR252" s="392"/>
      <c r="AS252" s="136" t="s">
        <v>161</v>
      </c>
      <c r="AT252" s="171">
        <v>707</v>
      </c>
      <c r="AU252" s="180">
        <v>344</v>
      </c>
      <c r="AV252" s="180">
        <v>37743430</v>
      </c>
      <c r="AW252" s="181">
        <f t="shared" si="257"/>
        <v>0.15419094576423129</v>
      </c>
      <c r="AX252" s="181">
        <f t="shared" si="213"/>
        <v>0.48656294200848654</v>
      </c>
      <c r="AY252" s="180">
        <f t="shared" si="214"/>
        <v>109719.27325581395</v>
      </c>
      <c r="AZ252" s="392"/>
      <c r="BA252" s="136" t="s">
        <v>161</v>
      </c>
      <c r="BB252" s="171">
        <v>194</v>
      </c>
      <c r="BC252" s="180">
        <v>106</v>
      </c>
      <c r="BD252" s="180">
        <v>14149890</v>
      </c>
      <c r="BE252" s="181">
        <f t="shared" si="258"/>
        <v>0.16562499999999999</v>
      </c>
      <c r="BF252" s="181">
        <f t="shared" si="215"/>
        <v>0.54639175257731953</v>
      </c>
      <c r="BG252" s="225">
        <f t="shared" si="216"/>
        <v>133489.52830188681</v>
      </c>
      <c r="BH252" s="392"/>
      <c r="BI252" s="136" t="s">
        <v>161</v>
      </c>
      <c r="BJ252" s="171">
        <f t="shared" si="217"/>
        <v>8035</v>
      </c>
      <c r="BK252" s="180">
        <f t="shared" si="201"/>
        <v>4569</v>
      </c>
      <c r="BL252" s="180">
        <f t="shared" si="202"/>
        <v>412546670</v>
      </c>
      <c r="BM252" s="181">
        <f t="shared" si="259"/>
        <v>0.15207695380109174</v>
      </c>
      <c r="BN252" s="181">
        <f t="shared" si="218"/>
        <v>0.56863721219663965</v>
      </c>
      <c r="BO252" s="180">
        <f t="shared" si="219"/>
        <v>90292.551980739765</v>
      </c>
      <c r="BP252" s="285"/>
    </row>
    <row r="253" spans="2:68" s="95" customFormat="1">
      <c r="B253" s="402"/>
      <c r="C253" s="435"/>
      <c r="D253" s="433"/>
      <c r="E253" s="136" t="s">
        <v>183</v>
      </c>
      <c r="F253" s="171">
        <v>55</v>
      </c>
      <c r="G253" s="180">
        <v>29</v>
      </c>
      <c r="H253" s="180">
        <v>3458880</v>
      </c>
      <c r="I253" s="181">
        <f t="shared" si="252"/>
        <v>0.17159763313609466</v>
      </c>
      <c r="J253" s="181">
        <f t="shared" si="203"/>
        <v>0.52727272727272723</v>
      </c>
      <c r="K253" s="225">
        <f t="shared" si="204"/>
        <v>119271.72413793103</v>
      </c>
      <c r="L253" s="392"/>
      <c r="M253" s="136" t="s">
        <v>183</v>
      </c>
      <c r="N253" s="171">
        <v>120</v>
      </c>
      <c r="O253" s="180">
        <v>76</v>
      </c>
      <c r="P253" s="180">
        <v>9419460</v>
      </c>
      <c r="Q253" s="181">
        <f t="shared" si="253"/>
        <v>0.24126984126984127</v>
      </c>
      <c r="R253" s="181">
        <f t="shared" si="205"/>
        <v>0.6333333333333333</v>
      </c>
      <c r="S253" s="175">
        <f t="shared" si="206"/>
        <v>123940.26315789473</v>
      </c>
      <c r="T253" s="392"/>
      <c r="U253" s="136" t="s">
        <v>183</v>
      </c>
      <c r="V253" s="171">
        <v>3338</v>
      </c>
      <c r="W253" s="180">
        <v>2031</v>
      </c>
      <c r="X253" s="180">
        <v>164824020</v>
      </c>
      <c r="Y253" s="181">
        <f t="shared" si="254"/>
        <v>0.17051465032323063</v>
      </c>
      <c r="Z253" s="181">
        <f t="shared" si="207"/>
        <v>0.60844817255841821</v>
      </c>
      <c r="AA253" s="180">
        <f t="shared" si="208"/>
        <v>81154.12112259971</v>
      </c>
      <c r="AB253" s="392"/>
      <c r="AC253" s="136" t="s">
        <v>183</v>
      </c>
      <c r="AD253" s="171">
        <v>3274</v>
      </c>
      <c r="AE253" s="180">
        <v>1964</v>
      </c>
      <c r="AF253" s="180">
        <v>177400350</v>
      </c>
      <c r="AG253" s="181">
        <f t="shared" si="255"/>
        <v>0.21000855431993157</v>
      </c>
      <c r="AH253" s="181">
        <f t="shared" si="209"/>
        <v>0.59987782529016498</v>
      </c>
      <c r="AI253" s="175">
        <f t="shared" si="210"/>
        <v>90326.043788187366</v>
      </c>
      <c r="AJ253" s="392"/>
      <c r="AK253" s="136" t="s">
        <v>183</v>
      </c>
      <c r="AL253" s="171">
        <v>2050</v>
      </c>
      <c r="AM253" s="180">
        <v>1106</v>
      </c>
      <c r="AN253" s="180">
        <v>108159110</v>
      </c>
      <c r="AO253" s="181">
        <f t="shared" si="256"/>
        <v>0.20383339476594176</v>
      </c>
      <c r="AP253" s="181">
        <f t="shared" si="211"/>
        <v>0.53951219512195125</v>
      </c>
      <c r="AQ253" s="175">
        <f t="shared" si="212"/>
        <v>97793.047016274868</v>
      </c>
      <c r="AR253" s="392"/>
      <c r="AS253" s="136" t="s">
        <v>183</v>
      </c>
      <c r="AT253" s="171">
        <v>816</v>
      </c>
      <c r="AU253" s="180">
        <v>419</v>
      </c>
      <c r="AV253" s="180">
        <v>46962750</v>
      </c>
      <c r="AW253" s="181">
        <f t="shared" si="257"/>
        <v>0.18780815777678173</v>
      </c>
      <c r="AX253" s="181">
        <f t="shared" si="213"/>
        <v>0.5134803921568627</v>
      </c>
      <c r="AY253" s="180">
        <f t="shared" si="214"/>
        <v>112082.93556085919</v>
      </c>
      <c r="AZ253" s="392"/>
      <c r="BA253" s="136" t="s">
        <v>183</v>
      </c>
      <c r="BB253" s="171">
        <v>191</v>
      </c>
      <c r="BC253" s="180">
        <v>113</v>
      </c>
      <c r="BD253" s="180">
        <v>13816270</v>
      </c>
      <c r="BE253" s="181">
        <f t="shared" si="258"/>
        <v>0.17656250000000001</v>
      </c>
      <c r="BF253" s="181">
        <f t="shared" si="215"/>
        <v>0.59162303664921467</v>
      </c>
      <c r="BG253" s="225">
        <f t="shared" si="216"/>
        <v>122267.87610619469</v>
      </c>
      <c r="BH253" s="392"/>
      <c r="BI253" s="136" t="s">
        <v>183</v>
      </c>
      <c r="BJ253" s="171">
        <f t="shared" si="217"/>
        <v>9844</v>
      </c>
      <c r="BK253" s="180">
        <f t="shared" si="201"/>
        <v>5738</v>
      </c>
      <c r="BL253" s="180">
        <f t="shared" si="202"/>
        <v>524040840</v>
      </c>
      <c r="BM253" s="181">
        <f t="shared" si="259"/>
        <v>0.19098655305551857</v>
      </c>
      <c r="BN253" s="181">
        <f t="shared" si="218"/>
        <v>0.58289313287281597</v>
      </c>
      <c r="BO253" s="180">
        <f t="shared" si="219"/>
        <v>91328.135238759147</v>
      </c>
      <c r="BP253" s="285"/>
    </row>
    <row r="254" spans="2:68" s="95" customFormat="1">
      <c r="B254" s="402"/>
      <c r="C254" s="435"/>
      <c r="D254" s="433"/>
      <c r="E254" s="136" t="s">
        <v>184</v>
      </c>
      <c r="F254" s="171">
        <v>32</v>
      </c>
      <c r="G254" s="180">
        <v>17</v>
      </c>
      <c r="H254" s="180">
        <v>1885220</v>
      </c>
      <c r="I254" s="181">
        <f t="shared" si="252"/>
        <v>0.10059171597633136</v>
      </c>
      <c r="J254" s="181">
        <f t="shared" si="203"/>
        <v>0.53125</v>
      </c>
      <c r="K254" s="225">
        <f t="shared" si="204"/>
        <v>110895.29411764706</v>
      </c>
      <c r="L254" s="392"/>
      <c r="M254" s="136" t="s">
        <v>184</v>
      </c>
      <c r="N254" s="171">
        <v>69</v>
      </c>
      <c r="O254" s="180">
        <v>43</v>
      </c>
      <c r="P254" s="180">
        <v>4124710</v>
      </c>
      <c r="Q254" s="181">
        <f t="shared" si="253"/>
        <v>0.13650793650793649</v>
      </c>
      <c r="R254" s="181">
        <f t="shared" si="205"/>
        <v>0.62318840579710144</v>
      </c>
      <c r="S254" s="175">
        <f t="shared" si="206"/>
        <v>95923.488372093023</v>
      </c>
      <c r="T254" s="392"/>
      <c r="U254" s="136" t="s">
        <v>184</v>
      </c>
      <c r="V254" s="171">
        <v>1819</v>
      </c>
      <c r="W254" s="180">
        <v>1124</v>
      </c>
      <c r="X254" s="180">
        <v>92116250</v>
      </c>
      <c r="Y254" s="181">
        <f t="shared" si="254"/>
        <v>9.436655192679036E-2</v>
      </c>
      <c r="Z254" s="181">
        <f t="shared" si="207"/>
        <v>0.61792193512919191</v>
      </c>
      <c r="AA254" s="180">
        <f t="shared" si="208"/>
        <v>81953.959074733095</v>
      </c>
      <c r="AB254" s="392"/>
      <c r="AC254" s="136" t="s">
        <v>184</v>
      </c>
      <c r="AD254" s="171">
        <v>1685</v>
      </c>
      <c r="AE254" s="180">
        <v>1036</v>
      </c>
      <c r="AF254" s="180">
        <v>89572620</v>
      </c>
      <c r="AG254" s="181">
        <f t="shared" si="255"/>
        <v>0.11077844311377245</v>
      </c>
      <c r="AH254" s="181">
        <f t="shared" si="209"/>
        <v>0.61483679525222557</v>
      </c>
      <c r="AI254" s="175">
        <f t="shared" si="210"/>
        <v>86460.057915057914</v>
      </c>
      <c r="AJ254" s="392"/>
      <c r="AK254" s="136" t="s">
        <v>184</v>
      </c>
      <c r="AL254" s="171">
        <v>923</v>
      </c>
      <c r="AM254" s="180">
        <v>473</v>
      </c>
      <c r="AN254" s="180">
        <v>38972210</v>
      </c>
      <c r="AO254" s="181">
        <f t="shared" si="256"/>
        <v>8.7172871360117948E-2</v>
      </c>
      <c r="AP254" s="181">
        <f t="shared" si="211"/>
        <v>0.51245937161430122</v>
      </c>
      <c r="AQ254" s="175">
        <f t="shared" si="212"/>
        <v>82393.678646934466</v>
      </c>
      <c r="AR254" s="392"/>
      <c r="AS254" s="136" t="s">
        <v>184</v>
      </c>
      <c r="AT254" s="171">
        <v>295</v>
      </c>
      <c r="AU254" s="180">
        <v>145</v>
      </c>
      <c r="AV254" s="180">
        <v>13513930</v>
      </c>
      <c r="AW254" s="181">
        <f t="shared" si="257"/>
        <v>6.4993276557597485E-2</v>
      </c>
      <c r="AX254" s="181">
        <f t="shared" si="213"/>
        <v>0.49152542372881358</v>
      </c>
      <c r="AY254" s="180">
        <f t="shared" si="214"/>
        <v>93199.517241379304</v>
      </c>
      <c r="AZ254" s="392"/>
      <c r="BA254" s="136" t="s">
        <v>184</v>
      </c>
      <c r="BB254" s="171">
        <v>61</v>
      </c>
      <c r="BC254" s="180">
        <v>38</v>
      </c>
      <c r="BD254" s="180">
        <v>4408520</v>
      </c>
      <c r="BE254" s="181">
        <f t="shared" si="258"/>
        <v>5.9374999999999997E-2</v>
      </c>
      <c r="BF254" s="181">
        <f t="shared" si="215"/>
        <v>0.62295081967213117</v>
      </c>
      <c r="BG254" s="225">
        <f t="shared" si="216"/>
        <v>116013.68421052632</v>
      </c>
      <c r="BH254" s="392"/>
      <c r="BI254" s="136" t="s">
        <v>184</v>
      </c>
      <c r="BJ254" s="171">
        <f t="shared" si="217"/>
        <v>4884</v>
      </c>
      <c r="BK254" s="180">
        <f t="shared" si="201"/>
        <v>2876</v>
      </c>
      <c r="BL254" s="180">
        <f t="shared" si="202"/>
        <v>244593460</v>
      </c>
      <c r="BM254" s="181">
        <f t="shared" si="259"/>
        <v>9.5726268140061244E-2</v>
      </c>
      <c r="BN254" s="181">
        <f t="shared" si="218"/>
        <v>0.5888615888615889</v>
      </c>
      <c r="BO254" s="180">
        <f t="shared" si="219"/>
        <v>85046.404728789988</v>
      </c>
      <c r="BP254" s="285"/>
    </row>
    <row r="255" spans="2:68" s="95" customFormat="1">
      <c r="B255" s="402"/>
      <c r="C255" s="435"/>
      <c r="D255" s="433"/>
      <c r="E255" s="136" t="s">
        <v>185</v>
      </c>
      <c r="F255" s="171">
        <v>24</v>
      </c>
      <c r="G255" s="180">
        <v>14</v>
      </c>
      <c r="H255" s="180">
        <v>1378670</v>
      </c>
      <c r="I255" s="181">
        <f t="shared" si="252"/>
        <v>8.2840236686390539E-2</v>
      </c>
      <c r="J255" s="181">
        <f t="shared" si="203"/>
        <v>0.58333333333333337</v>
      </c>
      <c r="K255" s="225">
        <f t="shared" si="204"/>
        <v>98476.428571428565</v>
      </c>
      <c r="L255" s="392"/>
      <c r="M255" s="136" t="s">
        <v>185</v>
      </c>
      <c r="N255" s="171">
        <v>60</v>
      </c>
      <c r="O255" s="180">
        <v>29</v>
      </c>
      <c r="P255" s="180">
        <v>2922640</v>
      </c>
      <c r="Q255" s="181">
        <f t="shared" si="253"/>
        <v>9.2063492063492069E-2</v>
      </c>
      <c r="R255" s="181">
        <f t="shared" si="205"/>
        <v>0.48333333333333334</v>
      </c>
      <c r="S255" s="175">
        <f t="shared" si="206"/>
        <v>100780.68965517242</v>
      </c>
      <c r="T255" s="392"/>
      <c r="U255" s="136" t="s">
        <v>185</v>
      </c>
      <c r="V255" s="171">
        <v>754</v>
      </c>
      <c r="W255" s="180">
        <v>430</v>
      </c>
      <c r="X255" s="180">
        <v>38230020</v>
      </c>
      <c r="Y255" s="181">
        <f t="shared" si="254"/>
        <v>3.6101083032490974E-2</v>
      </c>
      <c r="Z255" s="181">
        <f t="shared" si="207"/>
        <v>0.57029177718832891</v>
      </c>
      <c r="AA255" s="180">
        <f t="shared" si="208"/>
        <v>88907.023255813954</v>
      </c>
      <c r="AB255" s="392"/>
      <c r="AC255" s="136" t="s">
        <v>185</v>
      </c>
      <c r="AD255" s="171">
        <v>873</v>
      </c>
      <c r="AE255" s="180">
        <v>469</v>
      </c>
      <c r="AF255" s="180">
        <v>40504150</v>
      </c>
      <c r="AG255" s="181">
        <f t="shared" si="255"/>
        <v>5.0149700598802395E-2</v>
      </c>
      <c r="AH255" s="181">
        <f t="shared" si="209"/>
        <v>0.5372279495990836</v>
      </c>
      <c r="AI255" s="175">
        <f t="shared" si="210"/>
        <v>86362.793176972278</v>
      </c>
      <c r="AJ255" s="392"/>
      <c r="AK255" s="136" t="s">
        <v>185</v>
      </c>
      <c r="AL255" s="171">
        <v>599</v>
      </c>
      <c r="AM255" s="180">
        <v>315</v>
      </c>
      <c r="AN255" s="180">
        <v>28296340</v>
      </c>
      <c r="AO255" s="181">
        <f t="shared" si="256"/>
        <v>5.8053814964983415E-2</v>
      </c>
      <c r="AP255" s="181">
        <f t="shared" si="211"/>
        <v>0.52587646076794659</v>
      </c>
      <c r="AQ255" s="175">
        <f t="shared" si="212"/>
        <v>89829.650793650799</v>
      </c>
      <c r="AR255" s="392"/>
      <c r="AS255" s="136" t="s">
        <v>185</v>
      </c>
      <c r="AT255" s="171">
        <v>288</v>
      </c>
      <c r="AU255" s="180">
        <v>139</v>
      </c>
      <c r="AV255" s="180">
        <v>14702510</v>
      </c>
      <c r="AW255" s="181">
        <f t="shared" si="257"/>
        <v>6.2303899596593458E-2</v>
      </c>
      <c r="AX255" s="181">
        <f t="shared" si="213"/>
        <v>0.4826388888888889</v>
      </c>
      <c r="AY255" s="180">
        <f t="shared" si="214"/>
        <v>105773.45323741007</v>
      </c>
      <c r="AZ255" s="392"/>
      <c r="BA255" s="136" t="s">
        <v>185</v>
      </c>
      <c r="BB255" s="171">
        <v>85</v>
      </c>
      <c r="BC255" s="180">
        <v>44</v>
      </c>
      <c r="BD255" s="180">
        <v>4995540</v>
      </c>
      <c r="BE255" s="181">
        <f t="shared" si="258"/>
        <v>6.8750000000000006E-2</v>
      </c>
      <c r="BF255" s="181">
        <f t="shared" si="215"/>
        <v>0.51764705882352946</v>
      </c>
      <c r="BG255" s="225">
        <f t="shared" si="216"/>
        <v>113535</v>
      </c>
      <c r="BH255" s="392"/>
      <c r="BI255" s="136" t="s">
        <v>185</v>
      </c>
      <c r="BJ255" s="171">
        <f t="shared" si="217"/>
        <v>2683</v>
      </c>
      <c r="BK255" s="180">
        <f t="shared" si="201"/>
        <v>1440</v>
      </c>
      <c r="BL255" s="180">
        <f t="shared" si="202"/>
        <v>131029870</v>
      </c>
      <c r="BM255" s="181">
        <f t="shared" si="259"/>
        <v>4.7929703102116895E-2</v>
      </c>
      <c r="BN255" s="181">
        <f t="shared" si="218"/>
        <v>0.5367126351099516</v>
      </c>
      <c r="BO255" s="180">
        <f t="shared" si="219"/>
        <v>90992.965277777781</v>
      </c>
      <c r="BP255" s="285"/>
    </row>
    <row r="256" spans="2:68" s="95" customFormat="1">
      <c r="B256" s="402"/>
      <c r="C256" s="435"/>
      <c r="D256" s="433"/>
      <c r="E256" s="136" t="s">
        <v>186</v>
      </c>
      <c r="F256" s="171">
        <v>14</v>
      </c>
      <c r="G256" s="180">
        <v>12</v>
      </c>
      <c r="H256" s="180">
        <v>822030</v>
      </c>
      <c r="I256" s="181">
        <f t="shared" si="252"/>
        <v>7.1005917159763315E-2</v>
      </c>
      <c r="J256" s="181">
        <f t="shared" si="203"/>
        <v>0.8571428571428571</v>
      </c>
      <c r="K256" s="225">
        <f t="shared" si="204"/>
        <v>68502.5</v>
      </c>
      <c r="L256" s="392"/>
      <c r="M256" s="136" t="s">
        <v>186</v>
      </c>
      <c r="N256" s="171">
        <v>24</v>
      </c>
      <c r="O256" s="180">
        <v>14</v>
      </c>
      <c r="P256" s="180">
        <v>1733870</v>
      </c>
      <c r="Q256" s="181">
        <f t="shared" si="253"/>
        <v>4.4444444444444446E-2</v>
      </c>
      <c r="R256" s="181">
        <f t="shared" si="205"/>
        <v>0.58333333333333337</v>
      </c>
      <c r="S256" s="175">
        <f t="shared" si="206"/>
        <v>123847.85714285714</v>
      </c>
      <c r="T256" s="392"/>
      <c r="U256" s="136" t="s">
        <v>186</v>
      </c>
      <c r="V256" s="171">
        <v>724</v>
      </c>
      <c r="W256" s="180">
        <v>456</v>
      </c>
      <c r="X256" s="180">
        <v>41148510</v>
      </c>
      <c r="Y256" s="181">
        <f t="shared" si="254"/>
        <v>3.8283939215850896E-2</v>
      </c>
      <c r="Z256" s="181">
        <f t="shared" si="207"/>
        <v>0.62983425414364635</v>
      </c>
      <c r="AA256" s="180">
        <f t="shared" si="208"/>
        <v>90237.960526315786</v>
      </c>
      <c r="AB256" s="392"/>
      <c r="AC256" s="136" t="s">
        <v>186</v>
      </c>
      <c r="AD256" s="171">
        <v>704</v>
      </c>
      <c r="AE256" s="180">
        <v>436</v>
      </c>
      <c r="AF256" s="180">
        <v>44577850</v>
      </c>
      <c r="AG256" s="181">
        <f t="shared" si="255"/>
        <v>4.662104362703165E-2</v>
      </c>
      <c r="AH256" s="181">
        <f t="shared" si="209"/>
        <v>0.61931818181818177</v>
      </c>
      <c r="AI256" s="175">
        <f t="shared" si="210"/>
        <v>102242.77522935779</v>
      </c>
      <c r="AJ256" s="392"/>
      <c r="AK256" s="136" t="s">
        <v>186</v>
      </c>
      <c r="AL256" s="171">
        <v>481</v>
      </c>
      <c r="AM256" s="180">
        <v>283</v>
      </c>
      <c r="AN256" s="180">
        <v>33715650</v>
      </c>
      <c r="AO256" s="181">
        <f t="shared" si="256"/>
        <v>5.2156284555842244E-2</v>
      </c>
      <c r="AP256" s="181">
        <f t="shared" si="211"/>
        <v>0.58835758835758833</v>
      </c>
      <c r="AQ256" s="175">
        <f t="shared" si="212"/>
        <v>119136.57243816255</v>
      </c>
      <c r="AR256" s="392"/>
      <c r="AS256" s="136" t="s">
        <v>186</v>
      </c>
      <c r="AT256" s="171">
        <v>192</v>
      </c>
      <c r="AU256" s="180">
        <v>101</v>
      </c>
      <c r="AV256" s="180">
        <v>13596340</v>
      </c>
      <c r="AW256" s="181">
        <f t="shared" si="257"/>
        <v>4.5271178843567905E-2</v>
      </c>
      <c r="AX256" s="181">
        <f t="shared" si="213"/>
        <v>0.52604166666666663</v>
      </c>
      <c r="AY256" s="180">
        <f t="shared" si="214"/>
        <v>134617.22772277228</v>
      </c>
      <c r="AZ256" s="392"/>
      <c r="BA256" s="136" t="s">
        <v>186</v>
      </c>
      <c r="BB256" s="171">
        <v>51</v>
      </c>
      <c r="BC256" s="180">
        <v>35</v>
      </c>
      <c r="BD256" s="180">
        <v>6573770</v>
      </c>
      <c r="BE256" s="181">
        <f t="shared" si="258"/>
        <v>5.46875E-2</v>
      </c>
      <c r="BF256" s="181">
        <f t="shared" si="215"/>
        <v>0.68627450980392157</v>
      </c>
      <c r="BG256" s="225">
        <f t="shared" si="216"/>
        <v>187822</v>
      </c>
      <c r="BH256" s="392"/>
      <c r="BI256" s="136" t="s">
        <v>186</v>
      </c>
      <c r="BJ256" s="171">
        <f t="shared" si="217"/>
        <v>2190</v>
      </c>
      <c r="BK256" s="180">
        <f t="shared" si="201"/>
        <v>1337</v>
      </c>
      <c r="BL256" s="180">
        <f t="shared" si="202"/>
        <v>142168020</v>
      </c>
      <c r="BM256" s="181">
        <f t="shared" si="259"/>
        <v>4.450139794967381E-2</v>
      </c>
      <c r="BN256" s="181">
        <f t="shared" si="218"/>
        <v>0.61050228310502286</v>
      </c>
      <c r="BO256" s="180">
        <f t="shared" si="219"/>
        <v>106333.5976065819</v>
      </c>
      <c r="BP256" s="285"/>
    </row>
    <row r="257" spans="2:68" s="95" customFormat="1">
      <c r="B257" s="402"/>
      <c r="C257" s="435"/>
      <c r="D257" s="433"/>
      <c r="E257" s="136" t="s">
        <v>187</v>
      </c>
      <c r="F257" s="171">
        <v>72</v>
      </c>
      <c r="G257" s="180">
        <v>42</v>
      </c>
      <c r="H257" s="180">
        <v>5398600</v>
      </c>
      <c r="I257" s="181">
        <f t="shared" si="252"/>
        <v>0.24852071005917159</v>
      </c>
      <c r="J257" s="181">
        <f t="shared" si="203"/>
        <v>0.58333333333333337</v>
      </c>
      <c r="K257" s="225">
        <f t="shared" si="204"/>
        <v>128538.09523809524</v>
      </c>
      <c r="L257" s="392"/>
      <c r="M257" s="136" t="s">
        <v>187</v>
      </c>
      <c r="N257" s="171">
        <v>147</v>
      </c>
      <c r="O257" s="180">
        <v>93</v>
      </c>
      <c r="P257" s="180">
        <v>10249990</v>
      </c>
      <c r="Q257" s="181">
        <f t="shared" si="253"/>
        <v>0.29523809523809524</v>
      </c>
      <c r="R257" s="181">
        <f t="shared" si="205"/>
        <v>0.63265306122448983</v>
      </c>
      <c r="S257" s="175">
        <f t="shared" si="206"/>
        <v>110214.94623655915</v>
      </c>
      <c r="T257" s="392"/>
      <c r="U257" s="136" t="s">
        <v>187</v>
      </c>
      <c r="V257" s="171">
        <v>5099</v>
      </c>
      <c r="W257" s="180">
        <v>3133</v>
      </c>
      <c r="X257" s="180">
        <v>250991350</v>
      </c>
      <c r="Y257" s="181">
        <f t="shared" si="254"/>
        <v>0.26303417009487029</v>
      </c>
      <c r="Z257" s="181">
        <f t="shared" si="207"/>
        <v>0.61443420278485983</v>
      </c>
      <c r="AA257" s="180">
        <f t="shared" si="208"/>
        <v>80112.144909032882</v>
      </c>
      <c r="AB257" s="392"/>
      <c r="AC257" s="136" t="s">
        <v>187</v>
      </c>
      <c r="AD257" s="171">
        <v>4397</v>
      </c>
      <c r="AE257" s="180">
        <v>2651</v>
      </c>
      <c r="AF257" s="180">
        <v>232799990</v>
      </c>
      <c r="AG257" s="181">
        <f t="shared" si="255"/>
        <v>0.28346877673224979</v>
      </c>
      <c r="AH257" s="181">
        <f t="shared" si="209"/>
        <v>0.60291107573345459</v>
      </c>
      <c r="AI257" s="175">
        <f t="shared" si="210"/>
        <v>87815.91474915127</v>
      </c>
      <c r="AJ257" s="392"/>
      <c r="AK257" s="136" t="s">
        <v>187</v>
      </c>
      <c r="AL257" s="171">
        <v>2424</v>
      </c>
      <c r="AM257" s="180">
        <v>1296</v>
      </c>
      <c r="AN257" s="180">
        <v>113787720</v>
      </c>
      <c r="AO257" s="181">
        <f t="shared" si="256"/>
        <v>0.23884998157021747</v>
      </c>
      <c r="AP257" s="181">
        <f t="shared" si="211"/>
        <v>0.53465346534653468</v>
      </c>
      <c r="AQ257" s="175">
        <f t="shared" si="212"/>
        <v>87799.166666666672</v>
      </c>
      <c r="AR257" s="392"/>
      <c r="AS257" s="136" t="s">
        <v>187</v>
      </c>
      <c r="AT257" s="171">
        <v>883</v>
      </c>
      <c r="AU257" s="180">
        <v>454</v>
      </c>
      <c r="AV257" s="180">
        <v>46078940</v>
      </c>
      <c r="AW257" s="181">
        <f t="shared" si="257"/>
        <v>0.20349619004930525</v>
      </c>
      <c r="AX257" s="181">
        <f t="shared" si="213"/>
        <v>0.51415628539071345</v>
      </c>
      <c r="AY257" s="180">
        <f t="shared" si="214"/>
        <v>101495.46255506609</v>
      </c>
      <c r="AZ257" s="392"/>
      <c r="BA257" s="136" t="s">
        <v>187</v>
      </c>
      <c r="BB257" s="171">
        <v>205</v>
      </c>
      <c r="BC257" s="180">
        <v>103</v>
      </c>
      <c r="BD257" s="180">
        <v>11601040</v>
      </c>
      <c r="BE257" s="181">
        <f t="shared" si="258"/>
        <v>0.16093750000000001</v>
      </c>
      <c r="BF257" s="181">
        <f t="shared" si="215"/>
        <v>0.5024390243902439</v>
      </c>
      <c r="BG257" s="225">
        <f t="shared" si="216"/>
        <v>112631.45631067961</v>
      </c>
      <c r="BH257" s="392"/>
      <c r="BI257" s="136" t="s">
        <v>187</v>
      </c>
      <c r="BJ257" s="171">
        <f t="shared" si="217"/>
        <v>13227</v>
      </c>
      <c r="BK257" s="180">
        <f t="shared" si="201"/>
        <v>7772</v>
      </c>
      <c r="BL257" s="180">
        <f t="shared" si="202"/>
        <v>670907630</v>
      </c>
      <c r="BM257" s="181">
        <f t="shared" si="259"/>
        <v>0.25868725868725867</v>
      </c>
      <c r="BN257" s="181">
        <f t="shared" si="218"/>
        <v>0.58758599833673542</v>
      </c>
      <c r="BO257" s="180">
        <f t="shared" si="219"/>
        <v>86323.67858980957</v>
      </c>
      <c r="BP257" s="285"/>
    </row>
    <row r="258" spans="2:68" s="95" customFormat="1">
      <c r="B258" s="402"/>
      <c r="C258" s="435"/>
      <c r="D258" s="433"/>
      <c r="E258" s="136" t="s">
        <v>188</v>
      </c>
      <c r="F258" s="171">
        <v>16</v>
      </c>
      <c r="G258" s="180">
        <v>8</v>
      </c>
      <c r="H258" s="180">
        <v>933640</v>
      </c>
      <c r="I258" s="181">
        <f t="shared" si="252"/>
        <v>4.7337278106508875E-2</v>
      </c>
      <c r="J258" s="181">
        <f t="shared" si="203"/>
        <v>0.5</v>
      </c>
      <c r="K258" s="225">
        <f t="shared" si="204"/>
        <v>116705</v>
      </c>
      <c r="L258" s="392"/>
      <c r="M258" s="136" t="s">
        <v>188</v>
      </c>
      <c r="N258" s="171">
        <v>45</v>
      </c>
      <c r="O258" s="180">
        <v>26</v>
      </c>
      <c r="P258" s="180">
        <v>2361630</v>
      </c>
      <c r="Q258" s="181">
        <f t="shared" si="253"/>
        <v>8.2539682539682538E-2</v>
      </c>
      <c r="R258" s="181">
        <f t="shared" si="205"/>
        <v>0.57777777777777772</v>
      </c>
      <c r="S258" s="175">
        <f t="shared" si="206"/>
        <v>90831.923076923078</v>
      </c>
      <c r="T258" s="392"/>
      <c r="U258" s="136" t="s">
        <v>188</v>
      </c>
      <c r="V258" s="171">
        <v>1238</v>
      </c>
      <c r="W258" s="180">
        <v>758</v>
      </c>
      <c r="X258" s="180">
        <v>63949320</v>
      </c>
      <c r="Y258" s="181">
        <f t="shared" si="254"/>
        <v>6.3638653345646876E-2</v>
      </c>
      <c r="Z258" s="181">
        <f t="shared" si="207"/>
        <v>0.6122778675282714</v>
      </c>
      <c r="AA258" s="180">
        <f t="shared" si="208"/>
        <v>84365.857519788915</v>
      </c>
      <c r="AB258" s="392"/>
      <c r="AC258" s="136" t="s">
        <v>188</v>
      </c>
      <c r="AD258" s="171">
        <v>1341</v>
      </c>
      <c r="AE258" s="180">
        <v>790</v>
      </c>
      <c r="AF258" s="180">
        <v>72580880</v>
      </c>
      <c r="AG258" s="181">
        <f t="shared" si="255"/>
        <v>8.4473909324208729E-2</v>
      </c>
      <c r="AH258" s="181">
        <f t="shared" si="209"/>
        <v>0.5891126025354213</v>
      </c>
      <c r="AI258" s="175">
        <f t="shared" si="210"/>
        <v>91874.531645569616</v>
      </c>
      <c r="AJ258" s="392"/>
      <c r="AK258" s="136" t="s">
        <v>188</v>
      </c>
      <c r="AL258" s="171">
        <v>945</v>
      </c>
      <c r="AM258" s="180">
        <v>502</v>
      </c>
      <c r="AN258" s="180">
        <v>52656520</v>
      </c>
      <c r="AO258" s="181">
        <f t="shared" si="256"/>
        <v>9.2517508293402134E-2</v>
      </c>
      <c r="AP258" s="181">
        <f t="shared" si="211"/>
        <v>0.53121693121693125</v>
      </c>
      <c r="AQ258" s="175">
        <f t="shared" si="212"/>
        <v>104893.46613545816</v>
      </c>
      <c r="AR258" s="392"/>
      <c r="AS258" s="136" t="s">
        <v>188</v>
      </c>
      <c r="AT258" s="171">
        <v>466</v>
      </c>
      <c r="AU258" s="180">
        <v>239</v>
      </c>
      <c r="AV258" s="180">
        <v>28797690</v>
      </c>
      <c r="AW258" s="181">
        <f t="shared" si="257"/>
        <v>0.10712684894666069</v>
      </c>
      <c r="AX258" s="181">
        <f t="shared" si="213"/>
        <v>0.51287553648068673</v>
      </c>
      <c r="AY258" s="180">
        <f t="shared" si="214"/>
        <v>120492.42677824268</v>
      </c>
      <c r="AZ258" s="392"/>
      <c r="BA258" s="136" t="s">
        <v>188</v>
      </c>
      <c r="BB258" s="171">
        <v>165</v>
      </c>
      <c r="BC258" s="180">
        <v>89</v>
      </c>
      <c r="BD258" s="180">
        <v>10828890</v>
      </c>
      <c r="BE258" s="181">
        <f t="shared" si="258"/>
        <v>0.13906250000000001</v>
      </c>
      <c r="BF258" s="181">
        <f t="shared" si="215"/>
        <v>0.53939393939393943</v>
      </c>
      <c r="BG258" s="225">
        <f t="shared" si="216"/>
        <v>121672.9213483146</v>
      </c>
      <c r="BH258" s="392"/>
      <c r="BI258" s="136" t="s">
        <v>188</v>
      </c>
      <c r="BJ258" s="171">
        <f t="shared" si="217"/>
        <v>4216</v>
      </c>
      <c r="BK258" s="180">
        <f t="shared" si="201"/>
        <v>2412</v>
      </c>
      <c r="BL258" s="180">
        <f t="shared" si="202"/>
        <v>232108570</v>
      </c>
      <c r="BM258" s="181">
        <f t="shared" si="259"/>
        <v>8.0282252696045803E-2</v>
      </c>
      <c r="BN258" s="181">
        <f t="shared" si="218"/>
        <v>0.57210626185958258</v>
      </c>
      <c r="BO258" s="180">
        <f t="shared" si="219"/>
        <v>96230.750414593698</v>
      </c>
      <c r="BP258" s="285"/>
    </row>
    <row r="259" spans="2:68" s="95" customFormat="1">
      <c r="B259" s="402"/>
      <c r="C259" s="435"/>
      <c r="D259" s="433"/>
      <c r="E259" s="137" t="s">
        <v>179</v>
      </c>
      <c r="F259" s="171">
        <v>11</v>
      </c>
      <c r="G259" s="180">
        <v>4</v>
      </c>
      <c r="H259" s="180">
        <v>132010</v>
      </c>
      <c r="I259" s="181">
        <f t="shared" si="252"/>
        <v>2.3668639053254437E-2</v>
      </c>
      <c r="J259" s="181">
        <f t="shared" si="203"/>
        <v>0.36363636363636365</v>
      </c>
      <c r="K259" s="225">
        <f t="shared" si="204"/>
        <v>33002.5</v>
      </c>
      <c r="L259" s="392"/>
      <c r="M259" s="137" t="s">
        <v>179</v>
      </c>
      <c r="N259" s="171">
        <v>14</v>
      </c>
      <c r="O259" s="180">
        <v>6</v>
      </c>
      <c r="P259" s="180">
        <v>369430</v>
      </c>
      <c r="Q259" s="181">
        <f t="shared" si="253"/>
        <v>1.9047619047619049E-2</v>
      </c>
      <c r="R259" s="181">
        <f t="shared" si="205"/>
        <v>0.42857142857142855</v>
      </c>
      <c r="S259" s="175">
        <f t="shared" si="206"/>
        <v>61571.666666666664</v>
      </c>
      <c r="T259" s="392"/>
      <c r="U259" s="137" t="s">
        <v>179</v>
      </c>
      <c r="V259" s="171">
        <v>864</v>
      </c>
      <c r="W259" s="180">
        <v>456</v>
      </c>
      <c r="X259" s="180">
        <v>31623740</v>
      </c>
      <c r="Y259" s="181">
        <f t="shared" si="254"/>
        <v>3.8283939215850896E-2</v>
      </c>
      <c r="Z259" s="181">
        <f t="shared" si="207"/>
        <v>0.52777777777777779</v>
      </c>
      <c r="AA259" s="180">
        <f t="shared" si="208"/>
        <v>69350.307017543862</v>
      </c>
      <c r="AB259" s="392"/>
      <c r="AC259" s="137" t="s">
        <v>179</v>
      </c>
      <c r="AD259" s="171">
        <v>469</v>
      </c>
      <c r="AE259" s="180">
        <v>243</v>
      </c>
      <c r="AF259" s="180">
        <v>20193930</v>
      </c>
      <c r="AG259" s="181">
        <f t="shared" si="255"/>
        <v>2.5983746792130027E-2</v>
      </c>
      <c r="AH259" s="181">
        <f t="shared" si="209"/>
        <v>0.51812366737739868</v>
      </c>
      <c r="AI259" s="175">
        <f t="shared" si="210"/>
        <v>83102.592592592599</v>
      </c>
      <c r="AJ259" s="392"/>
      <c r="AK259" s="137" t="s">
        <v>179</v>
      </c>
      <c r="AL259" s="171">
        <v>239</v>
      </c>
      <c r="AM259" s="180">
        <v>107</v>
      </c>
      <c r="AN259" s="180">
        <v>11417770</v>
      </c>
      <c r="AO259" s="181">
        <f t="shared" si="256"/>
        <v>1.9719867305565793E-2</v>
      </c>
      <c r="AP259" s="181">
        <f t="shared" si="211"/>
        <v>0.44769874476987448</v>
      </c>
      <c r="AQ259" s="175">
        <f t="shared" si="212"/>
        <v>106708.1308411215</v>
      </c>
      <c r="AR259" s="392"/>
      <c r="AS259" s="137" t="s">
        <v>179</v>
      </c>
      <c r="AT259" s="171">
        <v>86</v>
      </c>
      <c r="AU259" s="180">
        <v>43</v>
      </c>
      <c r="AV259" s="180">
        <v>5537040</v>
      </c>
      <c r="AW259" s="181">
        <f t="shared" si="257"/>
        <v>1.9273868220528911E-2</v>
      </c>
      <c r="AX259" s="181">
        <f t="shared" si="213"/>
        <v>0.5</v>
      </c>
      <c r="AY259" s="180">
        <f t="shared" si="214"/>
        <v>128768.37209302325</v>
      </c>
      <c r="AZ259" s="392"/>
      <c r="BA259" s="137" t="s">
        <v>179</v>
      </c>
      <c r="BB259" s="171">
        <v>42</v>
      </c>
      <c r="BC259" s="180">
        <v>18</v>
      </c>
      <c r="BD259" s="180">
        <v>2303050</v>
      </c>
      <c r="BE259" s="181">
        <f t="shared" si="258"/>
        <v>2.8125000000000001E-2</v>
      </c>
      <c r="BF259" s="181">
        <f t="shared" si="215"/>
        <v>0.42857142857142855</v>
      </c>
      <c r="BG259" s="225">
        <f t="shared" si="216"/>
        <v>127947.22222222222</v>
      </c>
      <c r="BH259" s="392"/>
      <c r="BI259" s="137" t="s">
        <v>179</v>
      </c>
      <c r="BJ259" s="171">
        <f t="shared" si="217"/>
        <v>1725</v>
      </c>
      <c r="BK259" s="180">
        <f t="shared" si="201"/>
        <v>877</v>
      </c>
      <c r="BL259" s="180">
        <f t="shared" si="202"/>
        <v>71576970</v>
      </c>
      <c r="BM259" s="181">
        <f t="shared" si="259"/>
        <v>2.9190520569830916E-2</v>
      </c>
      <c r="BN259" s="181">
        <f t="shared" si="218"/>
        <v>0.50840579710144929</v>
      </c>
      <c r="BO259" s="180">
        <f t="shared" si="219"/>
        <v>81615.701254275948</v>
      </c>
      <c r="BP259" s="285"/>
    </row>
    <row r="260" spans="2:68" s="95" customFormat="1">
      <c r="B260" s="402">
        <v>24</v>
      </c>
      <c r="C260" s="402" t="s">
        <v>94</v>
      </c>
      <c r="D260" s="428">
        <v>66</v>
      </c>
      <c r="E260" s="134" t="s">
        <v>153</v>
      </c>
      <c r="F260" s="170">
        <v>28</v>
      </c>
      <c r="G260" s="178">
        <v>18</v>
      </c>
      <c r="H260" s="178">
        <v>1605120</v>
      </c>
      <c r="I260" s="179">
        <f>IFERROR(G260/$D$260,"-")</f>
        <v>0.27272727272727271</v>
      </c>
      <c r="J260" s="179">
        <f t="shared" si="203"/>
        <v>0.6428571428571429</v>
      </c>
      <c r="K260" s="224">
        <f t="shared" si="204"/>
        <v>89173.333333333328</v>
      </c>
      <c r="L260" s="405">
        <v>101</v>
      </c>
      <c r="M260" s="134" t="s">
        <v>153</v>
      </c>
      <c r="N260" s="170">
        <v>57</v>
      </c>
      <c r="O260" s="178">
        <v>32</v>
      </c>
      <c r="P260" s="178">
        <v>2832450</v>
      </c>
      <c r="Q260" s="179">
        <f>IFERROR(O260/$L$260,"-")</f>
        <v>0.31683168316831684</v>
      </c>
      <c r="R260" s="179">
        <f t="shared" si="205"/>
        <v>0.56140350877192979</v>
      </c>
      <c r="S260" s="174">
        <f t="shared" si="206"/>
        <v>88514.0625</v>
      </c>
      <c r="T260" s="405">
        <v>4611</v>
      </c>
      <c r="U260" s="134" t="s">
        <v>153</v>
      </c>
      <c r="V260" s="170">
        <v>2293</v>
      </c>
      <c r="W260" s="178">
        <v>1488</v>
      </c>
      <c r="X260" s="178">
        <v>108844850</v>
      </c>
      <c r="Y260" s="179">
        <f>IFERROR(W260/$T$260,"-")</f>
        <v>0.32270657124268054</v>
      </c>
      <c r="Z260" s="179">
        <f t="shared" si="207"/>
        <v>0.64893153074574794</v>
      </c>
      <c r="AA260" s="178">
        <f t="shared" si="208"/>
        <v>73148.420698924732</v>
      </c>
      <c r="AB260" s="405">
        <v>3718</v>
      </c>
      <c r="AC260" s="134" t="s">
        <v>153</v>
      </c>
      <c r="AD260" s="170">
        <v>1983</v>
      </c>
      <c r="AE260" s="178">
        <v>1291</v>
      </c>
      <c r="AF260" s="178">
        <v>111172350</v>
      </c>
      <c r="AG260" s="179">
        <f>IFERROR(AE260/$AB$260,"-")</f>
        <v>0.34722969338353954</v>
      </c>
      <c r="AH260" s="179">
        <f t="shared" si="209"/>
        <v>0.65103378719112459</v>
      </c>
      <c r="AI260" s="174">
        <f t="shared" si="210"/>
        <v>86113.361735089085</v>
      </c>
      <c r="AJ260" s="405">
        <v>2495</v>
      </c>
      <c r="AK260" s="134" t="s">
        <v>153</v>
      </c>
      <c r="AL260" s="170">
        <v>1292</v>
      </c>
      <c r="AM260" s="178">
        <v>776</v>
      </c>
      <c r="AN260" s="178">
        <v>73658870</v>
      </c>
      <c r="AO260" s="179">
        <f>IFERROR(AM260/$AJ$260,"-")</f>
        <v>0.31102204408817635</v>
      </c>
      <c r="AP260" s="179">
        <f t="shared" si="211"/>
        <v>0.60061919504643968</v>
      </c>
      <c r="AQ260" s="174">
        <f t="shared" si="212"/>
        <v>94921.22422680413</v>
      </c>
      <c r="AR260" s="405">
        <v>1272</v>
      </c>
      <c r="AS260" s="134" t="s">
        <v>153</v>
      </c>
      <c r="AT260" s="170">
        <v>564</v>
      </c>
      <c r="AU260" s="178">
        <v>293</v>
      </c>
      <c r="AV260" s="178">
        <v>27873900</v>
      </c>
      <c r="AW260" s="179">
        <f>IFERROR(AU260/$AR$260,"-")</f>
        <v>0.23034591194968554</v>
      </c>
      <c r="AX260" s="179">
        <f t="shared" si="213"/>
        <v>0.51950354609929073</v>
      </c>
      <c r="AY260" s="178">
        <f t="shared" si="214"/>
        <v>95132.764505119456</v>
      </c>
      <c r="AZ260" s="405">
        <v>451</v>
      </c>
      <c r="BA260" s="134" t="s">
        <v>153</v>
      </c>
      <c r="BB260" s="170">
        <v>155</v>
      </c>
      <c r="BC260" s="178">
        <v>79</v>
      </c>
      <c r="BD260" s="178">
        <v>9133920</v>
      </c>
      <c r="BE260" s="179">
        <f>IFERROR(BC260/$AZ$260,"-")</f>
        <v>0.17516629711751663</v>
      </c>
      <c r="BF260" s="179">
        <f t="shared" si="215"/>
        <v>0.50967741935483868</v>
      </c>
      <c r="BG260" s="224">
        <f t="shared" si="216"/>
        <v>115619.24050632911</v>
      </c>
      <c r="BH260" s="405">
        <v>12714</v>
      </c>
      <c r="BI260" s="134" t="s">
        <v>153</v>
      </c>
      <c r="BJ260" s="170">
        <f t="shared" si="217"/>
        <v>6372</v>
      </c>
      <c r="BK260" s="178">
        <f t="shared" si="201"/>
        <v>3977</v>
      </c>
      <c r="BL260" s="178">
        <f t="shared" si="202"/>
        <v>335121460</v>
      </c>
      <c r="BM260" s="179">
        <f>IFERROR(BK260/$BH$260,"-")</f>
        <v>0.31280478212993551</v>
      </c>
      <c r="BN260" s="179">
        <f t="shared" si="218"/>
        <v>0.62413684871311992</v>
      </c>
      <c r="BO260" s="178">
        <f t="shared" si="219"/>
        <v>84264.888106613027</v>
      </c>
      <c r="BP260" s="285"/>
    </row>
    <row r="261" spans="2:68" s="95" customFormat="1">
      <c r="B261" s="402"/>
      <c r="C261" s="402"/>
      <c r="D261" s="428"/>
      <c r="E261" s="135" t="s">
        <v>207</v>
      </c>
      <c r="F261" s="171">
        <v>24</v>
      </c>
      <c r="G261" s="180">
        <v>11</v>
      </c>
      <c r="H261" s="180">
        <v>906190</v>
      </c>
      <c r="I261" s="181">
        <f t="shared" ref="I261:I270" si="260">IFERROR(G261/$D$260,"-")</f>
        <v>0.16666666666666666</v>
      </c>
      <c r="J261" s="181">
        <f t="shared" si="203"/>
        <v>0.45833333333333331</v>
      </c>
      <c r="K261" s="225">
        <f t="shared" si="204"/>
        <v>82380.909090909088</v>
      </c>
      <c r="L261" s="405"/>
      <c r="M261" s="135" t="s">
        <v>207</v>
      </c>
      <c r="N261" s="171">
        <v>48</v>
      </c>
      <c r="O261" s="180">
        <v>30</v>
      </c>
      <c r="P261" s="180">
        <v>2454950</v>
      </c>
      <c r="Q261" s="181">
        <f t="shared" ref="Q261:Q270" si="261">IFERROR(O261/$L$260,"-")</f>
        <v>0.29702970297029702</v>
      </c>
      <c r="R261" s="181">
        <f t="shared" si="205"/>
        <v>0.625</v>
      </c>
      <c r="S261" s="175">
        <f t="shared" si="206"/>
        <v>81831.666666666672</v>
      </c>
      <c r="T261" s="405"/>
      <c r="U261" s="135" t="s">
        <v>207</v>
      </c>
      <c r="V261" s="171">
        <v>2155</v>
      </c>
      <c r="W261" s="180">
        <v>1443</v>
      </c>
      <c r="X261" s="180">
        <v>102423850</v>
      </c>
      <c r="Y261" s="181">
        <f t="shared" ref="Y261:Y270" si="262">IFERROR(W261/$T$260,"-")</f>
        <v>0.31294729993493819</v>
      </c>
      <c r="Z261" s="181">
        <f t="shared" si="207"/>
        <v>0.66960556844547559</v>
      </c>
      <c r="AA261" s="180">
        <f t="shared" si="208"/>
        <v>70979.799029799033</v>
      </c>
      <c r="AB261" s="405"/>
      <c r="AC261" s="135" t="s">
        <v>207</v>
      </c>
      <c r="AD261" s="171">
        <v>1757</v>
      </c>
      <c r="AE261" s="180">
        <v>1164</v>
      </c>
      <c r="AF261" s="180">
        <v>98920280</v>
      </c>
      <c r="AG261" s="181">
        <f t="shared" ref="AG261:AG270" si="263">IFERROR(AE261/$AB$260,"-")</f>
        <v>0.31307154384077462</v>
      </c>
      <c r="AH261" s="181">
        <f t="shared" si="209"/>
        <v>0.66249288560045527</v>
      </c>
      <c r="AI261" s="175">
        <f t="shared" si="210"/>
        <v>84983.058419243986</v>
      </c>
      <c r="AJ261" s="405"/>
      <c r="AK261" s="135" t="s">
        <v>207</v>
      </c>
      <c r="AL261" s="171">
        <v>1098</v>
      </c>
      <c r="AM261" s="180">
        <v>670</v>
      </c>
      <c r="AN261" s="180">
        <v>63139460</v>
      </c>
      <c r="AO261" s="181">
        <f t="shared" ref="AO261:AO270" si="264">IFERROR(AM261/$AJ$260,"-")</f>
        <v>0.26853707414829658</v>
      </c>
      <c r="AP261" s="181">
        <f t="shared" si="211"/>
        <v>0.61020036429872493</v>
      </c>
      <c r="AQ261" s="175">
        <f t="shared" si="212"/>
        <v>94238</v>
      </c>
      <c r="AR261" s="405"/>
      <c r="AS261" s="135" t="s">
        <v>207</v>
      </c>
      <c r="AT261" s="171">
        <v>428</v>
      </c>
      <c r="AU261" s="180">
        <v>221</v>
      </c>
      <c r="AV261" s="180">
        <v>18898070</v>
      </c>
      <c r="AW261" s="181">
        <f t="shared" ref="AW261:AW270" si="265">IFERROR(AU261/$AR$260,"-")</f>
        <v>0.17374213836477986</v>
      </c>
      <c r="AX261" s="181">
        <f t="shared" si="213"/>
        <v>0.51635514018691586</v>
      </c>
      <c r="AY261" s="180">
        <f t="shared" si="214"/>
        <v>85511.628959276015</v>
      </c>
      <c r="AZ261" s="405"/>
      <c r="BA261" s="135" t="s">
        <v>207</v>
      </c>
      <c r="BB261" s="171">
        <v>108</v>
      </c>
      <c r="BC261" s="180">
        <v>50</v>
      </c>
      <c r="BD261" s="180">
        <v>5365470</v>
      </c>
      <c r="BE261" s="181">
        <f t="shared" ref="BE261:BE270" si="266">IFERROR(BC261/$AZ$260,"-")</f>
        <v>0.11086474501108648</v>
      </c>
      <c r="BF261" s="181">
        <f t="shared" si="215"/>
        <v>0.46296296296296297</v>
      </c>
      <c r="BG261" s="225">
        <f t="shared" si="216"/>
        <v>107309.4</v>
      </c>
      <c r="BH261" s="405"/>
      <c r="BI261" s="135" t="s">
        <v>207</v>
      </c>
      <c r="BJ261" s="171">
        <f t="shared" si="217"/>
        <v>5618</v>
      </c>
      <c r="BK261" s="180">
        <f t="shared" si="201"/>
        <v>3589</v>
      </c>
      <c r="BL261" s="180">
        <f t="shared" si="202"/>
        <v>292108270</v>
      </c>
      <c r="BM261" s="181">
        <f t="shared" ref="BM261:BM270" si="267">IFERROR(BK261/$BH$260,"-")</f>
        <v>0.2822872424099418</v>
      </c>
      <c r="BN261" s="181">
        <f t="shared" si="218"/>
        <v>0.63883944464222142</v>
      </c>
      <c r="BO261" s="180">
        <f t="shared" si="219"/>
        <v>81389.877403176375</v>
      </c>
      <c r="BP261" s="285"/>
    </row>
    <row r="262" spans="2:68" s="95" customFormat="1">
      <c r="B262" s="402"/>
      <c r="C262" s="402"/>
      <c r="D262" s="428"/>
      <c r="E262" s="136" t="s">
        <v>152</v>
      </c>
      <c r="F262" s="171">
        <v>35</v>
      </c>
      <c r="G262" s="180">
        <v>24</v>
      </c>
      <c r="H262" s="180">
        <v>2053500</v>
      </c>
      <c r="I262" s="181">
        <f t="shared" si="260"/>
        <v>0.36363636363636365</v>
      </c>
      <c r="J262" s="181">
        <f t="shared" si="203"/>
        <v>0.68571428571428572</v>
      </c>
      <c r="K262" s="225">
        <f t="shared" si="204"/>
        <v>85562.5</v>
      </c>
      <c r="L262" s="405"/>
      <c r="M262" s="136" t="s">
        <v>152</v>
      </c>
      <c r="N262" s="171">
        <v>54</v>
      </c>
      <c r="O262" s="180">
        <v>27</v>
      </c>
      <c r="P262" s="180">
        <v>2293900</v>
      </c>
      <c r="Q262" s="181">
        <f t="shared" si="261"/>
        <v>0.26732673267326734</v>
      </c>
      <c r="R262" s="181">
        <f t="shared" si="205"/>
        <v>0.5</v>
      </c>
      <c r="S262" s="175">
        <f t="shared" si="206"/>
        <v>84959.259259259255</v>
      </c>
      <c r="T262" s="405"/>
      <c r="U262" s="136" t="s">
        <v>152</v>
      </c>
      <c r="V262" s="171">
        <v>2678</v>
      </c>
      <c r="W262" s="180">
        <v>1716</v>
      </c>
      <c r="X262" s="180">
        <v>126781900</v>
      </c>
      <c r="Y262" s="181">
        <f t="shared" si="262"/>
        <v>0.37215354586857513</v>
      </c>
      <c r="Z262" s="181">
        <f t="shared" si="207"/>
        <v>0.64077669902912626</v>
      </c>
      <c r="AA262" s="180">
        <f t="shared" si="208"/>
        <v>73882.226107226103</v>
      </c>
      <c r="AB262" s="405"/>
      <c r="AC262" s="136" t="s">
        <v>152</v>
      </c>
      <c r="AD262" s="171">
        <v>2475</v>
      </c>
      <c r="AE262" s="180">
        <v>1613</v>
      </c>
      <c r="AF262" s="180">
        <v>138646750</v>
      </c>
      <c r="AG262" s="181">
        <f t="shared" si="263"/>
        <v>0.4338353953738569</v>
      </c>
      <c r="AH262" s="181">
        <f t="shared" si="209"/>
        <v>0.65171717171717169</v>
      </c>
      <c r="AI262" s="175">
        <f t="shared" si="210"/>
        <v>85955.827650340972</v>
      </c>
      <c r="AJ262" s="405"/>
      <c r="AK262" s="136" t="s">
        <v>152</v>
      </c>
      <c r="AL262" s="171">
        <v>1732</v>
      </c>
      <c r="AM262" s="180">
        <v>1048</v>
      </c>
      <c r="AN262" s="180">
        <v>98367650</v>
      </c>
      <c r="AO262" s="181">
        <f t="shared" si="264"/>
        <v>0.42004008016032063</v>
      </c>
      <c r="AP262" s="181">
        <f t="shared" si="211"/>
        <v>0.605080831408776</v>
      </c>
      <c r="AQ262" s="175">
        <f t="shared" si="212"/>
        <v>93862.261450381673</v>
      </c>
      <c r="AR262" s="405"/>
      <c r="AS262" s="136" t="s">
        <v>152</v>
      </c>
      <c r="AT262" s="171">
        <v>845</v>
      </c>
      <c r="AU262" s="180">
        <v>439</v>
      </c>
      <c r="AV262" s="180">
        <v>42513450</v>
      </c>
      <c r="AW262" s="181">
        <f t="shared" si="265"/>
        <v>0.34512578616352202</v>
      </c>
      <c r="AX262" s="181">
        <f t="shared" si="213"/>
        <v>0.51952662721893494</v>
      </c>
      <c r="AY262" s="180">
        <f t="shared" si="214"/>
        <v>96841.571753986325</v>
      </c>
      <c r="AZ262" s="405"/>
      <c r="BA262" s="136" t="s">
        <v>152</v>
      </c>
      <c r="BB262" s="171">
        <v>266</v>
      </c>
      <c r="BC262" s="180">
        <v>140</v>
      </c>
      <c r="BD262" s="180">
        <v>17487270</v>
      </c>
      <c r="BE262" s="181">
        <f t="shared" si="266"/>
        <v>0.31042128603104213</v>
      </c>
      <c r="BF262" s="181">
        <f t="shared" si="215"/>
        <v>0.52631578947368418</v>
      </c>
      <c r="BG262" s="225">
        <f t="shared" si="216"/>
        <v>124909.07142857143</v>
      </c>
      <c r="BH262" s="405"/>
      <c r="BI262" s="136" t="s">
        <v>152</v>
      </c>
      <c r="BJ262" s="171">
        <f t="shared" si="217"/>
        <v>8085</v>
      </c>
      <c r="BK262" s="180">
        <f t="shared" si="201"/>
        <v>5007</v>
      </c>
      <c r="BL262" s="180">
        <f t="shared" si="202"/>
        <v>428144420</v>
      </c>
      <c r="BM262" s="181">
        <f t="shared" si="267"/>
        <v>0.3938178386031147</v>
      </c>
      <c r="BN262" s="181">
        <f t="shared" si="218"/>
        <v>0.6192949907235622</v>
      </c>
      <c r="BO262" s="180">
        <f t="shared" si="219"/>
        <v>85509.171160375481</v>
      </c>
      <c r="BP262" s="285"/>
    </row>
    <row r="263" spans="2:68" s="95" customFormat="1">
      <c r="B263" s="402"/>
      <c r="C263" s="402"/>
      <c r="D263" s="428"/>
      <c r="E263" s="136" t="s">
        <v>161</v>
      </c>
      <c r="F263" s="171">
        <v>16</v>
      </c>
      <c r="G263" s="180">
        <v>10</v>
      </c>
      <c r="H263" s="180">
        <v>495480</v>
      </c>
      <c r="I263" s="181">
        <f t="shared" si="260"/>
        <v>0.15151515151515152</v>
      </c>
      <c r="J263" s="181">
        <f t="shared" si="203"/>
        <v>0.625</v>
      </c>
      <c r="K263" s="225">
        <f t="shared" si="204"/>
        <v>49548</v>
      </c>
      <c r="L263" s="405"/>
      <c r="M263" s="136" t="s">
        <v>161</v>
      </c>
      <c r="N263" s="171">
        <v>23</v>
      </c>
      <c r="O263" s="180">
        <v>12</v>
      </c>
      <c r="P263" s="180">
        <v>967570</v>
      </c>
      <c r="Q263" s="181">
        <f t="shared" si="261"/>
        <v>0.11881188118811881</v>
      </c>
      <c r="R263" s="181">
        <f t="shared" si="205"/>
        <v>0.52173913043478259</v>
      </c>
      <c r="S263" s="175">
        <f t="shared" si="206"/>
        <v>80630.833333333328</v>
      </c>
      <c r="T263" s="405"/>
      <c r="U263" s="136" t="s">
        <v>161</v>
      </c>
      <c r="V263" s="171">
        <v>1136</v>
      </c>
      <c r="W263" s="180">
        <v>744</v>
      </c>
      <c r="X263" s="180">
        <v>56932600</v>
      </c>
      <c r="Y263" s="181">
        <f t="shared" si="262"/>
        <v>0.16135328562134027</v>
      </c>
      <c r="Z263" s="181">
        <f t="shared" si="207"/>
        <v>0.65492957746478875</v>
      </c>
      <c r="AA263" s="180">
        <f t="shared" si="208"/>
        <v>76522.31182795699</v>
      </c>
      <c r="AB263" s="405"/>
      <c r="AC263" s="136" t="s">
        <v>161</v>
      </c>
      <c r="AD263" s="171">
        <v>1102</v>
      </c>
      <c r="AE263" s="180">
        <v>716</v>
      </c>
      <c r="AF263" s="180">
        <v>60093060</v>
      </c>
      <c r="AG263" s="181">
        <f t="shared" si="263"/>
        <v>0.19257665411511565</v>
      </c>
      <c r="AH263" s="181">
        <f t="shared" si="209"/>
        <v>0.64972776769509977</v>
      </c>
      <c r="AI263" s="175">
        <f t="shared" si="210"/>
        <v>83928.854748603349</v>
      </c>
      <c r="AJ263" s="405"/>
      <c r="AK263" s="136" t="s">
        <v>161</v>
      </c>
      <c r="AL263" s="171">
        <v>800</v>
      </c>
      <c r="AM263" s="180">
        <v>486</v>
      </c>
      <c r="AN263" s="180">
        <v>45975130</v>
      </c>
      <c r="AO263" s="181">
        <f t="shared" si="264"/>
        <v>0.19478957915831663</v>
      </c>
      <c r="AP263" s="181">
        <f t="shared" si="211"/>
        <v>0.60750000000000004</v>
      </c>
      <c r="AQ263" s="175">
        <f t="shared" si="212"/>
        <v>94599.032921810693</v>
      </c>
      <c r="AR263" s="405"/>
      <c r="AS263" s="136" t="s">
        <v>161</v>
      </c>
      <c r="AT263" s="171">
        <v>425</v>
      </c>
      <c r="AU263" s="180">
        <v>223</v>
      </c>
      <c r="AV263" s="180">
        <v>20288820</v>
      </c>
      <c r="AW263" s="181">
        <f t="shared" si="265"/>
        <v>0.17531446540880502</v>
      </c>
      <c r="AX263" s="181">
        <f t="shared" si="213"/>
        <v>0.52470588235294113</v>
      </c>
      <c r="AY263" s="180">
        <f t="shared" si="214"/>
        <v>90981.255605381171</v>
      </c>
      <c r="AZ263" s="405"/>
      <c r="BA263" s="136" t="s">
        <v>161</v>
      </c>
      <c r="BB263" s="171">
        <v>128</v>
      </c>
      <c r="BC263" s="180">
        <v>70</v>
      </c>
      <c r="BD263" s="180">
        <v>8160890</v>
      </c>
      <c r="BE263" s="181">
        <f t="shared" si="266"/>
        <v>0.15521064301552107</v>
      </c>
      <c r="BF263" s="181">
        <f t="shared" si="215"/>
        <v>0.546875</v>
      </c>
      <c r="BG263" s="225">
        <f t="shared" si="216"/>
        <v>116584.14285714286</v>
      </c>
      <c r="BH263" s="405"/>
      <c r="BI263" s="136" t="s">
        <v>161</v>
      </c>
      <c r="BJ263" s="171">
        <f t="shared" si="217"/>
        <v>3630</v>
      </c>
      <c r="BK263" s="180">
        <f t="shared" ref="BK263:BK326" si="268">SUM(G263,O263,W263,AE263,AM263,AU263,BC263)</f>
        <v>2261</v>
      </c>
      <c r="BL263" s="180">
        <f t="shared" ref="BL263:BL326" si="269">SUM(H263,P263,X263,AF263,AN263,AV263,BD263)</f>
        <v>192913550</v>
      </c>
      <c r="BM263" s="181">
        <f t="shared" si="267"/>
        <v>0.17783545697656128</v>
      </c>
      <c r="BN263" s="181">
        <f t="shared" si="218"/>
        <v>0.62286501377410464</v>
      </c>
      <c r="BO263" s="180">
        <f t="shared" si="219"/>
        <v>85322.224679345425</v>
      </c>
      <c r="BP263" s="285"/>
    </row>
    <row r="264" spans="2:68" s="95" customFormat="1">
      <c r="B264" s="402"/>
      <c r="C264" s="402"/>
      <c r="D264" s="428"/>
      <c r="E264" s="136" t="s">
        <v>183</v>
      </c>
      <c r="F264" s="171">
        <v>16</v>
      </c>
      <c r="G264" s="180">
        <v>8</v>
      </c>
      <c r="H264" s="180">
        <v>623720</v>
      </c>
      <c r="I264" s="181">
        <f t="shared" si="260"/>
        <v>0.12121212121212122</v>
      </c>
      <c r="J264" s="181">
        <f t="shared" ref="J264:J327" si="270">IFERROR(G264/F264,"-")</f>
        <v>0.5</v>
      </c>
      <c r="K264" s="225">
        <f t="shared" ref="K264:K327" si="271">IFERROR(H264/G264,"-")</f>
        <v>77965</v>
      </c>
      <c r="L264" s="405"/>
      <c r="M264" s="136" t="s">
        <v>183</v>
      </c>
      <c r="N264" s="171">
        <v>43</v>
      </c>
      <c r="O264" s="180">
        <v>24</v>
      </c>
      <c r="P264" s="180">
        <v>2288250</v>
      </c>
      <c r="Q264" s="181">
        <f t="shared" si="261"/>
        <v>0.23762376237623761</v>
      </c>
      <c r="R264" s="181">
        <f t="shared" ref="R264:R327" si="272">IFERROR(O264/N264,"-")</f>
        <v>0.55813953488372092</v>
      </c>
      <c r="S264" s="175">
        <f t="shared" ref="S264:S327" si="273">IFERROR(P264/O264,"-")</f>
        <v>95343.75</v>
      </c>
      <c r="T264" s="405"/>
      <c r="U264" s="136" t="s">
        <v>183</v>
      </c>
      <c r="V264" s="171">
        <v>1049</v>
      </c>
      <c r="W264" s="180">
        <v>714</v>
      </c>
      <c r="X264" s="180">
        <v>57265110</v>
      </c>
      <c r="Y264" s="181">
        <f t="shared" si="262"/>
        <v>0.15484710474951205</v>
      </c>
      <c r="Z264" s="181">
        <f t="shared" ref="Z264:Z327" si="274">IFERROR(W264/V264,"-")</f>
        <v>0.68064823641563399</v>
      </c>
      <c r="AA264" s="180">
        <f t="shared" ref="AA264:AA327" si="275">IFERROR(X264/W264,"-")</f>
        <v>80203.23529411765</v>
      </c>
      <c r="AB264" s="405"/>
      <c r="AC264" s="136" t="s">
        <v>183</v>
      </c>
      <c r="AD264" s="171">
        <v>1100</v>
      </c>
      <c r="AE264" s="180">
        <v>726</v>
      </c>
      <c r="AF264" s="180">
        <v>66885860</v>
      </c>
      <c r="AG264" s="181">
        <f t="shared" si="263"/>
        <v>0.19526627218934911</v>
      </c>
      <c r="AH264" s="181">
        <f t="shared" ref="AH264:AH327" si="276">IFERROR(AE264/AD264,"-")</f>
        <v>0.66</v>
      </c>
      <c r="AI264" s="175">
        <f t="shared" ref="AI264:AI327" si="277">IFERROR(AF264/AE264,"-")</f>
        <v>92129.283746556481</v>
      </c>
      <c r="AJ264" s="405"/>
      <c r="AK264" s="136" t="s">
        <v>183</v>
      </c>
      <c r="AL264" s="171">
        <v>813</v>
      </c>
      <c r="AM264" s="180">
        <v>516</v>
      </c>
      <c r="AN264" s="180">
        <v>51046030</v>
      </c>
      <c r="AO264" s="181">
        <f t="shared" si="264"/>
        <v>0.20681362725450902</v>
      </c>
      <c r="AP264" s="181">
        <f t="shared" ref="AP264:AP327" si="278">IFERROR(AM264/AL264,"-")</f>
        <v>0.63468634686346859</v>
      </c>
      <c r="AQ264" s="175">
        <f t="shared" ref="AQ264:AQ327" si="279">IFERROR(AN264/AM264,"-")</f>
        <v>98926.414728682168</v>
      </c>
      <c r="AR264" s="405"/>
      <c r="AS264" s="136" t="s">
        <v>183</v>
      </c>
      <c r="AT264" s="171">
        <v>361</v>
      </c>
      <c r="AU264" s="180">
        <v>189</v>
      </c>
      <c r="AV264" s="180">
        <v>19381820</v>
      </c>
      <c r="AW264" s="181">
        <f t="shared" si="265"/>
        <v>0.14858490566037735</v>
      </c>
      <c r="AX264" s="181">
        <f t="shared" ref="AX264:AX327" si="280">IFERROR(AU264/AT264,"-")</f>
        <v>0.52354570637119113</v>
      </c>
      <c r="AY264" s="180">
        <f t="shared" ref="AY264:AY327" si="281">IFERROR(AV264/AU264,"-")</f>
        <v>102549.31216931216</v>
      </c>
      <c r="AZ264" s="405"/>
      <c r="BA264" s="136" t="s">
        <v>183</v>
      </c>
      <c r="BB264" s="171">
        <v>126</v>
      </c>
      <c r="BC264" s="180">
        <v>70</v>
      </c>
      <c r="BD264" s="180">
        <v>10431620</v>
      </c>
      <c r="BE264" s="181">
        <f t="shared" si="266"/>
        <v>0.15521064301552107</v>
      </c>
      <c r="BF264" s="181">
        <f t="shared" ref="BF264:BF327" si="282">IFERROR(BC264/BB264,"-")</f>
        <v>0.55555555555555558</v>
      </c>
      <c r="BG264" s="225">
        <f t="shared" ref="BG264:BG327" si="283">IFERROR(BD264/BC264,"-")</f>
        <v>149023.14285714287</v>
      </c>
      <c r="BH264" s="405"/>
      <c r="BI264" s="136" t="s">
        <v>183</v>
      </c>
      <c r="BJ264" s="171">
        <f t="shared" ref="BJ264:BJ327" si="284">SUM(F264,N264,V264,AD264,AL264,AT264,BB264)</f>
        <v>3508</v>
      </c>
      <c r="BK264" s="180">
        <f t="shared" si="268"/>
        <v>2247</v>
      </c>
      <c r="BL264" s="180">
        <f t="shared" si="269"/>
        <v>207922410</v>
      </c>
      <c r="BM264" s="181">
        <f t="shared" si="267"/>
        <v>0.17673430863614914</v>
      </c>
      <c r="BN264" s="181">
        <f t="shared" ref="BN264:BN327" si="285">IFERROR(BK264/BJ264,"-")</f>
        <v>0.64053591790193842</v>
      </c>
      <c r="BO264" s="180">
        <f t="shared" ref="BO264:BO327" si="286">IFERROR(BL264/BK264,"-")</f>
        <v>92533.337783711613</v>
      </c>
      <c r="BP264" s="285"/>
    </row>
    <row r="265" spans="2:68" s="95" customFormat="1">
      <c r="B265" s="402"/>
      <c r="C265" s="402"/>
      <c r="D265" s="428"/>
      <c r="E265" s="136" t="s">
        <v>184</v>
      </c>
      <c r="F265" s="171">
        <v>8</v>
      </c>
      <c r="G265" s="180">
        <v>7</v>
      </c>
      <c r="H265" s="180">
        <v>669170</v>
      </c>
      <c r="I265" s="181">
        <f t="shared" si="260"/>
        <v>0.10606060606060606</v>
      </c>
      <c r="J265" s="181">
        <f t="shared" si="270"/>
        <v>0.875</v>
      </c>
      <c r="K265" s="225">
        <f t="shared" si="271"/>
        <v>95595.71428571429</v>
      </c>
      <c r="L265" s="405"/>
      <c r="M265" s="136" t="s">
        <v>184</v>
      </c>
      <c r="N265" s="171">
        <v>24</v>
      </c>
      <c r="O265" s="180">
        <v>13</v>
      </c>
      <c r="P265" s="180">
        <v>1181450</v>
      </c>
      <c r="Q265" s="181">
        <f t="shared" si="261"/>
        <v>0.12871287128712872</v>
      </c>
      <c r="R265" s="181">
        <f t="shared" si="272"/>
        <v>0.54166666666666663</v>
      </c>
      <c r="S265" s="175">
        <f t="shared" si="273"/>
        <v>90880.769230769234</v>
      </c>
      <c r="T265" s="405"/>
      <c r="U265" s="136" t="s">
        <v>184</v>
      </c>
      <c r="V265" s="171">
        <v>618</v>
      </c>
      <c r="W265" s="180">
        <v>422</v>
      </c>
      <c r="X265" s="180">
        <v>31418330</v>
      </c>
      <c r="Y265" s="181">
        <f t="shared" si="262"/>
        <v>9.1520277597050531E-2</v>
      </c>
      <c r="Z265" s="181">
        <f t="shared" si="274"/>
        <v>0.68284789644012944</v>
      </c>
      <c r="AA265" s="180">
        <f t="shared" si="275"/>
        <v>74451.018957345965</v>
      </c>
      <c r="AB265" s="405"/>
      <c r="AC265" s="136" t="s">
        <v>184</v>
      </c>
      <c r="AD265" s="171">
        <v>580</v>
      </c>
      <c r="AE265" s="180">
        <v>385</v>
      </c>
      <c r="AF265" s="180">
        <v>33026040</v>
      </c>
      <c r="AG265" s="181">
        <f t="shared" si="263"/>
        <v>0.10355029585798817</v>
      </c>
      <c r="AH265" s="181">
        <f t="shared" si="276"/>
        <v>0.66379310344827591</v>
      </c>
      <c r="AI265" s="175">
        <f t="shared" si="277"/>
        <v>85781.922077922078</v>
      </c>
      <c r="AJ265" s="405"/>
      <c r="AK265" s="136" t="s">
        <v>184</v>
      </c>
      <c r="AL265" s="171">
        <v>363</v>
      </c>
      <c r="AM265" s="180">
        <v>241</v>
      </c>
      <c r="AN265" s="180">
        <v>24459900</v>
      </c>
      <c r="AO265" s="181">
        <f t="shared" si="264"/>
        <v>9.6593186372745485E-2</v>
      </c>
      <c r="AP265" s="181">
        <f t="shared" si="278"/>
        <v>0.66391184573002759</v>
      </c>
      <c r="AQ265" s="175">
        <f t="shared" si="279"/>
        <v>101493.36099585063</v>
      </c>
      <c r="AR265" s="405"/>
      <c r="AS265" s="136" t="s">
        <v>184</v>
      </c>
      <c r="AT265" s="171">
        <v>122</v>
      </c>
      <c r="AU265" s="180">
        <v>66</v>
      </c>
      <c r="AV265" s="180">
        <v>6123930</v>
      </c>
      <c r="AW265" s="181">
        <f t="shared" si="265"/>
        <v>5.1886792452830191E-2</v>
      </c>
      <c r="AX265" s="181">
        <f t="shared" si="280"/>
        <v>0.54098360655737709</v>
      </c>
      <c r="AY265" s="180">
        <f t="shared" si="281"/>
        <v>92786.818181818177</v>
      </c>
      <c r="AZ265" s="405"/>
      <c r="BA265" s="136" t="s">
        <v>184</v>
      </c>
      <c r="BB265" s="171">
        <v>35</v>
      </c>
      <c r="BC265" s="180">
        <v>22</v>
      </c>
      <c r="BD265" s="180">
        <v>3079850</v>
      </c>
      <c r="BE265" s="181">
        <f t="shared" si="266"/>
        <v>4.878048780487805E-2</v>
      </c>
      <c r="BF265" s="181">
        <f t="shared" si="282"/>
        <v>0.62857142857142856</v>
      </c>
      <c r="BG265" s="225">
        <f t="shared" si="283"/>
        <v>139993.18181818182</v>
      </c>
      <c r="BH265" s="405"/>
      <c r="BI265" s="136" t="s">
        <v>184</v>
      </c>
      <c r="BJ265" s="171">
        <f t="shared" si="284"/>
        <v>1750</v>
      </c>
      <c r="BK265" s="180">
        <f t="shared" si="268"/>
        <v>1156</v>
      </c>
      <c r="BL265" s="180">
        <f t="shared" si="269"/>
        <v>99958670</v>
      </c>
      <c r="BM265" s="181">
        <f t="shared" si="267"/>
        <v>9.092339153688847E-2</v>
      </c>
      <c r="BN265" s="181">
        <f t="shared" si="285"/>
        <v>0.66057142857142859</v>
      </c>
      <c r="BO265" s="180">
        <f t="shared" si="286"/>
        <v>86469.437716262983</v>
      </c>
      <c r="BP265" s="285"/>
    </row>
    <row r="266" spans="2:68" s="95" customFormat="1">
      <c r="B266" s="402"/>
      <c r="C266" s="402"/>
      <c r="D266" s="428"/>
      <c r="E266" s="136" t="s">
        <v>185</v>
      </c>
      <c r="F266" s="171">
        <v>11</v>
      </c>
      <c r="G266" s="180">
        <v>8</v>
      </c>
      <c r="H266" s="180">
        <v>323130</v>
      </c>
      <c r="I266" s="181">
        <f t="shared" si="260"/>
        <v>0.12121212121212122</v>
      </c>
      <c r="J266" s="181">
        <f t="shared" si="270"/>
        <v>0.72727272727272729</v>
      </c>
      <c r="K266" s="225">
        <f t="shared" si="271"/>
        <v>40391.25</v>
      </c>
      <c r="L266" s="405"/>
      <c r="M266" s="136" t="s">
        <v>185</v>
      </c>
      <c r="N266" s="171">
        <v>17</v>
      </c>
      <c r="O266" s="180">
        <v>8</v>
      </c>
      <c r="P266" s="180">
        <v>729240</v>
      </c>
      <c r="Q266" s="181">
        <f t="shared" si="261"/>
        <v>7.9207920792079209E-2</v>
      </c>
      <c r="R266" s="181">
        <f t="shared" si="272"/>
        <v>0.47058823529411764</v>
      </c>
      <c r="S266" s="175">
        <f t="shared" si="273"/>
        <v>91155</v>
      </c>
      <c r="T266" s="405"/>
      <c r="U266" s="136" t="s">
        <v>185</v>
      </c>
      <c r="V266" s="171">
        <v>291</v>
      </c>
      <c r="W266" s="180">
        <v>163</v>
      </c>
      <c r="X266" s="180">
        <v>12414420</v>
      </c>
      <c r="Y266" s="181">
        <f t="shared" si="262"/>
        <v>3.5350249403600084E-2</v>
      </c>
      <c r="Z266" s="181">
        <f t="shared" si="274"/>
        <v>0.56013745704467355</v>
      </c>
      <c r="AA266" s="180">
        <f t="shared" si="275"/>
        <v>76162.085889570546</v>
      </c>
      <c r="AB266" s="405"/>
      <c r="AC266" s="136" t="s">
        <v>185</v>
      </c>
      <c r="AD266" s="171">
        <v>321</v>
      </c>
      <c r="AE266" s="180">
        <v>193</v>
      </c>
      <c r="AF266" s="180">
        <v>19549740</v>
      </c>
      <c r="AG266" s="181">
        <f t="shared" si="263"/>
        <v>5.1909628832705758E-2</v>
      </c>
      <c r="AH266" s="181">
        <f t="shared" si="276"/>
        <v>0.60124610591900307</v>
      </c>
      <c r="AI266" s="175">
        <f t="shared" si="277"/>
        <v>101293.9896373057</v>
      </c>
      <c r="AJ266" s="405"/>
      <c r="AK266" s="136" t="s">
        <v>185</v>
      </c>
      <c r="AL266" s="171">
        <v>269</v>
      </c>
      <c r="AM266" s="180">
        <v>153</v>
      </c>
      <c r="AN266" s="180">
        <v>15620270</v>
      </c>
      <c r="AO266" s="181">
        <f t="shared" si="264"/>
        <v>6.1322645290581165E-2</v>
      </c>
      <c r="AP266" s="181">
        <f t="shared" si="278"/>
        <v>0.56877323420074355</v>
      </c>
      <c r="AQ266" s="175">
        <f t="shared" si="279"/>
        <v>102093.26797385621</v>
      </c>
      <c r="AR266" s="405"/>
      <c r="AS266" s="136" t="s">
        <v>185</v>
      </c>
      <c r="AT266" s="171">
        <v>144</v>
      </c>
      <c r="AU266" s="180">
        <v>86</v>
      </c>
      <c r="AV266" s="180">
        <v>8689880</v>
      </c>
      <c r="AW266" s="181">
        <f t="shared" si="265"/>
        <v>6.761006289308176E-2</v>
      </c>
      <c r="AX266" s="181">
        <f t="shared" si="280"/>
        <v>0.59722222222222221</v>
      </c>
      <c r="AY266" s="180">
        <f t="shared" si="281"/>
        <v>101045.11627906977</v>
      </c>
      <c r="AZ266" s="405"/>
      <c r="BA266" s="136" t="s">
        <v>185</v>
      </c>
      <c r="BB266" s="171">
        <v>59</v>
      </c>
      <c r="BC266" s="180">
        <v>28</v>
      </c>
      <c r="BD266" s="180">
        <v>2667000</v>
      </c>
      <c r="BE266" s="181">
        <f t="shared" si="266"/>
        <v>6.2084257206208429E-2</v>
      </c>
      <c r="BF266" s="181">
        <f t="shared" si="282"/>
        <v>0.47457627118644069</v>
      </c>
      <c r="BG266" s="225">
        <f t="shared" si="283"/>
        <v>95250</v>
      </c>
      <c r="BH266" s="405"/>
      <c r="BI266" s="136" t="s">
        <v>185</v>
      </c>
      <c r="BJ266" s="171">
        <f t="shared" si="284"/>
        <v>1112</v>
      </c>
      <c r="BK266" s="180">
        <f t="shared" si="268"/>
        <v>639</v>
      </c>
      <c r="BL266" s="180">
        <f t="shared" si="269"/>
        <v>59993680</v>
      </c>
      <c r="BM266" s="181">
        <f t="shared" si="267"/>
        <v>5.0259556394525721E-2</v>
      </c>
      <c r="BN266" s="181">
        <f t="shared" si="285"/>
        <v>0.57464028776978415</v>
      </c>
      <c r="BO266" s="180">
        <f t="shared" si="286"/>
        <v>93886.823161189357</v>
      </c>
      <c r="BP266" s="285"/>
    </row>
    <row r="267" spans="2:68" s="95" customFormat="1">
      <c r="B267" s="402"/>
      <c r="C267" s="402"/>
      <c r="D267" s="428"/>
      <c r="E267" s="136" t="s">
        <v>186</v>
      </c>
      <c r="F267" s="171">
        <v>6</v>
      </c>
      <c r="G267" s="180">
        <v>3</v>
      </c>
      <c r="H267" s="180">
        <v>418350</v>
      </c>
      <c r="I267" s="181">
        <f t="shared" si="260"/>
        <v>4.5454545454545456E-2</v>
      </c>
      <c r="J267" s="181">
        <f t="shared" si="270"/>
        <v>0.5</v>
      </c>
      <c r="K267" s="225">
        <f t="shared" si="271"/>
        <v>139450</v>
      </c>
      <c r="L267" s="405"/>
      <c r="M267" s="136" t="s">
        <v>186</v>
      </c>
      <c r="N267" s="171">
        <v>9</v>
      </c>
      <c r="O267" s="180">
        <v>9</v>
      </c>
      <c r="P267" s="180">
        <v>958630</v>
      </c>
      <c r="Q267" s="181">
        <f t="shared" si="261"/>
        <v>8.9108910891089105E-2</v>
      </c>
      <c r="R267" s="181">
        <f t="shared" si="272"/>
        <v>1</v>
      </c>
      <c r="S267" s="175">
        <f t="shared" si="273"/>
        <v>106514.44444444444</v>
      </c>
      <c r="T267" s="405"/>
      <c r="U267" s="136" t="s">
        <v>186</v>
      </c>
      <c r="V267" s="171">
        <v>246</v>
      </c>
      <c r="W267" s="180">
        <v>172</v>
      </c>
      <c r="X267" s="180">
        <v>12057120</v>
      </c>
      <c r="Y267" s="181">
        <f t="shared" si="262"/>
        <v>3.7302103665148557E-2</v>
      </c>
      <c r="Z267" s="181">
        <f t="shared" si="274"/>
        <v>0.69918699186991873</v>
      </c>
      <c r="AA267" s="180">
        <f t="shared" si="275"/>
        <v>70099.534883720931</v>
      </c>
      <c r="AB267" s="405"/>
      <c r="AC267" s="136" t="s">
        <v>186</v>
      </c>
      <c r="AD267" s="171">
        <v>255</v>
      </c>
      <c r="AE267" s="180">
        <v>179</v>
      </c>
      <c r="AF267" s="180">
        <v>18657210</v>
      </c>
      <c r="AG267" s="181">
        <f t="shared" si="263"/>
        <v>4.8144163528778913E-2</v>
      </c>
      <c r="AH267" s="181">
        <f t="shared" si="276"/>
        <v>0.70196078431372544</v>
      </c>
      <c r="AI267" s="175">
        <f t="shared" si="277"/>
        <v>104230.22346368716</v>
      </c>
      <c r="AJ267" s="405"/>
      <c r="AK267" s="136" t="s">
        <v>186</v>
      </c>
      <c r="AL267" s="171">
        <v>199</v>
      </c>
      <c r="AM267" s="180">
        <v>139</v>
      </c>
      <c r="AN267" s="180">
        <v>14444640</v>
      </c>
      <c r="AO267" s="181">
        <f t="shared" si="264"/>
        <v>5.5711422845691382E-2</v>
      </c>
      <c r="AP267" s="181">
        <f t="shared" si="278"/>
        <v>0.69849246231155782</v>
      </c>
      <c r="AQ267" s="175">
        <f t="shared" si="279"/>
        <v>103918.27338129496</v>
      </c>
      <c r="AR267" s="405"/>
      <c r="AS267" s="136" t="s">
        <v>186</v>
      </c>
      <c r="AT267" s="171">
        <v>111</v>
      </c>
      <c r="AU267" s="180">
        <v>70</v>
      </c>
      <c r="AV267" s="180">
        <v>7740270</v>
      </c>
      <c r="AW267" s="181">
        <f t="shared" si="265"/>
        <v>5.5031446540880505E-2</v>
      </c>
      <c r="AX267" s="181">
        <f t="shared" si="280"/>
        <v>0.63063063063063063</v>
      </c>
      <c r="AY267" s="180">
        <f t="shared" si="281"/>
        <v>110575.28571428571</v>
      </c>
      <c r="AZ267" s="405"/>
      <c r="BA267" s="136" t="s">
        <v>186</v>
      </c>
      <c r="BB267" s="171">
        <v>29</v>
      </c>
      <c r="BC267" s="180">
        <v>20</v>
      </c>
      <c r="BD267" s="180">
        <v>3562940</v>
      </c>
      <c r="BE267" s="181">
        <f t="shared" si="266"/>
        <v>4.4345898004434593E-2</v>
      </c>
      <c r="BF267" s="181">
        <f t="shared" si="282"/>
        <v>0.68965517241379315</v>
      </c>
      <c r="BG267" s="225">
        <f t="shared" si="283"/>
        <v>178147</v>
      </c>
      <c r="BH267" s="405"/>
      <c r="BI267" s="136" t="s">
        <v>186</v>
      </c>
      <c r="BJ267" s="171">
        <f t="shared" si="284"/>
        <v>855</v>
      </c>
      <c r="BK267" s="180">
        <f t="shared" si="268"/>
        <v>592</v>
      </c>
      <c r="BL267" s="180">
        <f t="shared" si="269"/>
        <v>57839160</v>
      </c>
      <c r="BM267" s="181">
        <f t="shared" si="267"/>
        <v>4.6562844108856381E-2</v>
      </c>
      <c r="BN267" s="181">
        <f t="shared" si="285"/>
        <v>0.69239766081871346</v>
      </c>
      <c r="BO267" s="180">
        <f t="shared" si="286"/>
        <v>97701.283783783787</v>
      </c>
      <c r="BP267" s="285"/>
    </row>
    <row r="268" spans="2:68" s="95" customFormat="1">
      <c r="B268" s="402"/>
      <c r="C268" s="402"/>
      <c r="D268" s="428"/>
      <c r="E268" s="136" t="s">
        <v>187</v>
      </c>
      <c r="F268" s="171">
        <v>27</v>
      </c>
      <c r="G268" s="180">
        <v>18</v>
      </c>
      <c r="H268" s="180">
        <v>1100480</v>
      </c>
      <c r="I268" s="181">
        <f t="shared" si="260"/>
        <v>0.27272727272727271</v>
      </c>
      <c r="J268" s="181">
        <f t="shared" si="270"/>
        <v>0.66666666666666663</v>
      </c>
      <c r="K268" s="225">
        <f t="shared" si="271"/>
        <v>61137.777777777781</v>
      </c>
      <c r="L268" s="405"/>
      <c r="M268" s="136" t="s">
        <v>187</v>
      </c>
      <c r="N268" s="171">
        <v>39</v>
      </c>
      <c r="O268" s="180">
        <v>21</v>
      </c>
      <c r="P268" s="180">
        <v>1995580</v>
      </c>
      <c r="Q268" s="181">
        <f t="shared" si="261"/>
        <v>0.20792079207920791</v>
      </c>
      <c r="R268" s="181">
        <f t="shared" si="272"/>
        <v>0.53846153846153844</v>
      </c>
      <c r="S268" s="175">
        <f t="shared" si="273"/>
        <v>95027.619047619053</v>
      </c>
      <c r="T268" s="405"/>
      <c r="U268" s="136" t="s">
        <v>187</v>
      </c>
      <c r="V268" s="171">
        <v>1737</v>
      </c>
      <c r="W268" s="180">
        <v>1210</v>
      </c>
      <c r="X268" s="180">
        <v>89173350</v>
      </c>
      <c r="Y268" s="181">
        <f t="shared" si="262"/>
        <v>0.26241596183040555</v>
      </c>
      <c r="Z268" s="181">
        <f t="shared" si="274"/>
        <v>0.69660333909038574</v>
      </c>
      <c r="AA268" s="180">
        <f t="shared" si="275"/>
        <v>73696.983471074374</v>
      </c>
      <c r="AB268" s="405"/>
      <c r="AC268" s="136" t="s">
        <v>187</v>
      </c>
      <c r="AD268" s="171">
        <v>1522</v>
      </c>
      <c r="AE268" s="180">
        <v>1046</v>
      </c>
      <c r="AF268" s="180">
        <v>88230620</v>
      </c>
      <c r="AG268" s="181">
        <f t="shared" si="263"/>
        <v>0.2813340505648198</v>
      </c>
      <c r="AH268" s="181">
        <f t="shared" si="276"/>
        <v>0.68725361366622861</v>
      </c>
      <c r="AI268" s="175">
        <f t="shared" si="277"/>
        <v>84350.497131931173</v>
      </c>
      <c r="AJ268" s="405"/>
      <c r="AK268" s="136" t="s">
        <v>187</v>
      </c>
      <c r="AL268" s="171">
        <v>951</v>
      </c>
      <c r="AM268" s="180">
        <v>589</v>
      </c>
      <c r="AN268" s="180">
        <v>54199290</v>
      </c>
      <c r="AO268" s="181">
        <f t="shared" si="264"/>
        <v>0.23607214428857715</v>
      </c>
      <c r="AP268" s="181">
        <f t="shared" si="278"/>
        <v>0.619348054679285</v>
      </c>
      <c r="AQ268" s="175">
        <f t="shared" si="279"/>
        <v>92019.168081494063</v>
      </c>
      <c r="AR268" s="405"/>
      <c r="AS268" s="136" t="s">
        <v>187</v>
      </c>
      <c r="AT268" s="171">
        <v>414</v>
      </c>
      <c r="AU268" s="180">
        <v>221</v>
      </c>
      <c r="AV268" s="180">
        <v>19352440</v>
      </c>
      <c r="AW268" s="181">
        <f t="shared" si="265"/>
        <v>0.17374213836477986</v>
      </c>
      <c r="AX268" s="181">
        <f t="shared" si="280"/>
        <v>0.53381642512077299</v>
      </c>
      <c r="AY268" s="180">
        <f t="shared" si="281"/>
        <v>87567.601809954751</v>
      </c>
      <c r="AZ268" s="405"/>
      <c r="BA268" s="136" t="s">
        <v>187</v>
      </c>
      <c r="BB268" s="171">
        <v>120</v>
      </c>
      <c r="BC268" s="180">
        <v>60</v>
      </c>
      <c r="BD268" s="180">
        <v>7948480</v>
      </c>
      <c r="BE268" s="181">
        <f t="shared" si="266"/>
        <v>0.13303769401330376</v>
      </c>
      <c r="BF268" s="181">
        <f t="shared" si="282"/>
        <v>0.5</v>
      </c>
      <c r="BG268" s="225">
        <f t="shared" si="283"/>
        <v>132474.66666666666</v>
      </c>
      <c r="BH268" s="405"/>
      <c r="BI268" s="136" t="s">
        <v>187</v>
      </c>
      <c r="BJ268" s="171">
        <f t="shared" si="284"/>
        <v>4810</v>
      </c>
      <c r="BK268" s="180">
        <f t="shared" si="268"/>
        <v>3165</v>
      </c>
      <c r="BL268" s="180">
        <f t="shared" si="269"/>
        <v>262000240</v>
      </c>
      <c r="BM268" s="181">
        <f t="shared" si="267"/>
        <v>0.24893817838603113</v>
      </c>
      <c r="BN268" s="181">
        <f t="shared" si="285"/>
        <v>0.65800415800415801</v>
      </c>
      <c r="BO268" s="180">
        <f t="shared" si="286"/>
        <v>82780.486571879941</v>
      </c>
      <c r="BP268" s="285"/>
    </row>
    <row r="269" spans="2:68" s="95" customFormat="1">
      <c r="B269" s="402"/>
      <c r="C269" s="402"/>
      <c r="D269" s="428"/>
      <c r="E269" s="136" t="s">
        <v>188</v>
      </c>
      <c r="F269" s="171">
        <v>15</v>
      </c>
      <c r="G269" s="180">
        <v>13</v>
      </c>
      <c r="H269" s="180">
        <v>1350880</v>
      </c>
      <c r="I269" s="181">
        <f t="shared" si="260"/>
        <v>0.19696969696969696</v>
      </c>
      <c r="J269" s="181">
        <f t="shared" si="270"/>
        <v>0.8666666666666667</v>
      </c>
      <c r="K269" s="225">
        <f t="shared" si="271"/>
        <v>103913.84615384616</v>
      </c>
      <c r="L269" s="405"/>
      <c r="M269" s="136" t="s">
        <v>188</v>
      </c>
      <c r="N269" s="171">
        <v>13</v>
      </c>
      <c r="O269" s="180">
        <v>6</v>
      </c>
      <c r="P269" s="180">
        <v>917940</v>
      </c>
      <c r="Q269" s="181">
        <f t="shared" si="261"/>
        <v>5.9405940594059403E-2</v>
      </c>
      <c r="R269" s="181">
        <f t="shared" si="272"/>
        <v>0.46153846153846156</v>
      </c>
      <c r="S269" s="175">
        <f t="shared" si="273"/>
        <v>152990</v>
      </c>
      <c r="T269" s="405"/>
      <c r="U269" s="136" t="s">
        <v>188</v>
      </c>
      <c r="V269" s="171">
        <v>423</v>
      </c>
      <c r="W269" s="180">
        <v>261</v>
      </c>
      <c r="X269" s="180">
        <v>21971450</v>
      </c>
      <c r="Y269" s="181">
        <f t="shared" si="262"/>
        <v>5.6603773584905662E-2</v>
      </c>
      <c r="Z269" s="181">
        <f t="shared" si="274"/>
        <v>0.61702127659574468</v>
      </c>
      <c r="AA269" s="180">
        <f t="shared" si="275"/>
        <v>84181.80076628353</v>
      </c>
      <c r="AB269" s="405"/>
      <c r="AC269" s="136" t="s">
        <v>188</v>
      </c>
      <c r="AD269" s="171">
        <v>435</v>
      </c>
      <c r="AE269" s="180">
        <v>291</v>
      </c>
      <c r="AF269" s="180">
        <v>26018360</v>
      </c>
      <c r="AG269" s="181">
        <f t="shared" si="263"/>
        <v>7.8267885960193656E-2</v>
      </c>
      <c r="AH269" s="181">
        <f t="shared" si="276"/>
        <v>0.66896551724137931</v>
      </c>
      <c r="AI269" s="175">
        <f t="shared" si="277"/>
        <v>89410.171821305848</v>
      </c>
      <c r="AJ269" s="405"/>
      <c r="AK269" s="136" t="s">
        <v>188</v>
      </c>
      <c r="AL269" s="171">
        <v>376</v>
      </c>
      <c r="AM269" s="180">
        <v>228</v>
      </c>
      <c r="AN269" s="180">
        <v>23764390</v>
      </c>
      <c r="AO269" s="181">
        <f t="shared" si="264"/>
        <v>9.138276553106213E-2</v>
      </c>
      <c r="AP269" s="181">
        <f t="shared" si="278"/>
        <v>0.6063829787234043</v>
      </c>
      <c r="AQ269" s="175">
        <f t="shared" si="279"/>
        <v>104229.78070175438</v>
      </c>
      <c r="AR269" s="405"/>
      <c r="AS269" s="136" t="s">
        <v>188</v>
      </c>
      <c r="AT269" s="171">
        <v>254</v>
      </c>
      <c r="AU269" s="180">
        <v>136</v>
      </c>
      <c r="AV269" s="180">
        <v>13114400</v>
      </c>
      <c r="AW269" s="181">
        <f t="shared" si="265"/>
        <v>0.1069182389937107</v>
      </c>
      <c r="AX269" s="181">
        <f t="shared" si="280"/>
        <v>0.53543307086614178</v>
      </c>
      <c r="AY269" s="180">
        <f t="shared" si="281"/>
        <v>96429.411764705888</v>
      </c>
      <c r="AZ269" s="405"/>
      <c r="BA269" s="136" t="s">
        <v>188</v>
      </c>
      <c r="BB269" s="171">
        <v>117</v>
      </c>
      <c r="BC269" s="180">
        <v>68</v>
      </c>
      <c r="BD269" s="180">
        <v>9449370</v>
      </c>
      <c r="BE269" s="181">
        <f t="shared" si="266"/>
        <v>0.15077605321507762</v>
      </c>
      <c r="BF269" s="181">
        <f t="shared" si="282"/>
        <v>0.58119658119658124</v>
      </c>
      <c r="BG269" s="225">
        <f t="shared" si="283"/>
        <v>138961.32352941178</v>
      </c>
      <c r="BH269" s="405"/>
      <c r="BI269" s="136" t="s">
        <v>188</v>
      </c>
      <c r="BJ269" s="171">
        <f t="shared" si="284"/>
        <v>1633</v>
      </c>
      <c r="BK269" s="180">
        <f t="shared" si="268"/>
        <v>1003</v>
      </c>
      <c r="BL269" s="180">
        <f t="shared" si="269"/>
        <v>96586790</v>
      </c>
      <c r="BM269" s="181">
        <f t="shared" si="267"/>
        <v>7.8889413245241471E-2</v>
      </c>
      <c r="BN269" s="181">
        <f t="shared" si="285"/>
        <v>0.61420698101653404</v>
      </c>
      <c r="BO269" s="180">
        <f t="shared" si="286"/>
        <v>96297.896311066797</v>
      </c>
      <c r="BP269" s="285"/>
    </row>
    <row r="270" spans="2:68" s="95" customFormat="1">
      <c r="B270" s="402"/>
      <c r="C270" s="402"/>
      <c r="D270" s="428"/>
      <c r="E270" s="133" t="s">
        <v>179</v>
      </c>
      <c r="F270" s="173">
        <v>8</v>
      </c>
      <c r="G270" s="184">
        <v>5</v>
      </c>
      <c r="H270" s="184">
        <v>192960</v>
      </c>
      <c r="I270" s="185">
        <f t="shared" si="260"/>
        <v>7.575757575757576E-2</v>
      </c>
      <c r="J270" s="185">
        <f t="shared" si="270"/>
        <v>0.625</v>
      </c>
      <c r="K270" s="279">
        <f t="shared" si="271"/>
        <v>38592</v>
      </c>
      <c r="L270" s="405"/>
      <c r="M270" s="133" t="s">
        <v>179</v>
      </c>
      <c r="N270" s="173">
        <v>4</v>
      </c>
      <c r="O270" s="184">
        <v>2</v>
      </c>
      <c r="P270" s="184">
        <v>176600</v>
      </c>
      <c r="Q270" s="185">
        <f t="shared" si="261"/>
        <v>1.9801980198019802E-2</v>
      </c>
      <c r="R270" s="185">
        <f t="shared" si="272"/>
        <v>0.5</v>
      </c>
      <c r="S270" s="177">
        <f t="shared" si="273"/>
        <v>88300</v>
      </c>
      <c r="T270" s="405"/>
      <c r="U270" s="133" t="s">
        <v>179</v>
      </c>
      <c r="V270" s="173">
        <v>366</v>
      </c>
      <c r="W270" s="184">
        <v>231</v>
      </c>
      <c r="X270" s="184">
        <v>17138290</v>
      </c>
      <c r="Y270" s="185">
        <f t="shared" si="262"/>
        <v>5.0097592713077427E-2</v>
      </c>
      <c r="Z270" s="185">
        <f t="shared" si="274"/>
        <v>0.63114754098360659</v>
      </c>
      <c r="AA270" s="184">
        <f t="shared" si="275"/>
        <v>74191.731601731604</v>
      </c>
      <c r="AB270" s="405"/>
      <c r="AC270" s="133" t="s">
        <v>179</v>
      </c>
      <c r="AD270" s="173">
        <v>249</v>
      </c>
      <c r="AE270" s="184">
        <v>140</v>
      </c>
      <c r="AF270" s="184">
        <v>13168340</v>
      </c>
      <c r="AG270" s="185">
        <f t="shared" si="263"/>
        <v>3.7654653039268425E-2</v>
      </c>
      <c r="AH270" s="185">
        <f t="shared" si="276"/>
        <v>0.56224899598393574</v>
      </c>
      <c r="AI270" s="177">
        <f t="shared" si="277"/>
        <v>94059.571428571435</v>
      </c>
      <c r="AJ270" s="405"/>
      <c r="AK270" s="133" t="s">
        <v>179</v>
      </c>
      <c r="AL270" s="173">
        <v>121</v>
      </c>
      <c r="AM270" s="184">
        <v>60</v>
      </c>
      <c r="AN270" s="184">
        <v>7705110</v>
      </c>
      <c r="AO270" s="185">
        <f t="shared" si="264"/>
        <v>2.4048096192384769E-2</v>
      </c>
      <c r="AP270" s="185">
        <f t="shared" si="278"/>
        <v>0.49586776859504134</v>
      </c>
      <c r="AQ270" s="177">
        <f t="shared" si="279"/>
        <v>128418.5</v>
      </c>
      <c r="AR270" s="405"/>
      <c r="AS270" s="133" t="s">
        <v>179</v>
      </c>
      <c r="AT270" s="173">
        <v>77</v>
      </c>
      <c r="AU270" s="184">
        <v>41</v>
      </c>
      <c r="AV270" s="184">
        <v>8118080</v>
      </c>
      <c r="AW270" s="185">
        <f t="shared" si="265"/>
        <v>3.2232704402515723E-2</v>
      </c>
      <c r="AX270" s="185">
        <f t="shared" si="280"/>
        <v>0.53246753246753242</v>
      </c>
      <c r="AY270" s="184">
        <f t="shared" si="281"/>
        <v>198001.95121951221</v>
      </c>
      <c r="AZ270" s="405"/>
      <c r="BA270" s="133" t="s">
        <v>179</v>
      </c>
      <c r="BB270" s="173">
        <v>42</v>
      </c>
      <c r="BC270" s="184">
        <v>21</v>
      </c>
      <c r="BD270" s="184">
        <v>2915670</v>
      </c>
      <c r="BE270" s="185">
        <f t="shared" si="266"/>
        <v>4.6563192904656318E-2</v>
      </c>
      <c r="BF270" s="185">
        <f t="shared" si="282"/>
        <v>0.5</v>
      </c>
      <c r="BG270" s="279">
        <f t="shared" si="283"/>
        <v>138841.42857142858</v>
      </c>
      <c r="BH270" s="405"/>
      <c r="BI270" s="133" t="s">
        <v>179</v>
      </c>
      <c r="BJ270" s="173">
        <f t="shared" si="284"/>
        <v>867</v>
      </c>
      <c r="BK270" s="184">
        <f t="shared" si="268"/>
        <v>500</v>
      </c>
      <c r="BL270" s="184">
        <f t="shared" si="269"/>
        <v>49415050</v>
      </c>
      <c r="BM270" s="185">
        <f t="shared" si="267"/>
        <v>3.9326726443290862E-2</v>
      </c>
      <c r="BN270" s="185">
        <f t="shared" si="285"/>
        <v>0.57670126874279126</v>
      </c>
      <c r="BO270" s="184">
        <f t="shared" si="286"/>
        <v>98830.1</v>
      </c>
      <c r="BP270" s="285"/>
    </row>
    <row r="271" spans="2:68" s="95" customFormat="1">
      <c r="B271" s="402">
        <v>25</v>
      </c>
      <c r="C271" s="402" t="s">
        <v>95</v>
      </c>
      <c r="D271" s="428">
        <v>20</v>
      </c>
      <c r="E271" s="134" t="s">
        <v>153</v>
      </c>
      <c r="F271" s="170">
        <v>8</v>
      </c>
      <c r="G271" s="178">
        <v>5</v>
      </c>
      <c r="H271" s="178">
        <v>658070</v>
      </c>
      <c r="I271" s="179">
        <f>IFERROR(G271/$D$271,"-")</f>
        <v>0.25</v>
      </c>
      <c r="J271" s="179">
        <f t="shared" si="270"/>
        <v>0.625</v>
      </c>
      <c r="K271" s="224">
        <f t="shared" si="271"/>
        <v>131614</v>
      </c>
      <c r="L271" s="405">
        <v>62</v>
      </c>
      <c r="M271" s="134" t="s">
        <v>153</v>
      </c>
      <c r="N271" s="170">
        <v>35</v>
      </c>
      <c r="O271" s="178">
        <v>21</v>
      </c>
      <c r="P271" s="178">
        <v>1384180</v>
      </c>
      <c r="Q271" s="179">
        <f>IFERROR(O271/$L$271,"-")</f>
        <v>0.33870967741935482</v>
      </c>
      <c r="R271" s="179">
        <f t="shared" si="272"/>
        <v>0.6</v>
      </c>
      <c r="S271" s="174">
        <f t="shared" si="273"/>
        <v>65913.333333333328</v>
      </c>
      <c r="T271" s="405">
        <v>3232</v>
      </c>
      <c r="U271" s="134" t="s">
        <v>153</v>
      </c>
      <c r="V271" s="170">
        <v>1397</v>
      </c>
      <c r="W271" s="178">
        <v>872</v>
      </c>
      <c r="X271" s="178">
        <v>62056390</v>
      </c>
      <c r="Y271" s="179">
        <f>IFERROR(W271/$T$271,"-")</f>
        <v>0.26980198019801982</v>
      </c>
      <c r="Z271" s="179">
        <f t="shared" si="274"/>
        <v>0.62419470293486046</v>
      </c>
      <c r="AA271" s="178">
        <f t="shared" si="275"/>
        <v>71165.584862385324</v>
      </c>
      <c r="AB271" s="405">
        <v>2481</v>
      </c>
      <c r="AC271" s="134" t="s">
        <v>153</v>
      </c>
      <c r="AD271" s="170">
        <v>1167</v>
      </c>
      <c r="AE271" s="178">
        <v>726</v>
      </c>
      <c r="AF271" s="178">
        <v>51853840</v>
      </c>
      <c r="AG271" s="179">
        <f>IFERROR(AE271/$AB$271,"-")</f>
        <v>0.29262394195888752</v>
      </c>
      <c r="AH271" s="179">
        <f t="shared" si="276"/>
        <v>0.62210796915167099</v>
      </c>
      <c r="AI271" s="174">
        <f t="shared" si="277"/>
        <v>71424.022038567491</v>
      </c>
      <c r="AJ271" s="405">
        <v>1752</v>
      </c>
      <c r="AK271" s="134" t="s">
        <v>153</v>
      </c>
      <c r="AL271" s="170">
        <v>791</v>
      </c>
      <c r="AM271" s="178">
        <v>465</v>
      </c>
      <c r="AN271" s="178">
        <v>37984870</v>
      </c>
      <c r="AO271" s="179">
        <f>IFERROR(AM271/$AJ$271,"-")</f>
        <v>0.2654109589041096</v>
      </c>
      <c r="AP271" s="179">
        <f t="shared" si="278"/>
        <v>0.58786346396965861</v>
      </c>
      <c r="AQ271" s="174">
        <f t="shared" si="279"/>
        <v>81687.892473118278</v>
      </c>
      <c r="AR271" s="405">
        <v>911</v>
      </c>
      <c r="AS271" s="134" t="s">
        <v>153</v>
      </c>
      <c r="AT271" s="170">
        <v>374</v>
      </c>
      <c r="AU271" s="178">
        <v>209</v>
      </c>
      <c r="AV271" s="178">
        <v>17769810</v>
      </c>
      <c r="AW271" s="179">
        <f>IFERROR(AU271/$AR$271,"-")</f>
        <v>0.22941822173435786</v>
      </c>
      <c r="AX271" s="179">
        <f t="shared" si="280"/>
        <v>0.55882352941176472</v>
      </c>
      <c r="AY271" s="178">
        <f t="shared" si="281"/>
        <v>85023.014354066981</v>
      </c>
      <c r="AZ271" s="405">
        <v>341</v>
      </c>
      <c r="BA271" s="134" t="s">
        <v>153</v>
      </c>
      <c r="BB271" s="170">
        <v>112</v>
      </c>
      <c r="BC271" s="178">
        <v>57</v>
      </c>
      <c r="BD271" s="178">
        <v>4518730</v>
      </c>
      <c r="BE271" s="179">
        <f>IFERROR(BC271/$AZ$271,"-")</f>
        <v>0.16715542521994134</v>
      </c>
      <c r="BF271" s="179">
        <f t="shared" si="282"/>
        <v>0.5089285714285714</v>
      </c>
      <c r="BG271" s="224">
        <f t="shared" si="283"/>
        <v>79275.964912280702</v>
      </c>
      <c r="BH271" s="405">
        <v>8799</v>
      </c>
      <c r="BI271" s="134" t="s">
        <v>153</v>
      </c>
      <c r="BJ271" s="170">
        <f t="shared" si="284"/>
        <v>3884</v>
      </c>
      <c r="BK271" s="178">
        <f t="shared" si="268"/>
        <v>2355</v>
      </c>
      <c r="BL271" s="178">
        <f t="shared" si="269"/>
        <v>176225890</v>
      </c>
      <c r="BM271" s="179">
        <f>IFERROR(BK271/$BH$271,"-")</f>
        <v>0.26764405046027956</v>
      </c>
      <c r="BN271" s="179">
        <f t="shared" si="285"/>
        <v>0.60633367662203919</v>
      </c>
      <c r="BO271" s="178">
        <f t="shared" si="286"/>
        <v>74830.526539278129</v>
      </c>
      <c r="BP271" s="285"/>
    </row>
    <row r="272" spans="2:68" s="95" customFormat="1">
      <c r="B272" s="402"/>
      <c r="C272" s="402"/>
      <c r="D272" s="428"/>
      <c r="E272" s="135" t="s">
        <v>207</v>
      </c>
      <c r="F272" s="171">
        <v>10</v>
      </c>
      <c r="G272" s="180">
        <v>5</v>
      </c>
      <c r="H272" s="180">
        <v>493820</v>
      </c>
      <c r="I272" s="181">
        <f t="shared" ref="I272:I281" si="287">IFERROR(G272/$D$271,"-")</f>
        <v>0.25</v>
      </c>
      <c r="J272" s="181">
        <f t="shared" si="270"/>
        <v>0.5</v>
      </c>
      <c r="K272" s="225">
        <f t="shared" si="271"/>
        <v>98764</v>
      </c>
      <c r="L272" s="405"/>
      <c r="M272" s="135" t="s">
        <v>207</v>
      </c>
      <c r="N272" s="171">
        <v>28</v>
      </c>
      <c r="O272" s="180">
        <v>16</v>
      </c>
      <c r="P272" s="180">
        <v>799360</v>
      </c>
      <c r="Q272" s="181">
        <f t="shared" ref="Q272:Q281" si="288">IFERROR(O272/$L$271,"-")</f>
        <v>0.25806451612903225</v>
      </c>
      <c r="R272" s="181">
        <f t="shared" si="272"/>
        <v>0.5714285714285714</v>
      </c>
      <c r="S272" s="175">
        <f t="shared" si="273"/>
        <v>49960</v>
      </c>
      <c r="T272" s="405"/>
      <c r="U272" s="135" t="s">
        <v>207</v>
      </c>
      <c r="V272" s="171">
        <v>1407</v>
      </c>
      <c r="W272" s="180">
        <v>890</v>
      </c>
      <c r="X272" s="180">
        <v>59827320</v>
      </c>
      <c r="Y272" s="181">
        <f t="shared" ref="Y272:Y281" si="289">IFERROR(W272/$T$271,"-")</f>
        <v>0.27537128712871289</v>
      </c>
      <c r="Z272" s="181">
        <f t="shared" si="274"/>
        <v>0.63255152807391613</v>
      </c>
      <c r="AA272" s="180">
        <f t="shared" si="275"/>
        <v>67221.707865168544</v>
      </c>
      <c r="AB272" s="405"/>
      <c r="AC272" s="135" t="s">
        <v>207</v>
      </c>
      <c r="AD272" s="171">
        <v>1137</v>
      </c>
      <c r="AE272" s="180">
        <v>723</v>
      </c>
      <c r="AF272" s="180">
        <v>51139690</v>
      </c>
      <c r="AG272" s="181">
        <f t="shared" ref="AG272:AG281" si="290">IFERROR(AE272/$AB$271,"-")</f>
        <v>0.2914147521160822</v>
      </c>
      <c r="AH272" s="181">
        <f t="shared" si="276"/>
        <v>0.63588390501319259</v>
      </c>
      <c r="AI272" s="175">
        <f t="shared" si="277"/>
        <v>70732.627939142461</v>
      </c>
      <c r="AJ272" s="405"/>
      <c r="AK272" s="135" t="s">
        <v>207</v>
      </c>
      <c r="AL272" s="171">
        <v>765</v>
      </c>
      <c r="AM272" s="180">
        <v>445</v>
      </c>
      <c r="AN272" s="180">
        <v>32341080</v>
      </c>
      <c r="AO272" s="181">
        <f t="shared" ref="AO272:AO281" si="291">IFERROR(AM272/$AJ$271,"-")</f>
        <v>0.25399543378995432</v>
      </c>
      <c r="AP272" s="181">
        <f t="shared" si="278"/>
        <v>0.5816993464052288</v>
      </c>
      <c r="AQ272" s="175">
        <f t="shared" si="279"/>
        <v>72676.584269662926</v>
      </c>
      <c r="AR272" s="405"/>
      <c r="AS272" s="135" t="s">
        <v>207</v>
      </c>
      <c r="AT272" s="171">
        <v>301</v>
      </c>
      <c r="AU272" s="180">
        <v>162</v>
      </c>
      <c r="AV272" s="180">
        <v>12326780</v>
      </c>
      <c r="AW272" s="181">
        <f t="shared" ref="AW272:AW281" si="292">IFERROR(AU272/$AR$271,"-")</f>
        <v>0.1778265642151482</v>
      </c>
      <c r="AX272" s="181">
        <f t="shared" si="280"/>
        <v>0.53820598006644516</v>
      </c>
      <c r="AY272" s="180">
        <f t="shared" si="281"/>
        <v>76091.234567901236</v>
      </c>
      <c r="AZ272" s="405"/>
      <c r="BA272" s="135" t="s">
        <v>207</v>
      </c>
      <c r="BB272" s="171">
        <v>70</v>
      </c>
      <c r="BC272" s="180">
        <v>41</v>
      </c>
      <c r="BD272" s="180">
        <v>3764560</v>
      </c>
      <c r="BE272" s="181">
        <f t="shared" ref="BE272:BE281" si="293">IFERROR(BC272/$AZ$271,"-")</f>
        <v>0.12023460410557185</v>
      </c>
      <c r="BF272" s="181">
        <f t="shared" si="282"/>
        <v>0.58571428571428574</v>
      </c>
      <c r="BG272" s="225">
        <f t="shared" si="283"/>
        <v>91818.536585365859</v>
      </c>
      <c r="BH272" s="405"/>
      <c r="BI272" s="135" t="s">
        <v>207</v>
      </c>
      <c r="BJ272" s="171">
        <f t="shared" si="284"/>
        <v>3718</v>
      </c>
      <c r="BK272" s="180">
        <f t="shared" si="268"/>
        <v>2282</v>
      </c>
      <c r="BL272" s="180">
        <f t="shared" si="269"/>
        <v>160692610</v>
      </c>
      <c r="BM272" s="181">
        <f t="shared" ref="BM272:BM281" si="294">IFERROR(BK272/$BH$271,"-")</f>
        <v>0.25934765314240255</v>
      </c>
      <c r="BN272" s="181">
        <f t="shared" si="285"/>
        <v>0.61377084454007536</v>
      </c>
      <c r="BO272" s="180">
        <f t="shared" si="286"/>
        <v>70417.445223488176</v>
      </c>
      <c r="BP272" s="285"/>
    </row>
    <row r="273" spans="2:68" s="95" customFormat="1">
      <c r="B273" s="402"/>
      <c r="C273" s="402"/>
      <c r="D273" s="428"/>
      <c r="E273" s="136" t="s">
        <v>152</v>
      </c>
      <c r="F273" s="171">
        <v>14</v>
      </c>
      <c r="G273" s="180">
        <v>7</v>
      </c>
      <c r="H273" s="180">
        <v>679020</v>
      </c>
      <c r="I273" s="181">
        <f t="shared" si="287"/>
        <v>0.35</v>
      </c>
      <c r="J273" s="181">
        <f t="shared" si="270"/>
        <v>0.5</v>
      </c>
      <c r="K273" s="225">
        <f t="shared" si="271"/>
        <v>97002.857142857145</v>
      </c>
      <c r="L273" s="405"/>
      <c r="M273" s="136" t="s">
        <v>152</v>
      </c>
      <c r="N273" s="171">
        <v>39</v>
      </c>
      <c r="O273" s="180">
        <v>26</v>
      </c>
      <c r="P273" s="180">
        <v>1748490</v>
      </c>
      <c r="Q273" s="181">
        <f t="shared" si="288"/>
        <v>0.41935483870967744</v>
      </c>
      <c r="R273" s="181">
        <f t="shared" si="272"/>
        <v>0.66666666666666663</v>
      </c>
      <c r="S273" s="175">
        <f t="shared" si="273"/>
        <v>67249.61538461539</v>
      </c>
      <c r="T273" s="405"/>
      <c r="U273" s="136" t="s">
        <v>152</v>
      </c>
      <c r="V273" s="171">
        <v>1804</v>
      </c>
      <c r="W273" s="180">
        <v>1101</v>
      </c>
      <c r="X273" s="180">
        <v>76564630</v>
      </c>
      <c r="Y273" s="181">
        <f t="shared" si="289"/>
        <v>0.3406559405940594</v>
      </c>
      <c r="Z273" s="181">
        <f t="shared" si="274"/>
        <v>0.61031042128603108</v>
      </c>
      <c r="AA273" s="180">
        <f t="shared" si="275"/>
        <v>69540.990009082656</v>
      </c>
      <c r="AB273" s="405"/>
      <c r="AC273" s="136" t="s">
        <v>152</v>
      </c>
      <c r="AD273" s="171">
        <v>1568</v>
      </c>
      <c r="AE273" s="180">
        <v>958</v>
      </c>
      <c r="AF273" s="180">
        <v>69206990</v>
      </c>
      <c r="AG273" s="181">
        <f t="shared" si="290"/>
        <v>0.3861346231358323</v>
      </c>
      <c r="AH273" s="181">
        <f t="shared" si="276"/>
        <v>0.61096938775510201</v>
      </c>
      <c r="AI273" s="175">
        <f t="shared" si="277"/>
        <v>72241.116910229641</v>
      </c>
      <c r="AJ273" s="405"/>
      <c r="AK273" s="136" t="s">
        <v>152</v>
      </c>
      <c r="AL273" s="171">
        <v>1172</v>
      </c>
      <c r="AM273" s="180">
        <v>674</v>
      </c>
      <c r="AN273" s="180">
        <v>50974060</v>
      </c>
      <c r="AO273" s="181">
        <f t="shared" si="291"/>
        <v>0.38470319634703198</v>
      </c>
      <c r="AP273" s="181">
        <f t="shared" si="278"/>
        <v>0.57508532423208192</v>
      </c>
      <c r="AQ273" s="175">
        <f t="shared" si="279"/>
        <v>75629.16913946587</v>
      </c>
      <c r="AR273" s="405"/>
      <c r="AS273" s="136" t="s">
        <v>152</v>
      </c>
      <c r="AT273" s="171">
        <v>597</v>
      </c>
      <c r="AU273" s="180">
        <v>304</v>
      </c>
      <c r="AV273" s="180">
        <v>25236290</v>
      </c>
      <c r="AW273" s="181">
        <f t="shared" si="292"/>
        <v>0.33369923161361142</v>
      </c>
      <c r="AX273" s="181">
        <f t="shared" si="280"/>
        <v>0.50921273031825798</v>
      </c>
      <c r="AY273" s="180">
        <f t="shared" si="281"/>
        <v>83014.111842105267</v>
      </c>
      <c r="AZ273" s="405"/>
      <c r="BA273" s="136" t="s">
        <v>152</v>
      </c>
      <c r="BB273" s="171">
        <v>215</v>
      </c>
      <c r="BC273" s="180">
        <v>112</v>
      </c>
      <c r="BD273" s="180">
        <v>10263400</v>
      </c>
      <c r="BE273" s="181">
        <f t="shared" si="293"/>
        <v>0.3284457478005865</v>
      </c>
      <c r="BF273" s="181">
        <f t="shared" si="282"/>
        <v>0.52093023255813953</v>
      </c>
      <c r="BG273" s="225">
        <f t="shared" si="283"/>
        <v>91637.5</v>
      </c>
      <c r="BH273" s="405"/>
      <c r="BI273" s="136" t="s">
        <v>152</v>
      </c>
      <c r="BJ273" s="171">
        <f t="shared" si="284"/>
        <v>5409</v>
      </c>
      <c r="BK273" s="180">
        <f t="shared" si="268"/>
        <v>3182</v>
      </c>
      <c r="BL273" s="180">
        <f t="shared" si="269"/>
        <v>234672880</v>
      </c>
      <c r="BM273" s="181">
        <f t="shared" si="294"/>
        <v>0.36163200363677689</v>
      </c>
      <c r="BN273" s="181">
        <f t="shared" si="285"/>
        <v>0.58827879460158994</v>
      </c>
      <c r="BO273" s="180">
        <f t="shared" si="286"/>
        <v>73750.119421747324</v>
      </c>
      <c r="BP273" s="285"/>
    </row>
    <row r="274" spans="2:68" s="95" customFormat="1">
      <c r="B274" s="402"/>
      <c r="C274" s="402"/>
      <c r="D274" s="428"/>
      <c r="E274" s="136" t="s">
        <v>161</v>
      </c>
      <c r="F274" s="171">
        <v>6</v>
      </c>
      <c r="G274" s="180">
        <v>2</v>
      </c>
      <c r="H274" s="180">
        <v>214850</v>
      </c>
      <c r="I274" s="181">
        <f t="shared" si="287"/>
        <v>0.1</v>
      </c>
      <c r="J274" s="181">
        <f t="shared" si="270"/>
        <v>0.33333333333333331</v>
      </c>
      <c r="K274" s="225">
        <f t="shared" si="271"/>
        <v>107425</v>
      </c>
      <c r="L274" s="405"/>
      <c r="M274" s="136" t="s">
        <v>161</v>
      </c>
      <c r="N274" s="171">
        <v>23</v>
      </c>
      <c r="O274" s="180">
        <v>14</v>
      </c>
      <c r="P274" s="180">
        <v>765310</v>
      </c>
      <c r="Q274" s="181">
        <f t="shared" si="288"/>
        <v>0.22580645161290322</v>
      </c>
      <c r="R274" s="181">
        <f t="shared" si="272"/>
        <v>0.60869565217391308</v>
      </c>
      <c r="S274" s="175">
        <f t="shared" si="273"/>
        <v>54665</v>
      </c>
      <c r="T274" s="405"/>
      <c r="U274" s="136" t="s">
        <v>161</v>
      </c>
      <c r="V274" s="171">
        <v>739</v>
      </c>
      <c r="W274" s="180">
        <v>473</v>
      </c>
      <c r="X274" s="180">
        <v>33852320</v>
      </c>
      <c r="Y274" s="181">
        <f t="shared" si="289"/>
        <v>0.14634900990099009</v>
      </c>
      <c r="Z274" s="181">
        <f t="shared" si="274"/>
        <v>0.64005412719891741</v>
      </c>
      <c r="AA274" s="180">
        <f t="shared" si="275"/>
        <v>71569.386892177587</v>
      </c>
      <c r="AB274" s="405"/>
      <c r="AC274" s="136" t="s">
        <v>161</v>
      </c>
      <c r="AD274" s="171">
        <v>683</v>
      </c>
      <c r="AE274" s="180">
        <v>458</v>
      </c>
      <c r="AF274" s="180">
        <v>36012110</v>
      </c>
      <c r="AG274" s="181">
        <f t="shared" si="290"/>
        <v>0.18460298266827893</v>
      </c>
      <c r="AH274" s="181">
        <f t="shared" si="276"/>
        <v>0.67057101024890187</v>
      </c>
      <c r="AI274" s="175">
        <f t="shared" si="277"/>
        <v>78629.061135371172</v>
      </c>
      <c r="AJ274" s="405"/>
      <c r="AK274" s="136" t="s">
        <v>161</v>
      </c>
      <c r="AL274" s="171">
        <v>570</v>
      </c>
      <c r="AM274" s="180">
        <v>332</v>
      </c>
      <c r="AN274" s="180">
        <v>24634330</v>
      </c>
      <c r="AO274" s="181">
        <f t="shared" si="291"/>
        <v>0.18949771689497716</v>
      </c>
      <c r="AP274" s="181">
        <f t="shared" si="278"/>
        <v>0.58245614035087723</v>
      </c>
      <c r="AQ274" s="175">
        <f t="shared" si="279"/>
        <v>74199.789156626503</v>
      </c>
      <c r="AR274" s="405"/>
      <c r="AS274" s="136" t="s">
        <v>161</v>
      </c>
      <c r="AT274" s="171">
        <v>262</v>
      </c>
      <c r="AU274" s="180">
        <v>130</v>
      </c>
      <c r="AV274" s="180">
        <v>10815380</v>
      </c>
      <c r="AW274" s="181">
        <f t="shared" si="292"/>
        <v>0.14270032930845225</v>
      </c>
      <c r="AX274" s="181">
        <f t="shared" si="280"/>
        <v>0.49618320610687022</v>
      </c>
      <c r="AY274" s="180">
        <f t="shared" si="281"/>
        <v>83195.230769230766</v>
      </c>
      <c r="AZ274" s="405"/>
      <c r="BA274" s="136" t="s">
        <v>161</v>
      </c>
      <c r="BB274" s="171">
        <v>104</v>
      </c>
      <c r="BC274" s="180">
        <v>57</v>
      </c>
      <c r="BD274" s="180">
        <v>6700990</v>
      </c>
      <c r="BE274" s="181">
        <f t="shared" si="293"/>
        <v>0.16715542521994134</v>
      </c>
      <c r="BF274" s="181">
        <f t="shared" si="282"/>
        <v>0.54807692307692313</v>
      </c>
      <c r="BG274" s="225">
        <f t="shared" si="283"/>
        <v>117561.22807017544</v>
      </c>
      <c r="BH274" s="405"/>
      <c r="BI274" s="136" t="s">
        <v>161</v>
      </c>
      <c r="BJ274" s="171">
        <f t="shared" si="284"/>
        <v>2387</v>
      </c>
      <c r="BK274" s="180">
        <f t="shared" si="268"/>
        <v>1466</v>
      </c>
      <c r="BL274" s="180">
        <f t="shared" si="269"/>
        <v>112995290</v>
      </c>
      <c r="BM274" s="181">
        <f t="shared" si="294"/>
        <v>0.16660984202750312</v>
      </c>
      <c r="BN274" s="181">
        <f t="shared" si="285"/>
        <v>0.61416003351487225</v>
      </c>
      <c r="BO274" s="180">
        <f t="shared" si="286"/>
        <v>77077.278308321969</v>
      </c>
      <c r="BP274" s="285"/>
    </row>
    <row r="275" spans="2:68" s="95" customFormat="1">
      <c r="B275" s="402"/>
      <c r="C275" s="402"/>
      <c r="D275" s="428"/>
      <c r="E275" s="136" t="s">
        <v>183</v>
      </c>
      <c r="F275" s="171">
        <v>6</v>
      </c>
      <c r="G275" s="180">
        <v>4</v>
      </c>
      <c r="H275" s="180">
        <v>236090</v>
      </c>
      <c r="I275" s="181">
        <f t="shared" si="287"/>
        <v>0.2</v>
      </c>
      <c r="J275" s="181">
        <f t="shared" si="270"/>
        <v>0.66666666666666663</v>
      </c>
      <c r="K275" s="225">
        <f t="shared" si="271"/>
        <v>59022.5</v>
      </c>
      <c r="L275" s="405"/>
      <c r="M275" s="136" t="s">
        <v>183</v>
      </c>
      <c r="N275" s="171">
        <v>28</v>
      </c>
      <c r="O275" s="180">
        <v>16</v>
      </c>
      <c r="P275" s="180">
        <v>1215600</v>
      </c>
      <c r="Q275" s="181">
        <f t="shared" si="288"/>
        <v>0.25806451612903225</v>
      </c>
      <c r="R275" s="181">
        <f t="shared" si="272"/>
        <v>0.5714285714285714</v>
      </c>
      <c r="S275" s="175">
        <f t="shared" si="273"/>
        <v>75975</v>
      </c>
      <c r="T275" s="405"/>
      <c r="U275" s="136" t="s">
        <v>183</v>
      </c>
      <c r="V275" s="171">
        <v>775</v>
      </c>
      <c r="W275" s="180">
        <v>492</v>
      </c>
      <c r="X275" s="180">
        <v>35155920</v>
      </c>
      <c r="Y275" s="181">
        <f t="shared" si="289"/>
        <v>0.15222772277227722</v>
      </c>
      <c r="Z275" s="181">
        <f t="shared" si="274"/>
        <v>0.6348387096774194</v>
      </c>
      <c r="AA275" s="180">
        <f t="shared" si="275"/>
        <v>71455.121951219509</v>
      </c>
      <c r="AB275" s="405"/>
      <c r="AC275" s="136" t="s">
        <v>183</v>
      </c>
      <c r="AD275" s="171">
        <v>768</v>
      </c>
      <c r="AE275" s="180">
        <v>486</v>
      </c>
      <c r="AF275" s="180">
        <v>36284880</v>
      </c>
      <c r="AG275" s="181">
        <f t="shared" si="290"/>
        <v>0.19588875453446192</v>
      </c>
      <c r="AH275" s="181">
        <f t="shared" si="276"/>
        <v>0.6328125</v>
      </c>
      <c r="AI275" s="175">
        <f t="shared" si="277"/>
        <v>74660.246913580253</v>
      </c>
      <c r="AJ275" s="405"/>
      <c r="AK275" s="136" t="s">
        <v>183</v>
      </c>
      <c r="AL275" s="171">
        <v>648</v>
      </c>
      <c r="AM275" s="180">
        <v>405</v>
      </c>
      <c r="AN275" s="180">
        <v>38288950</v>
      </c>
      <c r="AO275" s="181">
        <f t="shared" si="291"/>
        <v>0.23116438356164384</v>
      </c>
      <c r="AP275" s="181">
        <f t="shared" si="278"/>
        <v>0.625</v>
      </c>
      <c r="AQ275" s="175">
        <f t="shared" si="279"/>
        <v>94540.617283950618</v>
      </c>
      <c r="AR275" s="405"/>
      <c r="AS275" s="136" t="s">
        <v>183</v>
      </c>
      <c r="AT275" s="171">
        <v>317</v>
      </c>
      <c r="AU275" s="180">
        <v>159</v>
      </c>
      <c r="AV275" s="180">
        <v>12787240</v>
      </c>
      <c r="AW275" s="181">
        <f t="shared" si="292"/>
        <v>0.17453347969264543</v>
      </c>
      <c r="AX275" s="181">
        <f t="shared" si="280"/>
        <v>0.50157728706624605</v>
      </c>
      <c r="AY275" s="180">
        <f t="shared" si="281"/>
        <v>80422.893081761009</v>
      </c>
      <c r="AZ275" s="405"/>
      <c r="BA275" s="136" t="s">
        <v>183</v>
      </c>
      <c r="BB275" s="171">
        <v>113</v>
      </c>
      <c r="BC275" s="180">
        <v>56</v>
      </c>
      <c r="BD275" s="180">
        <v>5303590</v>
      </c>
      <c r="BE275" s="181">
        <f t="shared" si="293"/>
        <v>0.16422287390029325</v>
      </c>
      <c r="BF275" s="181">
        <f t="shared" si="282"/>
        <v>0.49557522123893805</v>
      </c>
      <c r="BG275" s="225">
        <f t="shared" si="283"/>
        <v>94706.96428571429</v>
      </c>
      <c r="BH275" s="405"/>
      <c r="BI275" s="136" t="s">
        <v>183</v>
      </c>
      <c r="BJ275" s="171">
        <f t="shared" si="284"/>
        <v>2655</v>
      </c>
      <c r="BK275" s="180">
        <f t="shared" si="268"/>
        <v>1618</v>
      </c>
      <c r="BL275" s="180">
        <f t="shared" si="269"/>
        <v>129272270</v>
      </c>
      <c r="BM275" s="181">
        <f t="shared" si="294"/>
        <v>0.18388453233321969</v>
      </c>
      <c r="BN275" s="181">
        <f t="shared" si="285"/>
        <v>0.60941619585687379</v>
      </c>
      <c r="BO275" s="180">
        <f t="shared" si="286"/>
        <v>79896.334981458596</v>
      </c>
      <c r="BP275" s="285"/>
    </row>
    <row r="276" spans="2:68" s="95" customFormat="1">
      <c r="B276" s="402"/>
      <c r="C276" s="402"/>
      <c r="D276" s="428"/>
      <c r="E276" s="136" t="s">
        <v>184</v>
      </c>
      <c r="F276" s="171">
        <v>7</v>
      </c>
      <c r="G276" s="180">
        <v>3</v>
      </c>
      <c r="H276" s="180">
        <v>249600</v>
      </c>
      <c r="I276" s="181">
        <f t="shared" si="287"/>
        <v>0.15</v>
      </c>
      <c r="J276" s="181">
        <f t="shared" si="270"/>
        <v>0.42857142857142855</v>
      </c>
      <c r="K276" s="225">
        <f t="shared" si="271"/>
        <v>83200</v>
      </c>
      <c r="L276" s="405"/>
      <c r="M276" s="136" t="s">
        <v>184</v>
      </c>
      <c r="N276" s="171">
        <v>19</v>
      </c>
      <c r="O276" s="180">
        <v>13</v>
      </c>
      <c r="P276" s="180">
        <v>755510</v>
      </c>
      <c r="Q276" s="181">
        <f t="shared" si="288"/>
        <v>0.20967741935483872</v>
      </c>
      <c r="R276" s="181">
        <f t="shared" si="272"/>
        <v>0.68421052631578949</v>
      </c>
      <c r="S276" s="175">
        <f t="shared" si="273"/>
        <v>58116.153846153844</v>
      </c>
      <c r="T276" s="405"/>
      <c r="U276" s="136" t="s">
        <v>184</v>
      </c>
      <c r="V276" s="171">
        <v>456</v>
      </c>
      <c r="W276" s="180">
        <v>306</v>
      </c>
      <c r="X276" s="180">
        <v>22771530</v>
      </c>
      <c r="Y276" s="181">
        <f t="shared" si="289"/>
        <v>9.4678217821782179E-2</v>
      </c>
      <c r="Z276" s="181">
        <f t="shared" si="274"/>
        <v>0.67105263157894735</v>
      </c>
      <c r="AA276" s="180">
        <f t="shared" si="275"/>
        <v>74416.76470588235</v>
      </c>
      <c r="AB276" s="405"/>
      <c r="AC276" s="136" t="s">
        <v>184</v>
      </c>
      <c r="AD276" s="171">
        <v>396</v>
      </c>
      <c r="AE276" s="180">
        <v>274</v>
      </c>
      <c r="AF276" s="180">
        <v>20479130</v>
      </c>
      <c r="AG276" s="181">
        <f t="shared" si="290"/>
        <v>0.11043933897621927</v>
      </c>
      <c r="AH276" s="181">
        <f t="shared" si="276"/>
        <v>0.69191919191919193</v>
      </c>
      <c r="AI276" s="175">
        <f t="shared" si="277"/>
        <v>74741.350364963509</v>
      </c>
      <c r="AJ276" s="405"/>
      <c r="AK276" s="136" t="s">
        <v>184</v>
      </c>
      <c r="AL276" s="171">
        <v>249</v>
      </c>
      <c r="AM276" s="180">
        <v>147</v>
      </c>
      <c r="AN276" s="180">
        <v>10950750</v>
      </c>
      <c r="AO276" s="181">
        <f t="shared" si="291"/>
        <v>8.3904109589041098E-2</v>
      </c>
      <c r="AP276" s="181">
        <f t="shared" si="278"/>
        <v>0.59036144578313254</v>
      </c>
      <c r="AQ276" s="175">
        <f t="shared" si="279"/>
        <v>74494.897959183669</v>
      </c>
      <c r="AR276" s="405"/>
      <c r="AS276" s="136" t="s">
        <v>184</v>
      </c>
      <c r="AT276" s="171">
        <v>107</v>
      </c>
      <c r="AU276" s="180">
        <v>53</v>
      </c>
      <c r="AV276" s="180">
        <v>3896500</v>
      </c>
      <c r="AW276" s="181">
        <f t="shared" si="292"/>
        <v>5.8177826564215149E-2</v>
      </c>
      <c r="AX276" s="181">
        <f t="shared" si="280"/>
        <v>0.49532710280373832</v>
      </c>
      <c r="AY276" s="180">
        <f t="shared" si="281"/>
        <v>73518.867924528298</v>
      </c>
      <c r="AZ276" s="405"/>
      <c r="BA276" s="136" t="s">
        <v>184</v>
      </c>
      <c r="BB276" s="171">
        <v>30</v>
      </c>
      <c r="BC276" s="180">
        <v>17</v>
      </c>
      <c r="BD276" s="180">
        <v>1726620</v>
      </c>
      <c r="BE276" s="181">
        <f t="shared" si="293"/>
        <v>4.9853372434017593E-2</v>
      </c>
      <c r="BF276" s="181">
        <f t="shared" si="282"/>
        <v>0.56666666666666665</v>
      </c>
      <c r="BG276" s="225">
        <f t="shared" si="283"/>
        <v>101565.88235294117</v>
      </c>
      <c r="BH276" s="405"/>
      <c r="BI276" s="136" t="s">
        <v>184</v>
      </c>
      <c r="BJ276" s="171">
        <f t="shared" si="284"/>
        <v>1264</v>
      </c>
      <c r="BK276" s="180">
        <f t="shared" si="268"/>
        <v>813</v>
      </c>
      <c r="BL276" s="180">
        <f t="shared" si="269"/>
        <v>60829640</v>
      </c>
      <c r="BM276" s="181">
        <f t="shared" si="294"/>
        <v>9.2396863279918168E-2</v>
      </c>
      <c r="BN276" s="181">
        <f t="shared" si="285"/>
        <v>0.64319620253164556</v>
      </c>
      <c r="BO276" s="180">
        <f t="shared" si="286"/>
        <v>74821.205412054114</v>
      </c>
      <c r="BP276" s="285"/>
    </row>
    <row r="277" spans="2:68" s="95" customFormat="1">
      <c r="B277" s="402"/>
      <c r="C277" s="402"/>
      <c r="D277" s="428"/>
      <c r="E277" s="136" t="s">
        <v>185</v>
      </c>
      <c r="F277" s="171">
        <v>7</v>
      </c>
      <c r="G277" s="180">
        <v>4</v>
      </c>
      <c r="H277" s="180">
        <v>298320</v>
      </c>
      <c r="I277" s="181">
        <f t="shared" si="287"/>
        <v>0.2</v>
      </c>
      <c r="J277" s="181">
        <f t="shared" si="270"/>
        <v>0.5714285714285714</v>
      </c>
      <c r="K277" s="225">
        <f t="shared" si="271"/>
        <v>74580</v>
      </c>
      <c r="L277" s="405"/>
      <c r="M277" s="136" t="s">
        <v>185</v>
      </c>
      <c r="N277" s="171">
        <v>14</v>
      </c>
      <c r="O277" s="180">
        <v>10</v>
      </c>
      <c r="P277" s="180">
        <v>656460</v>
      </c>
      <c r="Q277" s="181">
        <f t="shared" si="288"/>
        <v>0.16129032258064516</v>
      </c>
      <c r="R277" s="181">
        <f t="shared" si="272"/>
        <v>0.7142857142857143</v>
      </c>
      <c r="S277" s="175">
        <f t="shared" si="273"/>
        <v>65646</v>
      </c>
      <c r="T277" s="405"/>
      <c r="U277" s="136" t="s">
        <v>185</v>
      </c>
      <c r="V277" s="171">
        <v>213</v>
      </c>
      <c r="W277" s="180">
        <v>124</v>
      </c>
      <c r="X277" s="180">
        <v>8383730</v>
      </c>
      <c r="Y277" s="181">
        <f t="shared" si="289"/>
        <v>3.8366336633663366E-2</v>
      </c>
      <c r="Z277" s="181">
        <f t="shared" si="274"/>
        <v>0.5821596244131455</v>
      </c>
      <c r="AA277" s="180">
        <f t="shared" si="275"/>
        <v>67610.725806451606</v>
      </c>
      <c r="AB277" s="405"/>
      <c r="AC277" s="136" t="s">
        <v>185</v>
      </c>
      <c r="AD277" s="171">
        <v>198</v>
      </c>
      <c r="AE277" s="180">
        <v>108</v>
      </c>
      <c r="AF277" s="180">
        <v>7548750</v>
      </c>
      <c r="AG277" s="181">
        <f t="shared" si="290"/>
        <v>4.3530834340991538E-2</v>
      </c>
      <c r="AH277" s="181">
        <f t="shared" si="276"/>
        <v>0.54545454545454541</v>
      </c>
      <c r="AI277" s="175">
        <f t="shared" si="277"/>
        <v>69895.833333333328</v>
      </c>
      <c r="AJ277" s="405"/>
      <c r="AK277" s="136" t="s">
        <v>185</v>
      </c>
      <c r="AL277" s="171">
        <v>196</v>
      </c>
      <c r="AM277" s="180">
        <v>108</v>
      </c>
      <c r="AN277" s="180">
        <v>8478170</v>
      </c>
      <c r="AO277" s="181">
        <f t="shared" si="291"/>
        <v>6.1643835616438353E-2</v>
      </c>
      <c r="AP277" s="181">
        <f t="shared" si="278"/>
        <v>0.55102040816326525</v>
      </c>
      <c r="AQ277" s="175">
        <f t="shared" si="279"/>
        <v>78501.574074074073</v>
      </c>
      <c r="AR277" s="405"/>
      <c r="AS277" s="136" t="s">
        <v>185</v>
      </c>
      <c r="AT277" s="171">
        <v>116</v>
      </c>
      <c r="AU277" s="180">
        <v>67</v>
      </c>
      <c r="AV277" s="180">
        <v>5291320</v>
      </c>
      <c r="AW277" s="181">
        <f t="shared" si="292"/>
        <v>7.3545554335894617E-2</v>
      </c>
      <c r="AX277" s="181">
        <f t="shared" si="280"/>
        <v>0.57758620689655171</v>
      </c>
      <c r="AY277" s="180">
        <f t="shared" si="281"/>
        <v>78974.925373134334</v>
      </c>
      <c r="AZ277" s="405"/>
      <c r="BA277" s="136" t="s">
        <v>185</v>
      </c>
      <c r="BB277" s="171">
        <v>50</v>
      </c>
      <c r="BC277" s="180">
        <v>24</v>
      </c>
      <c r="BD277" s="180">
        <v>1937850</v>
      </c>
      <c r="BE277" s="181">
        <f t="shared" si="293"/>
        <v>7.0381231671554259E-2</v>
      </c>
      <c r="BF277" s="181">
        <f t="shared" si="282"/>
        <v>0.48</v>
      </c>
      <c r="BG277" s="225">
        <f t="shared" si="283"/>
        <v>80743.75</v>
      </c>
      <c r="BH277" s="405"/>
      <c r="BI277" s="136" t="s">
        <v>185</v>
      </c>
      <c r="BJ277" s="171">
        <f t="shared" si="284"/>
        <v>794</v>
      </c>
      <c r="BK277" s="180">
        <f t="shared" si="268"/>
        <v>445</v>
      </c>
      <c r="BL277" s="180">
        <f t="shared" si="269"/>
        <v>32594600</v>
      </c>
      <c r="BM277" s="181">
        <f t="shared" si="294"/>
        <v>5.0573928855551765E-2</v>
      </c>
      <c r="BN277" s="181">
        <f t="shared" si="285"/>
        <v>0.56045340050377834</v>
      </c>
      <c r="BO277" s="180">
        <f t="shared" si="286"/>
        <v>73246.292134831456</v>
      </c>
      <c r="BP277" s="285"/>
    </row>
    <row r="278" spans="2:68" s="95" customFormat="1">
      <c r="B278" s="402"/>
      <c r="C278" s="402"/>
      <c r="D278" s="428"/>
      <c r="E278" s="136" t="s">
        <v>186</v>
      </c>
      <c r="F278" s="171">
        <v>3</v>
      </c>
      <c r="G278" s="180">
        <v>3</v>
      </c>
      <c r="H278" s="180">
        <v>186500</v>
      </c>
      <c r="I278" s="181">
        <f t="shared" si="287"/>
        <v>0.15</v>
      </c>
      <c r="J278" s="181">
        <f t="shared" si="270"/>
        <v>1</v>
      </c>
      <c r="K278" s="225">
        <f t="shared" si="271"/>
        <v>62166.666666666664</v>
      </c>
      <c r="L278" s="405"/>
      <c r="M278" s="136" t="s">
        <v>186</v>
      </c>
      <c r="N278" s="171">
        <v>9</v>
      </c>
      <c r="O278" s="180">
        <v>6</v>
      </c>
      <c r="P278" s="180">
        <v>230000</v>
      </c>
      <c r="Q278" s="181">
        <f t="shared" si="288"/>
        <v>9.6774193548387094E-2</v>
      </c>
      <c r="R278" s="181">
        <f t="shared" si="272"/>
        <v>0.66666666666666663</v>
      </c>
      <c r="S278" s="175">
        <f t="shared" si="273"/>
        <v>38333.333333333336</v>
      </c>
      <c r="T278" s="405"/>
      <c r="U278" s="136" t="s">
        <v>186</v>
      </c>
      <c r="V278" s="171">
        <v>197</v>
      </c>
      <c r="W278" s="180">
        <v>117</v>
      </c>
      <c r="X278" s="180">
        <v>8312870</v>
      </c>
      <c r="Y278" s="181">
        <f t="shared" si="289"/>
        <v>3.6200495049504948E-2</v>
      </c>
      <c r="Z278" s="181">
        <f t="shared" si="274"/>
        <v>0.59390862944162437</v>
      </c>
      <c r="AA278" s="180">
        <f t="shared" si="275"/>
        <v>71050.170940170938</v>
      </c>
      <c r="AB278" s="405"/>
      <c r="AC278" s="136" t="s">
        <v>186</v>
      </c>
      <c r="AD278" s="171">
        <v>165</v>
      </c>
      <c r="AE278" s="180">
        <v>103</v>
      </c>
      <c r="AF278" s="180">
        <v>7457550</v>
      </c>
      <c r="AG278" s="181">
        <f t="shared" si="290"/>
        <v>4.1515517936315999E-2</v>
      </c>
      <c r="AH278" s="181">
        <f t="shared" si="276"/>
        <v>0.62424242424242427</v>
      </c>
      <c r="AI278" s="175">
        <f t="shared" si="277"/>
        <v>72403.398058252424</v>
      </c>
      <c r="AJ278" s="405"/>
      <c r="AK278" s="136" t="s">
        <v>186</v>
      </c>
      <c r="AL278" s="171">
        <v>141</v>
      </c>
      <c r="AM278" s="180">
        <v>94</v>
      </c>
      <c r="AN278" s="180">
        <v>7906630</v>
      </c>
      <c r="AO278" s="181">
        <f t="shared" si="291"/>
        <v>5.3652968036529677E-2</v>
      </c>
      <c r="AP278" s="181">
        <f t="shared" si="278"/>
        <v>0.66666666666666663</v>
      </c>
      <c r="AQ278" s="175">
        <f t="shared" si="279"/>
        <v>84113.085106382976</v>
      </c>
      <c r="AR278" s="405"/>
      <c r="AS278" s="136" t="s">
        <v>186</v>
      </c>
      <c r="AT278" s="171">
        <v>60</v>
      </c>
      <c r="AU278" s="180">
        <v>34</v>
      </c>
      <c r="AV278" s="180">
        <v>2930750</v>
      </c>
      <c r="AW278" s="181">
        <f t="shared" si="292"/>
        <v>3.7321624588364431E-2</v>
      </c>
      <c r="AX278" s="181">
        <f t="shared" si="280"/>
        <v>0.56666666666666665</v>
      </c>
      <c r="AY278" s="180">
        <f t="shared" si="281"/>
        <v>86198.529411764699</v>
      </c>
      <c r="AZ278" s="405"/>
      <c r="BA278" s="136" t="s">
        <v>186</v>
      </c>
      <c r="BB278" s="171">
        <v>22</v>
      </c>
      <c r="BC278" s="180">
        <v>15</v>
      </c>
      <c r="BD278" s="180">
        <v>1252970</v>
      </c>
      <c r="BE278" s="181">
        <f t="shared" si="293"/>
        <v>4.398826979472141E-2</v>
      </c>
      <c r="BF278" s="181">
        <f t="shared" si="282"/>
        <v>0.68181818181818177</v>
      </c>
      <c r="BG278" s="225">
        <f t="shared" si="283"/>
        <v>83531.333333333328</v>
      </c>
      <c r="BH278" s="405"/>
      <c r="BI278" s="136" t="s">
        <v>186</v>
      </c>
      <c r="BJ278" s="171">
        <f t="shared" si="284"/>
        <v>597</v>
      </c>
      <c r="BK278" s="180">
        <f t="shared" si="268"/>
        <v>372</v>
      </c>
      <c r="BL278" s="180">
        <f t="shared" si="269"/>
        <v>28277270</v>
      </c>
      <c r="BM278" s="181">
        <f t="shared" si="294"/>
        <v>4.2277531537674738E-2</v>
      </c>
      <c r="BN278" s="181">
        <f t="shared" si="285"/>
        <v>0.62311557788944727</v>
      </c>
      <c r="BO278" s="180">
        <f t="shared" si="286"/>
        <v>76014.166666666672</v>
      </c>
      <c r="BP278" s="285"/>
    </row>
    <row r="279" spans="2:68" s="95" customFormat="1">
      <c r="B279" s="402"/>
      <c r="C279" s="402"/>
      <c r="D279" s="428"/>
      <c r="E279" s="136" t="s">
        <v>187</v>
      </c>
      <c r="F279" s="171">
        <v>7</v>
      </c>
      <c r="G279" s="180">
        <v>4</v>
      </c>
      <c r="H279" s="180">
        <v>289470</v>
      </c>
      <c r="I279" s="181">
        <f t="shared" si="287"/>
        <v>0.2</v>
      </c>
      <c r="J279" s="181">
        <f t="shared" si="270"/>
        <v>0.5714285714285714</v>
      </c>
      <c r="K279" s="225">
        <f t="shared" si="271"/>
        <v>72367.5</v>
      </c>
      <c r="L279" s="405"/>
      <c r="M279" s="136" t="s">
        <v>187</v>
      </c>
      <c r="N279" s="171">
        <v>25</v>
      </c>
      <c r="O279" s="180">
        <v>16</v>
      </c>
      <c r="P279" s="180">
        <v>735060</v>
      </c>
      <c r="Q279" s="181">
        <f t="shared" si="288"/>
        <v>0.25806451612903225</v>
      </c>
      <c r="R279" s="181">
        <f t="shared" si="272"/>
        <v>0.64</v>
      </c>
      <c r="S279" s="175">
        <f t="shared" si="273"/>
        <v>45941.25</v>
      </c>
      <c r="T279" s="405"/>
      <c r="U279" s="136" t="s">
        <v>187</v>
      </c>
      <c r="V279" s="171">
        <v>1234</v>
      </c>
      <c r="W279" s="180">
        <v>834</v>
      </c>
      <c r="X279" s="180">
        <v>59873770</v>
      </c>
      <c r="Y279" s="181">
        <f t="shared" si="289"/>
        <v>0.25804455445544555</v>
      </c>
      <c r="Z279" s="181">
        <f t="shared" si="274"/>
        <v>0.67585089141004862</v>
      </c>
      <c r="AA279" s="180">
        <f t="shared" si="275"/>
        <v>71791.09112709832</v>
      </c>
      <c r="AB279" s="405"/>
      <c r="AC279" s="136" t="s">
        <v>187</v>
      </c>
      <c r="AD279" s="171">
        <v>1061</v>
      </c>
      <c r="AE279" s="180">
        <v>672</v>
      </c>
      <c r="AF279" s="180">
        <v>50111670</v>
      </c>
      <c r="AG279" s="181">
        <f t="shared" si="290"/>
        <v>0.27085852478839179</v>
      </c>
      <c r="AH279" s="181">
        <f t="shared" si="276"/>
        <v>0.63336475023562677</v>
      </c>
      <c r="AI279" s="175">
        <f t="shared" si="277"/>
        <v>74570.9375</v>
      </c>
      <c r="AJ279" s="405"/>
      <c r="AK279" s="136" t="s">
        <v>187</v>
      </c>
      <c r="AL279" s="171">
        <v>720</v>
      </c>
      <c r="AM279" s="180">
        <v>443</v>
      </c>
      <c r="AN279" s="180">
        <v>41070360</v>
      </c>
      <c r="AO279" s="181">
        <f t="shared" si="291"/>
        <v>0.25285388127853881</v>
      </c>
      <c r="AP279" s="181">
        <f t="shared" si="278"/>
        <v>0.61527777777777781</v>
      </c>
      <c r="AQ279" s="175">
        <f t="shared" si="279"/>
        <v>92709.616252821666</v>
      </c>
      <c r="AR279" s="405"/>
      <c r="AS279" s="136" t="s">
        <v>187</v>
      </c>
      <c r="AT279" s="171">
        <v>298</v>
      </c>
      <c r="AU279" s="180">
        <v>151</v>
      </c>
      <c r="AV279" s="180">
        <v>10857810</v>
      </c>
      <c r="AW279" s="181">
        <f t="shared" si="292"/>
        <v>0.16575192096597147</v>
      </c>
      <c r="AX279" s="181">
        <f t="shared" si="280"/>
        <v>0.50671140939597314</v>
      </c>
      <c r="AY279" s="180">
        <f t="shared" si="281"/>
        <v>71906.02649006623</v>
      </c>
      <c r="AZ279" s="405"/>
      <c r="BA279" s="136" t="s">
        <v>187</v>
      </c>
      <c r="BB279" s="171">
        <v>96</v>
      </c>
      <c r="BC279" s="180">
        <v>50</v>
      </c>
      <c r="BD279" s="180">
        <v>5015090</v>
      </c>
      <c r="BE279" s="181">
        <f t="shared" si="293"/>
        <v>0.1466275659824047</v>
      </c>
      <c r="BF279" s="181">
        <f t="shared" si="282"/>
        <v>0.52083333333333337</v>
      </c>
      <c r="BG279" s="225">
        <f t="shared" si="283"/>
        <v>100301.8</v>
      </c>
      <c r="BH279" s="405"/>
      <c r="BI279" s="136" t="s">
        <v>187</v>
      </c>
      <c r="BJ279" s="171">
        <f t="shared" si="284"/>
        <v>3441</v>
      </c>
      <c r="BK279" s="180">
        <f t="shared" si="268"/>
        <v>2170</v>
      </c>
      <c r="BL279" s="180">
        <f t="shared" si="269"/>
        <v>167953230</v>
      </c>
      <c r="BM279" s="181">
        <f t="shared" si="294"/>
        <v>0.24661893396976931</v>
      </c>
      <c r="BN279" s="181">
        <f t="shared" si="285"/>
        <v>0.63063063063063063</v>
      </c>
      <c r="BO279" s="180">
        <f t="shared" si="286"/>
        <v>77397.801843317968</v>
      </c>
      <c r="BP279" s="285"/>
    </row>
    <row r="280" spans="2:68" s="95" customFormat="1">
      <c r="B280" s="402"/>
      <c r="C280" s="402"/>
      <c r="D280" s="428"/>
      <c r="E280" s="136" t="s">
        <v>188</v>
      </c>
      <c r="F280" s="171">
        <v>3</v>
      </c>
      <c r="G280" s="180">
        <v>2</v>
      </c>
      <c r="H280" s="180">
        <v>160890</v>
      </c>
      <c r="I280" s="181">
        <f t="shared" si="287"/>
        <v>0.1</v>
      </c>
      <c r="J280" s="181">
        <f t="shared" si="270"/>
        <v>0.66666666666666663</v>
      </c>
      <c r="K280" s="225">
        <f t="shared" si="271"/>
        <v>80445</v>
      </c>
      <c r="L280" s="405"/>
      <c r="M280" s="136" t="s">
        <v>188</v>
      </c>
      <c r="N280" s="171">
        <v>11</v>
      </c>
      <c r="O280" s="180">
        <v>9</v>
      </c>
      <c r="P280" s="180">
        <v>859100</v>
      </c>
      <c r="Q280" s="181">
        <f t="shared" si="288"/>
        <v>0.14516129032258066</v>
      </c>
      <c r="R280" s="181">
        <f t="shared" si="272"/>
        <v>0.81818181818181823</v>
      </c>
      <c r="S280" s="175">
        <f t="shared" si="273"/>
        <v>95455.555555555562</v>
      </c>
      <c r="T280" s="405"/>
      <c r="U280" s="136" t="s">
        <v>188</v>
      </c>
      <c r="V280" s="171">
        <v>224</v>
      </c>
      <c r="W280" s="180">
        <v>132</v>
      </c>
      <c r="X280" s="180">
        <v>10757970</v>
      </c>
      <c r="Y280" s="181">
        <f t="shared" si="289"/>
        <v>4.0841584158415843E-2</v>
      </c>
      <c r="Z280" s="181">
        <f t="shared" si="274"/>
        <v>0.5892857142857143</v>
      </c>
      <c r="AA280" s="180">
        <f t="shared" si="275"/>
        <v>81499.772727272721</v>
      </c>
      <c r="AB280" s="405"/>
      <c r="AC280" s="136" t="s">
        <v>188</v>
      </c>
      <c r="AD280" s="171">
        <v>263</v>
      </c>
      <c r="AE280" s="180">
        <v>163</v>
      </c>
      <c r="AF280" s="180">
        <v>10794020</v>
      </c>
      <c r="AG280" s="181">
        <f t="shared" si="290"/>
        <v>6.5699314792422414E-2</v>
      </c>
      <c r="AH280" s="181">
        <f t="shared" si="276"/>
        <v>0.61977186311787069</v>
      </c>
      <c r="AI280" s="175">
        <f t="shared" si="277"/>
        <v>66220.981595092031</v>
      </c>
      <c r="AJ280" s="405"/>
      <c r="AK280" s="136" t="s">
        <v>188</v>
      </c>
      <c r="AL280" s="171">
        <v>276</v>
      </c>
      <c r="AM280" s="180">
        <v>141</v>
      </c>
      <c r="AN280" s="180">
        <v>11742650</v>
      </c>
      <c r="AO280" s="181">
        <f t="shared" si="291"/>
        <v>8.0479452054794523E-2</v>
      </c>
      <c r="AP280" s="181">
        <f t="shared" si="278"/>
        <v>0.51086956521739135</v>
      </c>
      <c r="AQ280" s="175">
        <f t="shared" si="279"/>
        <v>83281.205673758872</v>
      </c>
      <c r="AR280" s="405"/>
      <c r="AS280" s="136" t="s">
        <v>188</v>
      </c>
      <c r="AT280" s="171">
        <v>142</v>
      </c>
      <c r="AU280" s="180">
        <v>76</v>
      </c>
      <c r="AV280" s="180">
        <v>6616030</v>
      </c>
      <c r="AW280" s="181">
        <f t="shared" si="292"/>
        <v>8.3424807903402856E-2</v>
      </c>
      <c r="AX280" s="181">
        <f t="shared" si="280"/>
        <v>0.53521126760563376</v>
      </c>
      <c r="AY280" s="180">
        <f t="shared" si="281"/>
        <v>87053.026315789481</v>
      </c>
      <c r="AZ280" s="405"/>
      <c r="BA280" s="136" t="s">
        <v>188</v>
      </c>
      <c r="BB280" s="171">
        <v>80</v>
      </c>
      <c r="BC280" s="180">
        <v>39</v>
      </c>
      <c r="BD280" s="180">
        <v>3756730</v>
      </c>
      <c r="BE280" s="181">
        <f t="shared" si="293"/>
        <v>0.11436950146627566</v>
      </c>
      <c r="BF280" s="181">
        <f t="shared" si="282"/>
        <v>0.48749999999999999</v>
      </c>
      <c r="BG280" s="225">
        <f t="shared" si="283"/>
        <v>96326.41025641025</v>
      </c>
      <c r="BH280" s="405"/>
      <c r="BI280" s="136" t="s">
        <v>188</v>
      </c>
      <c r="BJ280" s="171">
        <f t="shared" si="284"/>
        <v>999</v>
      </c>
      <c r="BK280" s="180">
        <f t="shared" si="268"/>
        <v>562</v>
      </c>
      <c r="BL280" s="180">
        <f t="shared" si="269"/>
        <v>44687390</v>
      </c>
      <c r="BM280" s="181">
        <f t="shared" si="294"/>
        <v>6.387089441982044E-2</v>
      </c>
      <c r="BN280" s="181">
        <f t="shared" si="285"/>
        <v>0.56256256256256254</v>
      </c>
      <c r="BO280" s="180">
        <f t="shared" si="286"/>
        <v>79514.928825622774</v>
      </c>
      <c r="BP280" s="285"/>
    </row>
    <row r="281" spans="2:68" s="95" customFormat="1">
      <c r="B281" s="402"/>
      <c r="C281" s="402"/>
      <c r="D281" s="428"/>
      <c r="E281" s="137" t="s">
        <v>179</v>
      </c>
      <c r="F281" s="171">
        <v>2</v>
      </c>
      <c r="G281" s="180">
        <v>1</v>
      </c>
      <c r="H281" s="180">
        <v>12740</v>
      </c>
      <c r="I281" s="181">
        <f t="shared" si="287"/>
        <v>0.05</v>
      </c>
      <c r="J281" s="181">
        <f t="shared" si="270"/>
        <v>0.5</v>
      </c>
      <c r="K281" s="225">
        <f t="shared" si="271"/>
        <v>12740</v>
      </c>
      <c r="L281" s="405"/>
      <c r="M281" s="137" t="s">
        <v>179</v>
      </c>
      <c r="N281" s="171">
        <v>3</v>
      </c>
      <c r="O281" s="180">
        <v>1</v>
      </c>
      <c r="P281" s="180">
        <v>13630</v>
      </c>
      <c r="Q281" s="181">
        <f t="shared" si="288"/>
        <v>1.6129032258064516E-2</v>
      </c>
      <c r="R281" s="181">
        <f t="shared" si="272"/>
        <v>0.33333333333333331</v>
      </c>
      <c r="S281" s="175">
        <f t="shared" si="273"/>
        <v>13630</v>
      </c>
      <c r="T281" s="405"/>
      <c r="U281" s="137" t="s">
        <v>179</v>
      </c>
      <c r="V281" s="171">
        <v>308</v>
      </c>
      <c r="W281" s="180">
        <v>174</v>
      </c>
      <c r="X281" s="180">
        <v>11130050</v>
      </c>
      <c r="Y281" s="181">
        <f t="shared" si="289"/>
        <v>5.3836633663366336E-2</v>
      </c>
      <c r="Z281" s="181">
        <f t="shared" si="274"/>
        <v>0.56493506493506496</v>
      </c>
      <c r="AA281" s="180">
        <f t="shared" si="275"/>
        <v>63965.80459770115</v>
      </c>
      <c r="AB281" s="405"/>
      <c r="AC281" s="137" t="s">
        <v>179</v>
      </c>
      <c r="AD281" s="171">
        <v>172</v>
      </c>
      <c r="AE281" s="180">
        <v>91</v>
      </c>
      <c r="AF281" s="180">
        <v>6721940</v>
      </c>
      <c r="AG281" s="181">
        <f t="shared" si="290"/>
        <v>3.667875856509472E-2</v>
      </c>
      <c r="AH281" s="181">
        <f t="shared" si="276"/>
        <v>0.52906976744186052</v>
      </c>
      <c r="AI281" s="175">
        <f t="shared" si="277"/>
        <v>73867.472527472521</v>
      </c>
      <c r="AJ281" s="405"/>
      <c r="AK281" s="137" t="s">
        <v>179</v>
      </c>
      <c r="AL281" s="171">
        <v>87</v>
      </c>
      <c r="AM281" s="180">
        <v>45</v>
      </c>
      <c r="AN281" s="180">
        <v>4112320</v>
      </c>
      <c r="AO281" s="181">
        <f t="shared" si="291"/>
        <v>2.5684931506849314E-2</v>
      </c>
      <c r="AP281" s="181">
        <f t="shared" si="278"/>
        <v>0.51724137931034486</v>
      </c>
      <c r="AQ281" s="175">
        <f t="shared" si="279"/>
        <v>91384.888888888891</v>
      </c>
      <c r="AR281" s="405"/>
      <c r="AS281" s="137" t="s">
        <v>179</v>
      </c>
      <c r="AT281" s="171">
        <v>54</v>
      </c>
      <c r="AU281" s="180">
        <v>22</v>
      </c>
      <c r="AV281" s="180">
        <v>2556350</v>
      </c>
      <c r="AW281" s="181">
        <f t="shared" si="292"/>
        <v>2.4149286498353458E-2</v>
      </c>
      <c r="AX281" s="181">
        <f t="shared" si="280"/>
        <v>0.40740740740740738</v>
      </c>
      <c r="AY281" s="180">
        <f t="shared" si="281"/>
        <v>116197.72727272728</v>
      </c>
      <c r="AZ281" s="405"/>
      <c r="BA281" s="137" t="s">
        <v>179</v>
      </c>
      <c r="BB281" s="171">
        <v>21</v>
      </c>
      <c r="BC281" s="180">
        <v>11</v>
      </c>
      <c r="BD281" s="180">
        <v>938490</v>
      </c>
      <c r="BE281" s="181">
        <f t="shared" si="293"/>
        <v>3.2258064516129031E-2</v>
      </c>
      <c r="BF281" s="181">
        <f t="shared" si="282"/>
        <v>0.52380952380952384</v>
      </c>
      <c r="BG281" s="225">
        <f t="shared" si="283"/>
        <v>85317.272727272721</v>
      </c>
      <c r="BH281" s="405"/>
      <c r="BI281" s="137" t="s">
        <v>179</v>
      </c>
      <c r="BJ281" s="171">
        <f t="shared" si="284"/>
        <v>647</v>
      </c>
      <c r="BK281" s="180">
        <f t="shared" si="268"/>
        <v>345</v>
      </c>
      <c r="BL281" s="180">
        <f t="shared" si="269"/>
        <v>25485520</v>
      </c>
      <c r="BM281" s="181">
        <f t="shared" si="294"/>
        <v>3.9209001022843505E-2</v>
      </c>
      <c r="BN281" s="181">
        <f t="shared" si="285"/>
        <v>0.5332302936630603</v>
      </c>
      <c r="BO281" s="180">
        <f t="shared" si="286"/>
        <v>73871.072463768112</v>
      </c>
      <c r="BP281" s="285"/>
    </row>
    <row r="282" spans="2:68" s="95" customFormat="1">
      <c r="B282" s="402">
        <v>26</v>
      </c>
      <c r="C282" s="434" t="s">
        <v>36</v>
      </c>
      <c r="D282" s="432">
        <v>767</v>
      </c>
      <c r="E282" s="134" t="s">
        <v>153</v>
      </c>
      <c r="F282" s="170">
        <v>372</v>
      </c>
      <c r="G282" s="178">
        <v>223</v>
      </c>
      <c r="H282" s="178">
        <v>19416480</v>
      </c>
      <c r="I282" s="179">
        <f>IFERROR(G282/$D$282,"-")</f>
        <v>0.29074315514993482</v>
      </c>
      <c r="J282" s="179">
        <f t="shared" si="270"/>
        <v>0.59946236559139787</v>
      </c>
      <c r="K282" s="224">
        <f t="shared" si="271"/>
        <v>87069.417040358749</v>
      </c>
      <c r="L282" s="400">
        <v>1199</v>
      </c>
      <c r="M282" s="134" t="s">
        <v>153</v>
      </c>
      <c r="N282" s="170">
        <v>623</v>
      </c>
      <c r="O282" s="178">
        <v>388</v>
      </c>
      <c r="P282" s="178">
        <v>36413010</v>
      </c>
      <c r="Q282" s="179">
        <f>IFERROR(O282/$L$282,"-")</f>
        <v>0.32360300250208507</v>
      </c>
      <c r="R282" s="179">
        <f t="shared" si="272"/>
        <v>0.622792937399679</v>
      </c>
      <c r="S282" s="174">
        <f t="shared" si="273"/>
        <v>93847.963917525776</v>
      </c>
      <c r="T282" s="400">
        <v>50815</v>
      </c>
      <c r="U282" s="134" t="s">
        <v>153</v>
      </c>
      <c r="V282" s="170">
        <v>22637</v>
      </c>
      <c r="W282" s="178">
        <v>14208</v>
      </c>
      <c r="X282" s="178">
        <v>1003567300</v>
      </c>
      <c r="Y282" s="179">
        <f>IFERROR(W282/$T$282,"-")</f>
        <v>0.27960247958280038</v>
      </c>
      <c r="Z282" s="179">
        <f t="shared" si="274"/>
        <v>0.62764500596368777</v>
      </c>
      <c r="AA282" s="178">
        <f t="shared" si="275"/>
        <v>70633.959740990991</v>
      </c>
      <c r="AB282" s="400">
        <v>34822</v>
      </c>
      <c r="AC282" s="134" t="s">
        <v>153</v>
      </c>
      <c r="AD282" s="170">
        <v>17342</v>
      </c>
      <c r="AE282" s="178">
        <v>10687</v>
      </c>
      <c r="AF282" s="178">
        <v>833620710</v>
      </c>
      <c r="AG282" s="179">
        <f>IFERROR(AE282/$AB$282,"-")</f>
        <v>0.30690368158060993</v>
      </c>
      <c r="AH282" s="179">
        <f t="shared" si="276"/>
        <v>0.61624956752393034</v>
      </c>
      <c r="AI282" s="174">
        <f t="shared" si="277"/>
        <v>78003.247871245432</v>
      </c>
      <c r="AJ282" s="400">
        <v>20779</v>
      </c>
      <c r="AK282" s="134" t="s">
        <v>153</v>
      </c>
      <c r="AL282" s="170">
        <v>9918</v>
      </c>
      <c r="AM282" s="178">
        <v>5737</v>
      </c>
      <c r="AN282" s="178">
        <v>486236460</v>
      </c>
      <c r="AO282" s="179">
        <f>IFERROR(AM282/$AJ$282,"-")</f>
        <v>0.2760960585206218</v>
      </c>
      <c r="AP282" s="179">
        <f t="shared" si="278"/>
        <v>0.57844323452308932</v>
      </c>
      <c r="AQ282" s="174">
        <f t="shared" si="279"/>
        <v>84754.481436290749</v>
      </c>
      <c r="AR282" s="400">
        <v>9793</v>
      </c>
      <c r="AS282" s="134" t="s">
        <v>153</v>
      </c>
      <c r="AT282" s="170">
        <v>4069</v>
      </c>
      <c r="AU282" s="178">
        <v>2038</v>
      </c>
      <c r="AV282" s="178">
        <v>188229420</v>
      </c>
      <c r="AW282" s="179">
        <f>IFERROR(AU282/$AR$282,"-")</f>
        <v>0.20810783212498724</v>
      </c>
      <c r="AX282" s="179">
        <f t="shared" si="280"/>
        <v>0.50086016220201524</v>
      </c>
      <c r="AY282" s="178">
        <f t="shared" si="281"/>
        <v>92359.872423945038</v>
      </c>
      <c r="AZ282" s="400">
        <v>3515</v>
      </c>
      <c r="BA282" s="134" t="s">
        <v>153</v>
      </c>
      <c r="BB282" s="170">
        <v>1136</v>
      </c>
      <c r="BC282" s="178">
        <v>563</v>
      </c>
      <c r="BD282" s="178">
        <v>57808520</v>
      </c>
      <c r="BE282" s="179">
        <f>IFERROR(BC282/$AZ$282,"-")</f>
        <v>0.16017069701280229</v>
      </c>
      <c r="BF282" s="179">
        <f t="shared" si="282"/>
        <v>0.49559859154929575</v>
      </c>
      <c r="BG282" s="224">
        <f t="shared" si="283"/>
        <v>102679.43161634103</v>
      </c>
      <c r="BH282" s="400">
        <v>121690</v>
      </c>
      <c r="BI282" s="134" t="s">
        <v>153</v>
      </c>
      <c r="BJ282" s="170">
        <f t="shared" si="284"/>
        <v>56097</v>
      </c>
      <c r="BK282" s="178">
        <f t="shared" si="268"/>
        <v>33844</v>
      </c>
      <c r="BL282" s="178">
        <f t="shared" si="269"/>
        <v>2625291900</v>
      </c>
      <c r="BM282" s="179">
        <f>IFERROR(BK282/$BH$282,"-")</f>
        <v>0.27811652559783057</v>
      </c>
      <c r="BN282" s="179">
        <f t="shared" si="285"/>
        <v>0.6033121200777225</v>
      </c>
      <c r="BO282" s="178">
        <f t="shared" si="286"/>
        <v>77570.37879683252</v>
      </c>
      <c r="BP282" s="285"/>
    </row>
    <row r="283" spans="2:68" s="95" customFormat="1">
      <c r="B283" s="402"/>
      <c r="C283" s="435"/>
      <c r="D283" s="433"/>
      <c r="E283" s="135" t="s">
        <v>207</v>
      </c>
      <c r="F283" s="171">
        <v>279</v>
      </c>
      <c r="G283" s="180">
        <v>166</v>
      </c>
      <c r="H283" s="180">
        <v>14998560</v>
      </c>
      <c r="I283" s="181">
        <f t="shared" ref="I283:I292" si="295">IFERROR(G283/$D$282,"-")</f>
        <v>0.21642764015645372</v>
      </c>
      <c r="J283" s="181">
        <f t="shared" si="270"/>
        <v>0.59498207885304655</v>
      </c>
      <c r="K283" s="225">
        <f t="shared" si="271"/>
        <v>90352.77108433735</v>
      </c>
      <c r="L283" s="392"/>
      <c r="M283" s="135" t="s">
        <v>207</v>
      </c>
      <c r="N283" s="171">
        <v>499</v>
      </c>
      <c r="O283" s="180">
        <v>318</v>
      </c>
      <c r="P283" s="180">
        <v>29473430</v>
      </c>
      <c r="Q283" s="181">
        <f t="shared" ref="Q283:Q292" si="296">IFERROR(O283/$L$282,"-")</f>
        <v>0.26522101751459548</v>
      </c>
      <c r="R283" s="181">
        <f t="shared" si="272"/>
        <v>0.63727454909819636</v>
      </c>
      <c r="S283" s="175">
        <f t="shared" si="273"/>
        <v>92683.742138364774</v>
      </c>
      <c r="T283" s="392"/>
      <c r="U283" s="135" t="s">
        <v>207</v>
      </c>
      <c r="V283" s="171">
        <v>21239</v>
      </c>
      <c r="W283" s="180">
        <v>13718</v>
      </c>
      <c r="X283" s="180">
        <v>931343800</v>
      </c>
      <c r="Y283" s="181">
        <f t="shared" ref="Y283:Y292" si="297">IFERROR(W283/$T$282,"-")</f>
        <v>0.26995965758142282</v>
      </c>
      <c r="Z283" s="181">
        <f t="shared" si="274"/>
        <v>0.6458872828287584</v>
      </c>
      <c r="AA283" s="180">
        <f t="shared" si="275"/>
        <v>67892.097973465527</v>
      </c>
      <c r="AB283" s="392"/>
      <c r="AC283" s="135" t="s">
        <v>207</v>
      </c>
      <c r="AD283" s="171">
        <v>14830</v>
      </c>
      <c r="AE283" s="180">
        <v>9262</v>
      </c>
      <c r="AF283" s="180">
        <v>698276570</v>
      </c>
      <c r="AG283" s="181">
        <f t="shared" ref="AG283:AG292" si="298">IFERROR(AE283/$AB$282,"-")</f>
        <v>0.26598127620469819</v>
      </c>
      <c r="AH283" s="181">
        <f t="shared" si="276"/>
        <v>0.62454484153742418</v>
      </c>
      <c r="AI283" s="175">
        <f t="shared" si="277"/>
        <v>75391.55366011661</v>
      </c>
      <c r="AJ283" s="392"/>
      <c r="AK283" s="135" t="s">
        <v>207</v>
      </c>
      <c r="AL283" s="171">
        <v>7818</v>
      </c>
      <c r="AM283" s="180">
        <v>4510</v>
      </c>
      <c r="AN283" s="180">
        <v>366629110</v>
      </c>
      <c r="AO283" s="181">
        <f t="shared" ref="AO283:AO292" si="299">IFERROR(AM283/$AJ$282,"-")</f>
        <v>0.21704605611434621</v>
      </c>
      <c r="AP283" s="181">
        <f t="shared" si="278"/>
        <v>0.57687388078792534</v>
      </c>
      <c r="AQ283" s="175">
        <f t="shared" si="279"/>
        <v>81292.485587583142</v>
      </c>
      <c r="AR283" s="392"/>
      <c r="AS283" s="135" t="s">
        <v>207</v>
      </c>
      <c r="AT283" s="171">
        <v>2830</v>
      </c>
      <c r="AU283" s="180">
        <v>1456</v>
      </c>
      <c r="AV283" s="180">
        <v>123742810</v>
      </c>
      <c r="AW283" s="181">
        <f t="shared" ref="AW283:AW292" si="300">IFERROR(AU283/$AR$282,"-")</f>
        <v>0.14867762687634023</v>
      </c>
      <c r="AX283" s="181">
        <f t="shared" si="280"/>
        <v>0.51448763250883389</v>
      </c>
      <c r="AY283" s="180">
        <f t="shared" si="281"/>
        <v>84988.193681318677</v>
      </c>
      <c r="AZ283" s="392"/>
      <c r="BA283" s="135" t="s">
        <v>207</v>
      </c>
      <c r="BB283" s="171">
        <v>624</v>
      </c>
      <c r="BC283" s="180">
        <v>294</v>
      </c>
      <c r="BD283" s="180">
        <v>28597480</v>
      </c>
      <c r="BE283" s="181">
        <f t="shared" ref="BE283:BE292" si="301">IFERROR(BC283/$AZ$282,"-")</f>
        <v>8.3641536273115227E-2</v>
      </c>
      <c r="BF283" s="181">
        <f t="shared" si="282"/>
        <v>0.47115384615384615</v>
      </c>
      <c r="BG283" s="225">
        <f t="shared" si="283"/>
        <v>97270.340136054423</v>
      </c>
      <c r="BH283" s="392"/>
      <c r="BI283" s="135" t="s">
        <v>207</v>
      </c>
      <c r="BJ283" s="171">
        <f t="shared" si="284"/>
        <v>48119</v>
      </c>
      <c r="BK283" s="180">
        <f t="shared" si="268"/>
        <v>29724</v>
      </c>
      <c r="BL283" s="180">
        <f t="shared" si="269"/>
        <v>2193061760</v>
      </c>
      <c r="BM283" s="181">
        <f t="shared" ref="BM283:BM292" si="302">IFERROR(BK283/$BH$282,"-")</f>
        <v>0.24426000493056127</v>
      </c>
      <c r="BN283" s="181">
        <f t="shared" si="285"/>
        <v>0.61771857270516839</v>
      </c>
      <c r="BO283" s="180">
        <f t="shared" si="286"/>
        <v>73780.84241690216</v>
      </c>
      <c r="BP283" s="285"/>
    </row>
    <row r="284" spans="2:68" s="95" customFormat="1">
      <c r="B284" s="402"/>
      <c r="C284" s="435"/>
      <c r="D284" s="433"/>
      <c r="E284" s="136" t="s">
        <v>152</v>
      </c>
      <c r="F284" s="171">
        <v>445</v>
      </c>
      <c r="G284" s="180">
        <v>239</v>
      </c>
      <c r="H284" s="180">
        <v>19689300</v>
      </c>
      <c r="I284" s="181">
        <f t="shared" si="295"/>
        <v>0.31160365058670142</v>
      </c>
      <c r="J284" s="181">
        <f t="shared" si="270"/>
        <v>0.53707865168539326</v>
      </c>
      <c r="K284" s="225">
        <f t="shared" si="271"/>
        <v>82382.008368200841</v>
      </c>
      <c r="L284" s="392"/>
      <c r="M284" s="136" t="s">
        <v>152</v>
      </c>
      <c r="N284" s="171">
        <v>775</v>
      </c>
      <c r="O284" s="180">
        <v>474</v>
      </c>
      <c r="P284" s="180">
        <v>43869960</v>
      </c>
      <c r="Q284" s="181">
        <f t="shared" si="296"/>
        <v>0.39532944120100083</v>
      </c>
      <c r="R284" s="181">
        <f t="shared" si="272"/>
        <v>0.61161290322580641</v>
      </c>
      <c r="S284" s="175">
        <f t="shared" si="273"/>
        <v>92552.658227848107</v>
      </c>
      <c r="T284" s="392"/>
      <c r="U284" s="136" t="s">
        <v>152</v>
      </c>
      <c r="V284" s="171">
        <v>29497</v>
      </c>
      <c r="W284" s="180">
        <v>18232</v>
      </c>
      <c r="X284" s="180">
        <v>1271767720</v>
      </c>
      <c r="Y284" s="181">
        <f t="shared" si="297"/>
        <v>0.35879169536554167</v>
      </c>
      <c r="Z284" s="181">
        <f t="shared" si="274"/>
        <v>0.61809675560226462</v>
      </c>
      <c r="AA284" s="180">
        <f t="shared" si="275"/>
        <v>69754.701623519082</v>
      </c>
      <c r="AB284" s="392"/>
      <c r="AC284" s="136" t="s">
        <v>152</v>
      </c>
      <c r="AD284" s="171">
        <v>22791</v>
      </c>
      <c r="AE284" s="180">
        <v>13795</v>
      </c>
      <c r="AF284" s="180">
        <v>1078197350</v>
      </c>
      <c r="AG284" s="181">
        <f t="shared" si="298"/>
        <v>0.39615760151628282</v>
      </c>
      <c r="AH284" s="181">
        <f t="shared" si="276"/>
        <v>0.60528278706506955</v>
      </c>
      <c r="AI284" s="175">
        <f t="shared" si="277"/>
        <v>78158.561072852477</v>
      </c>
      <c r="AJ284" s="392"/>
      <c r="AK284" s="136" t="s">
        <v>152</v>
      </c>
      <c r="AL284" s="171">
        <v>14075</v>
      </c>
      <c r="AM284" s="180">
        <v>7923</v>
      </c>
      <c r="AN284" s="180">
        <v>686014780</v>
      </c>
      <c r="AO284" s="181">
        <f t="shared" si="299"/>
        <v>0.38129842629577937</v>
      </c>
      <c r="AP284" s="181">
        <f t="shared" si="278"/>
        <v>0.5629129662522202</v>
      </c>
      <c r="AQ284" s="175">
        <f t="shared" si="279"/>
        <v>86585.230342042152</v>
      </c>
      <c r="AR284" s="392"/>
      <c r="AS284" s="136" t="s">
        <v>152</v>
      </c>
      <c r="AT284" s="171">
        <v>6473</v>
      </c>
      <c r="AU284" s="180">
        <v>3249</v>
      </c>
      <c r="AV284" s="180">
        <v>306543640</v>
      </c>
      <c r="AW284" s="181">
        <f t="shared" si="300"/>
        <v>0.33176758909425097</v>
      </c>
      <c r="AX284" s="181">
        <f t="shared" si="280"/>
        <v>0.50193109840877492</v>
      </c>
      <c r="AY284" s="180">
        <f t="shared" si="281"/>
        <v>94350.150815635585</v>
      </c>
      <c r="AZ284" s="392"/>
      <c r="BA284" s="136" t="s">
        <v>152</v>
      </c>
      <c r="BB284" s="171">
        <v>2058</v>
      </c>
      <c r="BC284" s="180">
        <v>1003</v>
      </c>
      <c r="BD284" s="180">
        <v>112944800</v>
      </c>
      <c r="BE284" s="181">
        <f t="shared" si="301"/>
        <v>0.28534850640113796</v>
      </c>
      <c r="BF284" s="181">
        <f t="shared" si="282"/>
        <v>0.48736637512147718</v>
      </c>
      <c r="BG284" s="225">
        <f t="shared" si="283"/>
        <v>112606.97906281156</v>
      </c>
      <c r="BH284" s="392"/>
      <c r="BI284" s="136" t="s">
        <v>152</v>
      </c>
      <c r="BJ284" s="171">
        <f t="shared" si="284"/>
        <v>76114</v>
      </c>
      <c r="BK284" s="180">
        <f t="shared" si="268"/>
        <v>44915</v>
      </c>
      <c r="BL284" s="180">
        <f t="shared" si="269"/>
        <v>3519027550</v>
      </c>
      <c r="BM284" s="181">
        <f t="shared" si="302"/>
        <v>0.36909359848796119</v>
      </c>
      <c r="BN284" s="181">
        <f t="shared" si="285"/>
        <v>0.59010168957090681</v>
      </c>
      <c r="BO284" s="180">
        <f t="shared" si="286"/>
        <v>78348.604029834125</v>
      </c>
      <c r="BP284" s="285"/>
    </row>
    <row r="285" spans="2:68" s="95" customFormat="1">
      <c r="B285" s="402"/>
      <c r="C285" s="435"/>
      <c r="D285" s="433"/>
      <c r="E285" s="136" t="s">
        <v>161</v>
      </c>
      <c r="F285" s="171">
        <v>188</v>
      </c>
      <c r="G285" s="180">
        <v>114</v>
      </c>
      <c r="H285" s="180">
        <v>10270200</v>
      </c>
      <c r="I285" s="181">
        <f t="shared" si="295"/>
        <v>0.14863102998696218</v>
      </c>
      <c r="J285" s="181">
        <f t="shared" si="270"/>
        <v>0.6063829787234043</v>
      </c>
      <c r="K285" s="225">
        <f t="shared" si="271"/>
        <v>90089.473684210519</v>
      </c>
      <c r="L285" s="392"/>
      <c r="M285" s="136" t="s">
        <v>161</v>
      </c>
      <c r="N285" s="171">
        <v>387</v>
      </c>
      <c r="O285" s="180">
        <v>235</v>
      </c>
      <c r="P285" s="180">
        <v>22132490</v>
      </c>
      <c r="Q285" s="181">
        <f t="shared" si="296"/>
        <v>0.19599666388657214</v>
      </c>
      <c r="R285" s="181">
        <f t="shared" si="272"/>
        <v>0.60723514211886309</v>
      </c>
      <c r="S285" s="175">
        <f t="shared" si="273"/>
        <v>94180.808510638293</v>
      </c>
      <c r="T285" s="392"/>
      <c r="U285" s="136" t="s">
        <v>161</v>
      </c>
      <c r="V285" s="171">
        <v>11064</v>
      </c>
      <c r="W285" s="180">
        <v>7057</v>
      </c>
      <c r="X285" s="180">
        <v>495509130</v>
      </c>
      <c r="Y285" s="181">
        <f t="shared" si="297"/>
        <v>0.13887631604841091</v>
      </c>
      <c r="Z285" s="181">
        <f t="shared" si="274"/>
        <v>0.63783441793203177</v>
      </c>
      <c r="AA285" s="180">
        <f t="shared" si="275"/>
        <v>70215.265693637528</v>
      </c>
      <c r="AB285" s="392"/>
      <c r="AC285" s="136" t="s">
        <v>161</v>
      </c>
      <c r="AD285" s="171">
        <v>9431</v>
      </c>
      <c r="AE285" s="180">
        <v>5793</v>
      </c>
      <c r="AF285" s="180">
        <v>449037630</v>
      </c>
      <c r="AG285" s="181">
        <f t="shared" si="298"/>
        <v>0.16636034690712767</v>
      </c>
      <c r="AH285" s="181">
        <f t="shared" si="276"/>
        <v>0.61425087477467921</v>
      </c>
      <c r="AI285" s="175">
        <f t="shared" si="277"/>
        <v>77513.832211289482</v>
      </c>
      <c r="AJ285" s="392"/>
      <c r="AK285" s="136" t="s">
        <v>161</v>
      </c>
      <c r="AL285" s="171">
        <v>6204</v>
      </c>
      <c r="AM285" s="180">
        <v>3589</v>
      </c>
      <c r="AN285" s="180">
        <v>309415050</v>
      </c>
      <c r="AO285" s="181">
        <f t="shared" si="299"/>
        <v>0.17272246017613938</v>
      </c>
      <c r="AP285" s="181">
        <f t="shared" si="278"/>
        <v>0.5784977433913604</v>
      </c>
      <c r="AQ285" s="175">
        <f t="shared" si="279"/>
        <v>86212.050710504322</v>
      </c>
      <c r="AR285" s="392"/>
      <c r="AS285" s="136" t="s">
        <v>161</v>
      </c>
      <c r="AT285" s="171">
        <v>2896</v>
      </c>
      <c r="AU285" s="180">
        <v>1505</v>
      </c>
      <c r="AV285" s="180">
        <v>139578410</v>
      </c>
      <c r="AW285" s="181">
        <f t="shared" si="300"/>
        <v>0.15368120085775555</v>
      </c>
      <c r="AX285" s="181">
        <f t="shared" si="280"/>
        <v>0.51968232044198892</v>
      </c>
      <c r="AY285" s="180">
        <f t="shared" si="281"/>
        <v>92743.129568106306</v>
      </c>
      <c r="AZ285" s="392"/>
      <c r="BA285" s="136" t="s">
        <v>161</v>
      </c>
      <c r="BB285" s="171">
        <v>915</v>
      </c>
      <c r="BC285" s="180">
        <v>437</v>
      </c>
      <c r="BD285" s="180">
        <v>49563800</v>
      </c>
      <c r="BE285" s="181">
        <f t="shared" si="301"/>
        <v>0.12432432432432433</v>
      </c>
      <c r="BF285" s="181">
        <f t="shared" si="282"/>
        <v>0.47759562841530057</v>
      </c>
      <c r="BG285" s="225">
        <f t="shared" si="283"/>
        <v>113418.30663615561</v>
      </c>
      <c r="BH285" s="392"/>
      <c r="BI285" s="136" t="s">
        <v>161</v>
      </c>
      <c r="BJ285" s="171">
        <f t="shared" si="284"/>
        <v>31085</v>
      </c>
      <c r="BK285" s="180">
        <f t="shared" si="268"/>
        <v>18730</v>
      </c>
      <c r="BL285" s="180">
        <f t="shared" si="269"/>
        <v>1475506710</v>
      </c>
      <c r="BM285" s="181">
        <f t="shared" si="302"/>
        <v>0.15391568740241598</v>
      </c>
      <c r="BN285" s="181">
        <f t="shared" si="285"/>
        <v>0.60254141869068678</v>
      </c>
      <c r="BO285" s="180">
        <f t="shared" si="286"/>
        <v>78777.720768820072</v>
      </c>
      <c r="BP285" s="285"/>
    </row>
    <row r="286" spans="2:68" s="95" customFormat="1">
      <c r="B286" s="402"/>
      <c r="C286" s="435"/>
      <c r="D286" s="433"/>
      <c r="E286" s="136" t="s">
        <v>183</v>
      </c>
      <c r="F286" s="171">
        <v>233</v>
      </c>
      <c r="G286" s="180">
        <v>128</v>
      </c>
      <c r="H286" s="180">
        <v>11892160</v>
      </c>
      <c r="I286" s="181">
        <f t="shared" si="295"/>
        <v>0.16688396349413298</v>
      </c>
      <c r="J286" s="181">
        <f t="shared" si="270"/>
        <v>0.54935622317596566</v>
      </c>
      <c r="K286" s="225">
        <f t="shared" si="271"/>
        <v>92907.5</v>
      </c>
      <c r="L286" s="392"/>
      <c r="M286" s="136" t="s">
        <v>183</v>
      </c>
      <c r="N286" s="171">
        <v>458</v>
      </c>
      <c r="O286" s="180">
        <v>276</v>
      </c>
      <c r="P286" s="180">
        <v>26218890</v>
      </c>
      <c r="Q286" s="181">
        <f t="shared" si="296"/>
        <v>0.23019182652210174</v>
      </c>
      <c r="R286" s="181">
        <f t="shared" si="272"/>
        <v>0.6026200873362445</v>
      </c>
      <c r="S286" s="175">
        <f t="shared" si="273"/>
        <v>94995.978260869568</v>
      </c>
      <c r="T286" s="392"/>
      <c r="U286" s="136" t="s">
        <v>183</v>
      </c>
      <c r="V286" s="171">
        <v>11744</v>
      </c>
      <c r="W286" s="180">
        <v>7472</v>
      </c>
      <c r="X286" s="180">
        <v>554884540</v>
      </c>
      <c r="Y286" s="181">
        <f t="shared" si="297"/>
        <v>0.14704319590672046</v>
      </c>
      <c r="Z286" s="181">
        <f t="shared" si="274"/>
        <v>0.63623978201634879</v>
      </c>
      <c r="AA286" s="180">
        <f t="shared" si="275"/>
        <v>74261.849571734478</v>
      </c>
      <c r="AB286" s="392"/>
      <c r="AC286" s="136" t="s">
        <v>183</v>
      </c>
      <c r="AD286" s="171">
        <v>10646</v>
      </c>
      <c r="AE286" s="180">
        <v>6586</v>
      </c>
      <c r="AF286" s="180">
        <v>545786020</v>
      </c>
      <c r="AG286" s="181">
        <f t="shared" si="298"/>
        <v>0.18913330653035437</v>
      </c>
      <c r="AH286" s="181">
        <f t="shared" si="276"/>
        <v>0.6186361074582003</v>
      </c>
      <c r="AI286" s="175">
        <f t="shared" si="277"/>
        <v>82870.637716368059</v>
      </c>
      <c r="AJ286" s="392"/>
      <c r="AK286" s="136" t="s">
        <v>183</v>
      </c>
      <c r="AL286" s="171">
        <v>6842</v>
      </c>
      <c r="AM286" s="180">
        <v>3983</v>
      </c>
      <c r="AN286" s="180">
        <v>353761210</v>
      </c>
      <c r="AO286" s="181">
        <f t="shared" si="299"/>
        <v>0.19168391164156121</v>
      </c>
      <c r="AP286" s="181">
        <f t="shared" si="278"/>
        <v>0.58213972522654189</v>
      </c>
      <c r="AQ286" s="175">
        <f t="shared" si="279"/>
        <v>88817.778056741154</v>
      </c>
      <c r="AR286" s="392"/>
      <c r="AS286" s="136" t="s">
        <v>183</v>
      </c>
      <c r="AT286" s="171">
        <v>3272</v>
      </c>
      <c r="AU286" s="180">
        <v>1761</v>
      </c>
      <c r="AV286" s="180">
        <v>172065840</v>
      </c>
      <c r="AW286" s="181">
        <f t="shared" si="300"/>
        <v>0.17982232206678239</v>
      </c>
      <c r="AX286" s="181">
        <f t="shared" si="280"/>
        <v>0.53820293398533003</v>
      </c>
      <c r="AY286" s="180">
        <f t="shared" si="281"/>
        <v>97709.16524701874</v>
      </c>
      <c r="AZ286" s="392"/>
      <c r="BA286" s="136" t="s">
        <v>183</v>
      </c>
      <c r="BB286" s="171">
        <v>1148</v>
      </c>
      <c r="BC286" s="180">
        <v>548</v>
      </c>
      <c r="BD286" s="180">
        <v>64511440</v>
      </c>
      <c r="BE286" s="181">
        <f t="shared" si="301"/>
        <v>0.15590327169274537</v>
      </c>
      <c r="BF286" s="181">
        <f t="shared" si="282"/>
        <v>0.47735191637630664</v>
      </c>
      <c r="BG286" s="225">
        <f t="shared" si="283"/>
        <v>117721.60583941606</v>
      </c>
      <c r="BH286" s="392"/>
      <c r="BI286" s="136" t="s">
        <v>183</v>
      </c>
      <c r="BJ286" s="171">
        <f t="shared" si="284"/>
        <v>34343</v>
      </c>
      <c r="BK286" s="180">
        <f t="shared" si="268"/>
        <v>20754</v>
      </c>
      <c r="BL286" s="180">
        <f t="shared" si="269"/>
        <v>1729120100</v>
      </c>
      <c r="BM286" s="181">
        <f t="shared" si="302"/>
        <v>0.1705481140603172</v>
      </c>
      <c r="BN286" s="181">
        <f t="shared" si="285"/>
        <v>0.60431528986984251</v>
      </c>
      <c r="BO286" s="180">
        <f t="shared" si="286"/>
        <v>83315.028428254795</v>
      </c>
      <c r="BP286" s="285"/>
    </row>
    <row r="287" spans="2:68" s="95" customFormat="1">
      <c r="B287" s="402"/>
      <c r="C287" s="435"/>
      <c r="D287" s="433"/>
      <c r="E287" s="136" t="s">
        <v>184</v>
      </c>
      <c r="F287" s="171">
        <v>128</v>
      </c>
      <c r="G287" s="180">
        <v>70</v>
      </c>
      <c r="H287" s="180">
        <v>5102660</v>
      </c>
      <c r="I287" s="181">
        <f t="shared" si="295"/>
        <v>9.126466753585398E-2</v>
      </c>
      <c r="J287" s="181">
        <f t="shared" si="270"/>
        <v>0.546875</v>
      </c>
      <c r="K287" s="225">
        <f t="shared" si="271"/>
        <v>72895.142857142855</v>
      </c>
      <c r="L287" s="392"/>
      <c r="M287" s="136" t="s">
        <v>184</v>
      </c>
      <c r="N287" s="171">
        <v>230</v>
      </c>
      <c r="O287" s="180">
        <v>132</v>
      </c>
      <c r="P287" s="180">
        <v>12605360</v>
      </c>
      <c r="Q287" s="181">
        <f t="shared" si="296"/>
        <v>0.11009174311926606</v>
      </c>
      <c r="R287" s="181">
        <f t="shared" si="272"/>
        <v>0.57391304347826089</v>
      </c>
      <c r="S287" s="175">
        <f t="shared" si="273"/>
        <v>95495.15151515152</v>
      </c>
      <c r="T287" s="392"/>
      <c r="U287" s="136" t="s">
        <v>184</v>
      </c>
      <c r="V287" s="171">
        <v>6131</v>
      </c>
      <c r="W287" s="180">
        <v>4084</v>
      </c>
      <c r="X287" s="180">
        <v>281266150</v>
      </c>
      <c r="Y287" s="181">
        <f t="shared" si="297"/>
        <v>8.0369969497195715E-2</v>
      </c>
      <c r="Z287" s="181">
        <f t="shared" si="274"/>
        <v>0.66612298156907523</v>
      </c>
      <c r="AA287" s="180">
        <f t="shared" si="275"/>
        <v>68870.26199804114</v>
      </c>
      <c r="AB287" s="392"/>
      <c r="AC287" s="136" t="s">
        <v>184</v>
      </c>
      <c r="AD287" s="171">
        <v>5024</v>
      </c>
      <c r="AE287" s="180">
        <v>3282</v>
      </c>
      <c r="AF287" s="180">
        <v>252373510</v>
      </c>
      <c r="AG287" s="181">
        <f t="shared" si="298"/>
        <v>9.4250761013152606E-2</v>
      </c>
      <c r="AH287" s="181">
        <f t="shared" si="276"/>
        <v>0.65326433121019112</v>
      </c>
      <c r="AI287" s="175">
        <f t="shared" si="277"/>
        <v>76896.255332114568</v>
      </c>
      <c r="AJ287" s="392"/>
      <c r="AK287" s="136" t="s">
        <v>184</v>
      </c>
      <c r="AL287" s="171">
        <v>2809</v>
      </c>
      <c r="AM287" s="180">
        <v>1671</v>
      </c>
      <c r="AN287" s="180">
        <v>131994990</v>
      </c>
      <c r="AO287" s="181">
        <f t="shared" si="299"/>
        <v>8.0417729438375288E-2</v>
      </c>
      <c r="AP287" s="181">
        <f t="shared" si="278"/>
        <v>0.59487362050551795</v>
      </c>
      <c r="AQ287" s="175">
        <f t="shared" si="279"/>
        <v>78991.615798922794</v>
      </c>
      <c r="AR287" s="392"/>
      <c r="AS287" s="136" t="s">
        <v>184</v>
      </c>
      <c r="AT287" s="171">
        <v>1009</v>
      </c>
      <c r="AU287" s="180">
        <v>540</v>
      </c>
      <c r="AV287" s="180">
        <v>43705800</v>
      </c>
      <c r="AW287" s="181">
        <f t="shared" si="300"/>
        <v>5.5141427550291021E-2</v>
      </c>
      <c r="AX287" s="181">
        <f t="shared" si="280"/>
        <v>0.53518334985133797</v>
      </c>
      <c r="AY287" s="180">
        <f t="shared" si="281"/>
        <v>80936.666666666672</v>
      </c>
      <c r="AZ287" s="392"/>
      <c r="BA287" s="136" t="s">
        <v>184</v>
      </c>
      <c r="BB287" s="171">
        <v>258</v>
      </c>
      <c r="BC287" s="180">
        <v>121</v>
      </c>
      <c r="BD287" s="180">
        <v>10827400</v>
      </c>
      <c r="BE287" s="181">
        <f t="shared" si="301"/>
        <v>3.4423897581792318E-2</v>
      </c>
      <c r="BF287" s="181">
        <f t="shared" si="282"/>
        <v>0.4689922480620155</v>
      </c>
      <c r="BG287" s="225">
        <f t="shared" si="283"/>
        <v>89482.64462809918</v>
      </c>
      <c r="BH287" s="392"/>
      <c r="BI287" s="136" t="s">
        <v>184</v>
      </c>
      <c r="BJ287" s="171">
        <f t="shared" si="284"/>
        <v>15589</v>
      </c>
      <c r="BK287" s="180">
        <f t="shared" si="268"/>
        <v>9900</v>
      </c>
      <c r="BL287" s="180">
        <f t="shared" si="269"/>
        <v>737875870</v>
      </c>
      <c r="BM287" s="181">
        <f t="shared" si="302"/>
        <v>8.1354260826690769E-2</v>
      </c>
      <c r="BN287" s="181">
        <f t="shared" si="285"/>
        <v>0.63506318557957531</v>
      </c>
      <c r="BO287" s="180">
        <f t="shared" si="286"/>
        <v>74532.916161616158</v>
      </c>
      <c r="BP287" s="285"/>
    </row>
    <row r="288" spans="2:68" s="95" customFormat="1">
      <c r="B288" s="402"/>
      <c r="C288" s="435"/>
      <c r="D288" s="433"/>
      <c r="E288" s="136" t="s">
        <v>185</v>
      </c>
      <c r="F288" s="171">
        <v>126</v>
      </c>
      <c r="G288" s="180">
        <v>51</v>
      </c>
      <c r="H288" s="180">
        <v>4803230</v>
      </c>
      <c r="I288" s="181">
        <f t="shared" si="295"/>
        <v>6.6492829204693613E-2</v>
      </c>
      <c r="J288" s="181">
        <f t="shared" si="270"/>
        <v>0.40476190476190477</v>
      </c>
      <c r="K288" s="225">
        <f t="shared" si="271"/>
        <v>94180.980392156867</v>
      </c>
      <c r="L288" s="392"/>
      <c r="M288" s="136" t="s">
        <v>185</v>
      </c>
      <c r="N288" s="171">
        <v>230</v>
      </c>
      <c r="O288" s="180">
        <v>120</v>
      </c>
      <c r="P288" s="180">
        <v>13708550</v>
      </c>
      <c r="Q288" s="181">
        <f t="shared" si="296"/>
        <v>0.10008340283569642</v>
      </c>
      <c r="R288" s="181">
        <f t="shared" si="272"/>
        <v>0.52173913043478259</v>
      </c>
      <c r="S288" s="175">
        <f t="shared" si="273"/>
        <v>114237.91666666667</v>
      </c>
      <c r="T288" s="392"/>
      <c r="U288" s="136" t="s">
        <v>185</v>
      </c>
      <c r="V288" s="171">
        <v>2543</v>
      </c>
      <c r="W288" s="180">
        <v>1481</v>
      </c>
      <c r="X288" s="180">
        <v>107127460</v>
      </c>
      <c r="Y288" s="181">
        <f t="shared" si="297"/>
        <v>2.9144937518449276E-2</v>
      </c>
      <c r="Z288" s="181">
        <f t="shared" si="274"/>
        <v>0.5823830121903264</v>
      </c>
      <c r="AA288" s="180">
        <f t="shared" si="275"/>
        <v>72334.544226873739</v>
      </c>
      <c r="AB288" s="392"/>
      <c r="AC288" s="136" t="s">
        <v>185</v>
      </c>
      <c r="AD288" s="171">
        <v>2584</v>
      </c>
      <c r="AE288" s="180">
        <v>1473</v>
      </c>
      <c r="AF288" s="180">
        <v>122948570</v>
      </c>
      <c r="AG288" s="181">
        <f t="shared" si="298"/>
        <v>4.2300844293837229E-2</v>
      </c>
      <c r="AH288" s="181">
        <f t="shared" si="276"/>
        <v>0.570046439628483</v>
      </c>
      <c r="AI288" s="175">
        <f t="shared" si="277"/>
        <v>83468.139850644948</v>
      </c>
      <c r="AJ288" s="392"/>
      <c r="AK288" s="136" t="s">
        <v>185</v>
      </c>
      <c r="AL288" s="171">
        <v>2121</v>
      </c>
      <c r="AM288" s="180">
        <v>1156</v>
      </c>
      <c r="AN288" s="180">
        <v>106832390</v>
      </c>
      <c r="AO288" s="181">
        <f t="shared" si="299"/>
        <v>5.5633091101592952E-2</v>
      </c>
      <c r="AP288" s="181">
        <f t="shared" si="278"/>
        <v>0.54502593116454501</v>
      </c>
      <c r="AQ288" s="175">
        <f t="shared" si="279"/>
        <v>92415.562283737017</v>
      </c>
      <c r="AR288" s="392"/>
      <c r="AS288" s="136" t="s">
        <v>185</v>
      </c>
      <c r="AT288" s="171">
        <v>1227</v>
      </c>
      <c r="AU288" s="180">
        <v>600</v>
      </c>
      <c r="AV288" s="180">
        <v>57422820</v>
      </c>
      <c r="AW288" s="181">
        <f t="shared" si="300"/>
        <v>6.1268252833656695E-2</v>
      </c>
      <c r="AX288" s="181">
        <f t="shared" si="280"/>
        <v>0.48899755501222492</v>
      </c>
      <c r="AY288" s="180">
        <f t="shared" si="281"/>
        <v>95704.7</v>
      </c>
      <c r="AZ288" s="392"/>
      <c r="BA288" s="136" t="s">
        <v>185</v>
      </c>
      <c r="BB288" s="171">
        <v>469</v>
      </c>
      <c r="BC288" s="180">
        <v>220</v>
      </c>
      <c r="BD288" s="180">
        <v>25485300</v>
      </c>
      <c r="BE288" s="181">
        <f t="shared" si="301"/>
        <v>6.2588904694167849E-2</v>
      </c>
      <c r="BF288" s="181">
        <f t="shared" si="282"/>
        <v>0.46908315565031983</v>
      </c>
      <c r="BG288" s="225">
        <f t="shared" si="283"/>
        <v>115842.27272727272</v>
      </c>
      <c r="BH288" s="392"/>
      <c r="BI288" s="136" t="s">
        <v>185</v>
      </c>
      <c r="BJ288" s="171">
        <f t="shared" si="284"/>
        <v>9300</v>
      </c>
      <c r="BK288" s="180">
        <f t="shared" si="268"/>
        <v>5101</v>
      </c>
      <c r="BL288" s="180">
        <f t="shared" si="269"/>
        <v>438328320</v>
      </c>
      <c r="BM288" s="181">
        <f t="shared" si="302"/>
        <v>4.1917988331005011E-2</v>
      </c>
      <c r="BN288" s="181">
        <f t="shared" si="285"/>
        <v>0.54849462365591395</v>
      </c>
      <c r="BO288" s="180">
        <f t="shared" si="286"/>
        <v>85929.880415604785</v>
      </c>
      <c r="BP288" s="285"/>
    </row>
    <row r="289" spans="2:68" s="95" customFormat="1">
      <c r="B289" s="402"/>
      <c r="C289" s="435"/>
      <c r="D289" s="433"/>
      <c r="E289" s="136" t="s">
        <v>186</v>
      </c>
      <c r="F289" s="171">
        <v>75</v>
      </c>
      <c r="G289" s="180">
        <v>46</v>
      </c>
      <c r="H289" s="180">
        <v>4086840</v>
      </c>
      <c r="I289" s="181">
        <f t="shared" si="295"/>
        <v>5.9973924380704043E-2</v>
      </c>
      <c r="J289" s="181">
        <f t="shared" si="270"/>
        <v>0.61333333333333329</v>
      </c>
      <c r="K289" s="225">
        <f t="shared" si="271"/>
        <v>88844.34782608696</v>
      </c>
      <c r="L289" s="392"/>
      <c r="M289" s="136" t="s">
        <v>186</v>
      </c>
      <c r="N289" s="171">
        <v>104</v>
      </c>
      <c r="O289" s="180">
        <v>61</v>
      </c>
      <c r="P289" s="180">
        <v>5522170</v>
      </c>
      <c r="Q289" s="181">
        <f t="shared" si="296"/>
        <v>5.0875729774812341E-2</v>
      </c>
      <c r="R289" s="181">
        <f t="shared" si="272"/>
        <v>0.58653846153846156</v>
      </c>
      <c r="S289" s="175">
        <f t="shared" si="273"/>
        <v>90527.37704918033</v>
      </c>
      <c r="T289" s="392"/>
      <c r="U289" s="136" t="s">
        <v>186</v>
      </c>
      <c r="V289" s="171">
        <v>2712</v>
      </c>
      <c r="W289" s="180">
        <v>1794</v>
      </c>
      <c r="X289" s="180">
        <v>147352120</v>
      </c>
      <c r="Y289" s="181">
        <f t="shared" si="297"/>
        <v>3.5304536062186365E-2</v>
      </c>
      <c r="Z289" s="181">
        <f t="shared" si="274"/>
        <v>0.66150442477876104</v>
      </c>
      <c r="AA289" s="180">
        <f t="shared" si="275"/>
        <v>82136.07580824972</v>
      </c>
      <c r="AB289" s="392"/>
      <c r="AC289" s="136" t="s">
        <v>186</v>
      </c>
      <c r="AD289" s="171">
        <v>2381</v>
      </c>
      <c r="AE289" s="180">
        <v>1558</v>
      </c>
      <c r="AF289" s="180">
        <v>141704030</v>
      </c>
      <c r="AG289" s="181">
        <f t="shared" si="298"/>
        <v>4.4741829877663543E-2</v>
      </c>
      <c r="AH289" s="181">
        <f t="shared" si="276"/>
        <v>0.65434691306173876</v>
      </c>
      <c r="AI289" s="175">
        <f t="shared" si="277"/>
        <v>90952.522464698326</v>
      </c>
      <c r="AJ289" s="392"/>
      <c r="AK289" s="136" t="s">
        <v>186</v>
      </c>
      <c r="AL289" s="171">
        <v>1592</v>
      </c>
      <c r="AM289" s="180">
        <v>1007</v>
      </c>
      <c r="AN289" s="180">
        <v>100857100</v>
      </c>
      <c r="AO289" s="181">
        <f t="shared" si="299"/>
        <v>4.8462389912892825E-2</v>
      </c>
      <c r="AP289" s="181">
        <f t="shared" si="278"/>
        <v>0.63253768844221103</v>
      </c>
      <c r="AQ289" s="175">
        <f t="shared" si="279"/>
        <v>100156.00794438928</v>
      </c>
      <c r="AR289" s="392"/>
      <c r="AS289" s="136" t="s">
        <v>186</v>
      </c>
      <c r="AT289" s="171">
        <v>737</v>
      </c>
      <c r="AU289" s="180">
        <v>425</v>
      </c>
      <c r="AV289" s="180">
        <v>42032320</v>
      </c>
      <c r="AW289" s="181">
        <f t="shared" si="300"/>
        <v>4.3398345757173488E-2</v>
      </c>
      <c r="AX289" s="181">
        <f t="shared" si="280"/>
        <v>0.57666214382632297</v>
      </c>
      <c r="AY289" s="180">
        <f t="shared" si="281"/>
        <v>98899.576470588232</v>
      </c>
      <c r="AZ289" s="392"/>
      <c r="BA289" s="136" t="s">
        <v>186</v>
      </c>
      <c r="BB289" s="171">
        <v>211</v>
      </c>
      <c r="BC289" s="180">
        <v>115</v>
      </c>
      <c r="BD289" s="180">
        <v>13947930</v>
      </c>
      <c r="BE289" s="181">
        <f t="shared" si="301"/>
        <v>3.2716927453769556E-2</v>
      </c>
      <c r="BF289" s="181">
        <f t="shared" si="282"/>
        <v>0.54502369668246442</v>
      </c>
      <c r="BG289" s="225">
        <f t="shared" si="283"/>
        <v>121286.34782608696</v>
      </c>
      <c r="BH289" s="392"/>
      <c r="BI289" s="136" t="s">
        <v>186</v>
      </c>
      <c r="BJ289" s="171">
        <f t="shared" si="284"/>
        <v>7812</v>
      </c>
      <c r="BK289" s="180">
        <f t="shared" si="268"/>
        <v>5006</v>
      </c>
      <c r="BL289" s="180">
        <f t="shared" si="269"/>
        <v>455502510</v>
      </c>
      <c r="BM289" s="181">
        <f t="shared" si="302"/>
        <v>4.1137316131152929E-2</v>
      </c>
      <c r="BN289" s="181">
        <f t="shared" si="285"/>
        <v>0.64080901177675376</v>
      </c>
      <c r="BO289" s="180">
        <f t="shared" si="286"/>
        <v>90991.312425089898</v>
      </c>
      <c r="BP289" s="285"/>
    </row>
    <row r="290" spans="2:68" s="95" customFormat="1">
      <c r="B290" s="402"/>
      <c r="C290" s="435"/>
      <c r="D290" s="433"/>
      <c r="E290" s="136" t="s">
        <v>187</v>
      </c>
      <c r="F290" s="171">
        <v>287</v>
      </c>
      <c r="G290" s="180">
        <v>160</v>
      </c>
      <c r="H290" s="180">
        <v>15233770</v>
      </c>
      <c r="I290" s="181">
        <f t="shared" si="295"/>
        <v>0.20860495436766624</v>
      </c>
      <c r="J290" s="181">
        <f t="shared" si="270"/>
        <v>0.55749128919860624</v>
      </c>
      <c r="K290" s="225">
        <f t="shared" si="271"/>
        <v>95211.0625</v>
      </c>
      <c r="L290" s="392"/>
      <c r="M290" s="136" t="s">
        <v>187</v>
      </c>
      <c r="N290" s="171">
        <v>543</v>
      </c>
      <c r="O290" s="180">
        <v>339</v>
      </c>
      <c r="P290" s="180">
        <v>31175830</v>
      </c>
      <c r="Q290" s="181">
        <f t="shared" si="296"/>
        <v>0.28273561301084238</v>
      </c>
      <c r="R290" s="181">
        <f t="shared" si="272"/>
        <v>0.62430939226519333</v>
      </c>
      <c r="S290" s="175">
        <f t="shared" si="273"/>
        <v>91964.100294985255</v>
      </c>
      <c r="T290" s="392"/>
      <c r="U290" s="136" t="s">
        <v>187</v>
      </c>
      <c r="V290" s="171">
        <v>19627</v>
      </c>
      <c r="W290" s="180">
        <v>13071</v>
      </c>
      <c r="X290" s="180">
        <v>933373010</v>
      </c>
      <c r="Y290" s="181">
        <f t="shared" si="297"/>
        <v>0.2572271966938896</v>
      </c>
      <c r="Z290" s="181">
        <f t="shared" si="274"/>
        <v>0.66597034697100932</v>
      </c>
      <c r="AA290" s="180">
        <f t="shared" si="275"/>
        <v>71407.926707979495</v>
      </c>
      <c r="AB290" s="392"/>
      <c r="AC290" s="136" t="s">
        <v>187</v>
      </c>
      <c r="AD290" s="171">
        <v>14911</v>
      </c>
      <c r="AE290" s="180">
        <v>9577</v>
      </c>
      <c r="AF290" s="180">
        <v>730541680</v>
      </c>
      <c r="AG290" s="181">
        <f t="shared" si="298"/>
        <v>0.27502728160358392</v>
      </c>
      <c r="AH290" s="181">
        <f t="shared" si="276"/>
        <v>0.64227751324525517</v>
      </c>
      <c r="AI290" s="175">
        <f t="shared" si="277"/>
        <v>76280.847864675787</v>
      </c>
      <c r="AJ290" s="392"/>
      <c r="AK290" s="136" t="s">
        <v>187</v>
      </c>
      <c r="AL290" s="171">
        <v>8189</v>
      </c>
      <c r="AM290" s="180">
        <v>4871</v>
      </c>
      <c r="AN290" s="180">
        <v>407852000</v>
      </c>
      <c r="AO290" s="181">
        <f t="shared" si="299"/>
        <v>0.23441936570576064</v>
      </c>
      <c r="AP290" s="181">
        <f t="shared" si="278"/>
        <v>0.59482232262791546</v>
      </c>
      <c r="AQ290" s="175">
        <f t="shared" si="279"/>
        <v>83730.650790392116</v>
      </c>
      <c r="AR290" s="392"/>
      <c r="AS290" s="136" t="s">
        <v>187</v>
      </c>
      <c r="AT290" s="171">
        <v>3212</v>
      </c>
      <c r="AU290" s="180">
        <v>1730</v>
      </c>
      <c r="AV290" s="180">
        <v>157588120</v>
      </c>
      <c r="AW290" s="181">
        <f t="shared" si="300"/>
        <v>0.17665679567037679</v>
      </c>
      <c r="AX290" s="181">
        <f t="shared" si="280"/>
        <v>0.53860523038605235</v>
      </c>
      <c r="AY290" s="180">
        <f t="shared" si="281"/>
        <v>91091.398843930641</v>
      </c>
      <c r="AZ290" s="392"/>
      <c r="BA290" s="136" t="s">
        <v>187</v>
      </c>
      <c r="BB290" s="171">
        <v>935</v>
      </c>
      <c r="BC290" s="180">
        <v>482</v>
      </c>
      <c r="BD290" s="180">
        <v>53838040</v>
      </c>
      <c r="BE290" s="181">
        <f t="shared" si="301"/>
        <v>0.13712660028449503</v>
      </c>
      <c r="BF290" s="181">
        <f t="shared" si="282"/>
        <v>0.51550802139037433</v>
      </c>
      <c r="BG290" s="225">
        <f t="shared" si="283"/>
        <v>111697.17842323652</v>
      </c>
      <c r="BH290" s="392"/>
      <c r="BI290" s="136" t="s">
        <v>187</v>
      </c>
      <c r="BJ290" s="171">
        <f t="shared" si="284"/>
        <v>47704</v>
      </c>
      <c r="BK290" s="180">
        <f t="shared" si="268"/>
        <v>30230</v>
      </c>
      <c r="BL290" s="180">
        <f t="shared" si="269"/>
        <v>2329602450</v>
      </c>
      <c r="BM290" s="181">
        <f t="shared" si="302"/>
        <v>0.24841811159503657</v>
      </c>
      <c r="BN290" s="181">
        <f t="shared" si="285"/>
        <v>0.63369948012745259</v>
      </c>
      <c r="BO290" s="180">
        <f t="shared" si="286"/>
        <v>77062.601720145554</v>
      </c>
      <c r="BP290" s="285"/>
    </row>
    <row r="291" spans="2:68" s="95" customFormat="1">
      <c r="B291" s="402"/>
      <c r="C291" s="435"/>
      <c r="D291" s="433"/>
      <c r="E291" s="136" t="s">
        <v>188</v>
      </c>
      <c r="F291" s="171">
        <v>97</v>
      </c>
      <c r="G291" s="180">
        <v>59</v>
      </c>
      <c r="H291" s="180">
        <v>6772330</v>
      </c>
      <c r="I291" s="181">
        <f t="shared" si="295"/>
        <v>7.6923076923076927E-2</v>
      </c>
      <c r="J291" s="181">
        <f t="shared" si="270"/>
        <v>0.60824742268041232</v>
      </c>
      <c r="K291" s="225">
        <f t="shared" si="271"/>
        <v>114785.25423728813</v>
      </c>
      <c r="L291" s="392"/>
      <c r="M291" s="136" t="s">
        <v>188</v>
      </c>
      <c r="N291" s="171">
        <v>164</v>
      </c>
      <c r="O291" s="180">
        <v>103</v>
      </c>
      <c r="P291" s="180">
        <v>11259010</v>
      </c>
      <c r="Q291" s="181">
        <f t="shared" si="296"/>
        <v>8.5904920767306089E-2</v>
      </c>
      <c r="R291" s="181">
        <f t="shared" si="272"/>
        <v>0.62804878048780488</v>
      </c>
      <c r="S291" s="175">
        <f t="shared" si="273"/>
        <v>109310.77669902913</v>
      </c>
      <c r="T291" s="392"/>
      <c r="U291" s="136" t="s">
        <v>188</v>
      </c>
      <c r="V291" s="171">
        <v>4128</v>
      </c>
      <c r="W291" s="180">
        <v>2580</v>
      </c>
      <c r="X291" s="180">
        <v>185712410</v>
      </c>
      <c r="Y291" s="181">
        <f t="shared" si="297"/>
        <v>5.0772409721538916E-2</v>
      </c>
      <c r="Z291" s="181">
        <f t="shared" si="274"/>
        <v>0.625</v>
      </c>
      <c r="AA291" s="180">
        <f t="shared" si="275"/>
        <v>71981.554263565893</v>
      </c>
      <c r="AB291" s="392"/>
      <c r="AC291" s="136" t="s">
        <v>188</v>
      </c>
      <c r="AD291" s="171">
        <v>4194</v>
      </c>
      <c r="AE291" s="180">
        <v>2554</v>
      </c>
      <c r="AF291" s="180">
        <v>209837490</v>
      </c>
      <c r="AG291" s="181">
        <f t="shared" si="298"/>
        <v>7.3344437424616618E-2</v>
      </c>
      <c r="AH291" s="181">
        <f t="shared" si="276"/>
        <v>0.60896518836433</v>
      </c>
      <c r="AI291" s="175">
        <f t="shared" si="277"/>
        <v>82160.332811276428</v>
      </c>
      <c r="AJ291" s="392"/>
      <c r="AK291" s="136" t="s">
        <v>188</v>
      </c>
      <c r="AL291" s="171">
        <v>3287</v>
      </c>
      <c r="AM291" s="180">
        <v>1885</v>
      </c>
      <c r="AN291" s="180">
        <v>164794230</v>
      </c>
      <c r="AO291" s="181">
        <f t="shared" si="299"/>
        <v>9.0716588863756678E-2</v>
      </c>
      <c r="AP291" s="181">
        <f t="shared" si="278"/>
        <v>0.57347125038028601</v>
      </c>
      <c r="AQ291" s="175">
        <f t="shared" si="279"/>
        <v>87423.994694960216</v>
      </c>
      <c r="AR291" s="392"/>
      <c r="AS291" s="136" t="s">
        <v>188</v>
      </c>
      <c r="AT291" s="171">
        <v>1922</v>
      </c>
      <c r="AU291" s="180">
        <v>1023</v>
      </c>
      <c r="AV291" s="180">
        <v>100117690</v>
      </c>
      <c r="AW291" s="181">
        <f t="shared" si="300"/>
        <v>0.10446237108138466</v>
      </c>
      <c r="AX291" s="181">
        <f t="shared" si="280"/>
        <v>0.532258064516129</v>
      </c>
      <c r="AY291" s="180">
        <f t="shared" si="281"/>
        <v>97866.754643206252</v>
      </c>
      <c r="AZ291" s="392"/>
      <c r="BA291" s="136" t="s">
        <v>188</v>
      </c>
      <c r="BB291" s="171">
        <v>794</v>
      </c>
      <c r="BC291" s="180">
        <v>402</v>
      </c>
      <c r="BD291" s="180">
        <v>43337170</v>
      </c>
      <c r="BE291" s="181">
        <f t="shared" si="301"/>
        <v>0.11436699857752489</v>
      </c>
      <c r="BF291" s="181">
        <f t="shared" si="282"/>
        <v>0.50629722921914355</v>
      </c>
      <c r="BG291" s="225">
        <f t="shared" si="283"/>
        <v>107803.90547263682</v>
      </c>
      <c r="BH291" s="392"/>
      <c r="BI291" s="136" t="s">
        <v>188</v>
      </c>
      <c r="BJ291" s="171">
        <f t="shared" si="284"/>
        <v>14586</v>
      </c>
      <c r="BK291" s="180">
        <f t="shared" si="268"/>
        <v>8606</v>
      </c>
      <c r="BL291" s="180">
        <f t="shared" si="269"/>
        <v>721830330</v>
      </c>
      <c r="BM291" s="181">
        <f t="shared" si="302"/>
        <v>7.0720683704495024E-2</v>
      </c>
      <c r="BN291" s="181">
        <f t="shared" si="285"/>
        <v>0.59001782531194291</v>
      </c>
      <c r="BO291" s="180">
        <f t="shared" si="286"/>
        <v>83875.241691842893</v>
      </c>
      <c r="BP291" s="285"/>
    </row>
    <row r="292" spans="2:68" s="95" customFormat="1">
      <c r="B292" s="402"/>
      <c r="C292" s="435"/>
      <c r="D292" s="433"/>
      <c r="E292" s="137" t="s">
        <v>179</v>
      </c>
      <c r="F292" s="171">
        <v>68</v>
      </c>
      <c r="G292" s="180">
        <v>31</v>
      </c>
      <c r="H292" s="180">
        <v>2180840</v>
      </c>
      <c r="I292" s="181">
        <f t="shared" si="295"/>
        <v>4.0417209908735333E-2</v>
      </c>
      <c r="J292" s="181">
        <f t="shared" si="270"/>
        <v>0.45588235294117646</v>
      </c>
      <c r="K292" s="225">
        <f t="shared" si="271"/>
        <v>70349.677419354834</v>
      </c>
      <c r="L292" s="392"/>
      <c r="M292" s="137" t="s">
        <v>179</v>
      </c>
      <c r="N292" s="171">
        <v>87</v>
      </c>
      <c r="O292" s="180">
        <v>45</v>
      </c>
      <c r="P292" s="180">
        <v>4787510</v>
      </c>
      <c r="Q292" s="181">
        <f t="shared" si="296"/>
        <v>3.7531276063386153E-2</v>
      </c>
      <c r="R292" s="181">
        <f t="shared" si="272"/>
        <v>0.51724137931034486</v>
      </c>
      <c r="S292" s="175">
        <f t="shared" si="273"/>
        <v>106389.11111111111</v>
      </c>
      <c r="T292" s="392"/>
      <c r="U292" s="137" t="s">
        <v>179</v>
      </c>
      <c r="V292" s="171">
        <v>5180</v>
      </c>
      <c r="W292" s="180">
        <v>3056</v>
      </c>
      <c r="X292" s="180">
        <v>198769490</v>
      </c>
      <c r="Y292" s="181">
        <f t="shared" si="297"/>
        <v>6.0139722522877102E-2</v>
      </c>
      <c r="Z292" s="181">
        <f t="shared" si="274"/>
        <v>0.58996138996138991</v>
      </c>
      <c r="AA292" s="180">
        <f t="shared" si="275"/>
        <v>65042.372382198955</v>
      </c>
      <c r="AB292" s="392"/>
      <c r="AC292" s="137" t="s">
        <v>179</v>
      </c>
      <c r="AD292" s="171">
        <v>2325</v>
      </c>
      <c r="AE292" s="180">
        <v>1330</v>
      </c>
      <c r="AF292" s="180">
        <v>105787880</v>
      </c>
      <c r="AG292" s="181">
        <f t="shared" si="298"/>
        <v>3.8194245017517663E-2</v>
      </c>
      <c r="AH292" s="181">
        <f t="shared" si="276"/>
        <v>0.57204301075268815</v>
      </c>
      <c r="AI292" s="175">
        <f t="shared" si="277"/>
        <v>79539.759398496244</v>
      </c>
      <c r="AJ292" s="392"/>
      <c r="AK292" s="137" t="s">
        <v>179</v>
      </c>
      <c r="AL292" s="171">
        <v>1192</v>
      </c>
      <c r="AM292" s="180">
        <v>559</v>
      </c>
      <c r="AN292" s="180">
        <v>55682730</v>
      </c>
      <c r="AO292" s="181">
        <f t="shared" si="299"/>
        <v>2.6902160835458877E-2</v>
      </c>
      <c r="AP292" s="181">
        <f t="shared" si="278"/>
        <v>0.46895973154362414</v>
      </c>
      <c r="AQ292" s="175">
        <f t="shared" si="279"/>
        <v>99611.323792486583</v>
      </c>
      <c r="AR292" s="392"/>
      <c r="AS292" s="137" t="s">
        <v>179</v>
      </c>
      <c r="AT292" s="171">
        <v>595</v>
      </c>
      <c r="AU292" s="180">
        <v>257</v>
      </c>
      <c r="AV292" s="180">
        <v>30382600</v>
      </c>
      <c r="AW292" s="181">
        <f t="shared" si="300"/>
        <v>2.6243234963749616E-2</v>
      </c>
      <c r="AX292" s="181">
        <f t="shared" si="280"/>
        <v>0.43193277310924372</v>
      </c>
      <c r="AY292" s="180">
        <f t="shared" si="281"/>
        <v>118220.23346303502</v>
      </c>
      <c r="AZ292" s="392"/>
      <c r="BA292" s="137" t="s">
        <v>179</v>
      </c>
      <c r="BB292" s="171">
        <v>289</v>
      </c>
      <c r="BC292" s="180">
        <v>121</v>
      </c>
      <c r="BD292" s="180">
        <v>15590170</v>
      </c>
      <c r="BE292" s="181">
        <f t="shared" si="301"/>
        <v>3.4423897581792318E-2</v>
      </c>
      <c r="BF292" s="181">
        <f t="shared" si="282"/>
        <v>0.41868512110726641</v>
      </c>
      <c r="BG292" s="225">
        <f t="shared" si="283"/>
        <v>128844.38016528926</v>
      </c>
      <c r="BH292" s="392"/>
      <c r="BI292" s="137" t="s">
        <v>179</v>
      </c>
      <c r="BJ292" s="171">
        <f t="shared" si="284"/>
        <v>9736</v>
      </c>
      <c r="BK292" s="180">
        <f t="shared" si="268"/>
        <v>5399</v>
      </c>
      <c r="BL292" s="180">
        <f t="shared" si="269"/>
        <v>413181220</v>
      </c>
      <c r="BM292" s="181">
        <f t="shared" si="302"/>
        <v>4.4366833757909445E-2</v>
      </c>
      <c r="BN292" s="181">
        <f t="shared" si="285"/>
        <v>0.55453985209531631</v>
      </c>
      <c r="BO292" s="180">
        <f t="shared" si="286"/>
        <v>76529.212817188367</v>
      </c>
      <c r="BP292" s="285"/>
    </row>
    <row r="293" spans="2:68" s="95" customFormat="1">
      <c r="B293" s="402">
        <v>27</v>
      </c>
      <c r="C293" s="434" t="s">
        <v>37</v>
      </c>
      <c r="D293" s="432">
        <v>150</v>
      </c>
      <c r="E293" s="134" t="s">
        <v>153</v>
      </c>
      <c r="F293" s="170">
        <v>70</v>
      </c>
      <c r="G293" s="178">
        <v>46</v>
      </c>
      <c r="H293" s="178">
        <v>3406340</v>
      </c>
      <c r="I293" s="179">
        <f>IFERROR(G293/$D$293,"-")</f>
        <v>0.30666666666666664</v>
      </c>
      <c r="J293" s="179">
        <f t="shared" si="270"/>
        <v>0.65714285714285714</v>
      </c>
      <c r="K293" s="224">
        <f t="shared" si="271"/>
        <v>74050.869565217392</v>
      </c>
      <c r="L293" s="400">
        <v>170</v>
      </c>
      <c r="M293" s="134" t="s">
        <v>153</v>
      </c>
      <c r="N293" s="170">
        <v>89</v>
      </c>
      <c r="O293" s="178">
        <v>60</v>
      </c>
      <c r="P293" s="178">
        <v>6485430</v>
      </c>
      <c r="Q293" s="179">
        <f>IFERROR(O293/$L$293,"-")</f>
        <v>0.35294117647058826</v>
      </c>
      <c r="R293" s="179">
        <f t="shared" si="272"/>
        <v>0.6741573033707865</v>
      </c>
      <c r="S293" s="174">
        <f t="shared" si="273"/>
        <v>108090.5</v>
      </c>
      <c r="T293" s="400">
        <v>8068</v>
      </c>
      <c r="U293" s="134" t="s">
        <v>153</v>
      </c>
      <c r="V293" s="170">
        <v>3650</v>
      </c>
      <c r="W293" s="178">
        <v>2298</v>
      </c>
      <c r="X293" s="178">
        <v>163962090</v>
      </c>
      <c r="Y293" s="179">
        <f>IFERROR(W293/$T$293,"-")</f>
        <v>0.2848289538919187</v>
      </c>
      <c r="Z293" s="179">
        <f t="shared" si="274"/>
        <v>0.62958904109589042</v>
      </c>
      <c r="AA293" s="178">
        <f t="shared" si="275"/>
        <v>71349.908616187997</v>
      </c>
      <c r="AB293" s="400">
        <v>6019</v>
      </c>
      <c r="AC293" s="134" t="s">
        <v>153</v>
      </c>
      <c r="AD293" s="170">
        <v>2946</v>
      </c>
      <c r="AE293" s="178">
        <v>1837</v>
      </c>
      <c r="AF293" s="178">
        <v>142928170</v>
      </c>
      <c r="AG293" s="179">
        <f>IFERROR(AE293/$AB$293,"-")</f>
        <v>0.30520019936866588</v>
      </c>
      <c r="AH293" s="179">
        <f t="shared" si="276"/>
        <v>0.62355736591989142</v>
      </c>
      <c r="AI293" s="174">
        <f t="shared" si="277"/>
        <v>77805.209580838316</v>
      </c>
      <c r="AJ293" s="400">
        <v>4139</v>
      </c>
      <c r="AK293" s="134" t="s">
        <v>153</v>
      </c>
      <c r="AL293" s="170">
        <v>1914</v>
      </c>
      <c r="AM293" s="178">
        <v>1133</v>
      </c>
      <c r="AN293" s="178">
        <v>93911610</v>
      </c>
      <c r="AO293" s="179">
        <f>IFERROR(AM293/$AJ$293,"-")</f>
        <v>0.27373761778207295</v>
      </c>
      <c r="AP293" s="179">
        <f t="shared" si="278"/>
        <v>0.59195402298850575</v>
      </c>
      <c r="AQ293" s="174">
        <f t="shared" si="279"/>
        <v>82887.563989408649</v>
      </c>
      <c r="AR293" s="400">
        <v>2095</v>
      </c>
      <c r="AS293" s="134" t="s">
        <v>153</v>
      </c>
      <c r="AT293" s="170">
        <v>844</v>
      </c>
      <c r="AU293" s="178">
        <v>430</v>
      </c>
      <c r="AV293" s="178">
        <v>38743330</v>
      </c>
      <c r="AW293" s="179">
        <f>IFERROR(AU293/$AR$293,"-")</f>
        <v>0.2052505966587112</v>
      </c>
      <c r="AX293" s="179">
        <f t="shared" si="280"/>
        <v>0.50947867298578198</v>
      </c>
      <c r="AY293" s="178">
        <f t="shared" si="281"/>
        <v>90100.767441860458</v>
      </c>
      <c r="AZ293" s="400">
        <v>746</v>
      </c>
      <c r="BA293" s="134" t="s">
        <v>153</v>
      </c>
      <c r="BB293" s="170">
        <v>239</v>
      </c>
      <c r="BC293" s="178">
        <v>122</v>
      </c>
      <c r="BD293" s="178">
        <v>12704670</v>
      </c>
      <c r="BE293" s="179">
        <f>IFERROR(BC293/$AZ$293,"-")</f>
        <v>0.16353887399463807</v>
      </c>
      <c r="BF293" s="179">
        <f t="shared" si="282"/>
        <v>0.5104602510460251</v>
      </c>
      <c r="BG293" s="224">
        <f t="shared" si="283"/>
        <v>104136.63934426229</v>
      </c>
      <c r="BH293" s="400">
        <v>21387</v>
      </c>
      <c r="BI293" s="134" t="s">
        <v>153</v>
      </c>
      <c r="BJ293" s="170">
        <f t="shared" si="284"/>
        <v>9752</v>
      </c>
      <c r="BK293" s="178">
        <f t="shared" si="268"/>
        <v>5926</v>
      </c>
      <c r="BL293" s="178">
        <f t="shared" si="269"/>
        <v>462141640</v>
      </c>
      <c r="BM293" s="179">
        <f>IFERROR(BK293/$BH$293,"-")</f>
        <v>0.27708421003413286</v>
      </c>
      <c r="BN293" s="179">
        <f t="shared" si="285"/>
        <v>0.60767022149302707</v>
      </c>
      <c r="BO293" s="178">
        <f t="shared" si="286"/>
        <v>77985.426932163347</v>
      </c>
      <c r="BP293" s="285"/>
    </row>
    <row r="294" spans="2:68" s="95" customFormat="1">
      <c r="B294" s="402"/>
      <c r="C294" s="435"/>
      <c r="D294" s="433"/>
      <c r="E294" s="135" t="s">
        <v>207</v>
      </c>
      <c r="F294" s="171">
        <v>56</v>
      </c>
      <c r="G294" s="180">
        <v>33</v>
      </c>
      <c r="H294" s="180">
        <v>2639750</v>
      </c>
      <c r="I294" s="181">
        <f t="shared" ref="I294:I303" si="303">IFERROR(G294/$D$293,"-")</f>
        <v>0.22</v>
      </c>
      <c r="J294" s="181">
        <f t="shared" si="270"/>
        <v>0.5892857142857143</v>
      </c>
      <c r="K294" s="225">
        <f t="shared" si="271"/>
        <v>79992.42424242424</v>
      </c>
      <c r="L294" s="392"/>
      <c r="M294" s="135" t="s">
        <v>207</v>
      </c>
      <c r="N294" s="171">
        <v>62</v>
      </c>
      <c r="O294" s="180">
        <v>41</v>
      </c>
      <c r="P294" s="180">
        <v>3845160</v>
      </c>
      <c r="Q294" s="181">
        <f t="shared" ref="Q294:Q303" si="304">IFERROR(O294/$L$293,"-")</f>
        <v>0.2411764705882353</v>
      </c>
      <c r="R294" s="181">
        <f t="shared" si="272"/>
        <v>0.66129032258064513</v>
      </c>
      <c r="S294" s="175">
        <f t="shared" si="273"/>
        <v>93784.390243902439</v>
      </c>
      <c r="T294" s="392"/>
      <c r="U294" s="135" t="s">
        <v>207</v>
      </c>
      <c r="V294" s="171">
        <v>3388</v>
      </c>
      <c r="W294" s="180">
        <v>2208</v>
      </c>
      <c r="X294" s="180">
        <v>149926900</v>
      </c>
      <c r="Y294" s="181">
        <f t="shared" ref="Y294:Y303" si="305">IFERROR(W294/$T$293,"-")</f>
        <v>0.27367377293009421</v>
      </c>
      <c r="Z294" s="181">
        <f t="shared" si="274"/>
        <v>0.65171192443919712</v>
      </c>
      <c r="AA294" s="180">
        <f t="shared" si="275"/>
        <v>67901.67572463768</v>
      </c>
      <c r="AB294" s="392"/>
      <c r="AC294" s="135" t="s">
        <v>207</v>
      </c>
      <c r="AD294" s="171">
        <v>2572</v>
      </c>
      <c r="AE294" s="180">
        <v>1630</v>
      </c>
      <c r="AF294" s="180">
        <v>123028780</v>
      </c>
      <c r="AG294" s="181">
        <f t="shared" ref="AG294:AG303" si="306">IFERROR(AE294/$AB$293,"-")</f>
        <v>0.27080910450240903</v>
      </c>
      <c r="AH294" s="181">
        <f t="shared" si="276"/>
        <v>0.63374805598755835</v>
      </c>
      <c r="AI294" s="175">
        <f t="shared" si="277"/>
        <v>75477.7791411043</v>
      </c>
      <c r="AJ294" s="392"/>
      <c r="AK294" s="135" t="s">
        <v>207</v>
      </c>
      <c r="AL294" s="171">
        <v>1527</v>
      </c>
      <c r="AM294" s="180">
        <v>866</v>
      </c>
      <c r="AN294" s="180">
        <v>68264430</v>
      </c>
      <c r="AO294" s="181">
        <f t="shared" ref="AO294:AO303" si="307">IFERROR(AM294/$AJ$293,"-")</f>
        <v>0.20922928243537087</v>
      </c>
      <c r="AP294" s="181">
        <f t="shared" si="278"/>
        <v>0.56712508185985588</v>
      </c>
      <c r="AQ294" s="175">
        <f t="shared" si="279"/>
        <v>78827.286374133953</v>
      </c>
      <c r="AR294" s="392"/>
      <c r="AS294" s="135" t="s">
        <v>207</v>
      </c>
      <c r="AT294" s="171">
        <v>590</v>
      </c>
      <c r="AU294" s="180">
        <v>288</v>
      </c>
      <c r="AV294" s="180">
        <v>22923470</v>
      </c>
      <c r="AW294" s="181">
        <f t="shared" ref="AW294:AW303" si="308">IFERROR(AU294/$AR$293,"-")</f>
        <v>0.13747016706443915</v>
      </c>
      <c r="AX294" s="181">
        <f t="shared" si="280"/>
        <v>0.488135593220339</v>
      </c>
      <c r="AY294" s="180">
        <f t="shared" si="281"/>
        <v>79595.381944444438</v>
      </c>
      <c r="AZ294" s="392"/>
      <c r="BA294" s="135" t="s">
        <v>207</v>
      </c>
      <c r="BB294" s="171">
        <v>128</v>
      </c>
      <c r="BC294" s="180">
        <v>65</v>
      </c>
      <c r="BD294" s="180">
        <v>6203900</v>
      </c>
      <c r="BE294" s="181">
        <f t="shared" ref="BE294:BE303" si="309">IFERROR(BC294/$AZ$293,"-")</f>
        <v>8.7131367292225204E-2</v>
      </c>
      <c r="BF294" s="181">
        <f t="shared" si="282"/>
        <v>0.5078125</v>
      </c>
      <c r="BG294" s="225">
        <f t="shared" si="283"/>
        <v>95444.61538461539</v>
      </c>
      <c r="BH294" s="392"/>
      <c r="BI294" s="135" t="s">
        <v>207</v>
      </c>
      <c r="BJ294" s="171">
        <f t="shared" si="284"/>
        <v>8323</v>
      </c>
      <c r="BK294" s="180">
        <f t="shared" si="268"/>
        <v>5131</v>
      </c>
      <c r="BL294" s="180">
        <f t="shared" si="269"/>
        <v>376832390</v>
      </c>
      <c r="BM294" s="181">
        <f t="shared" ref="BM294:BM303" si="310">IFERROR(BK294/$BH$293,"-")</f>
        <v>0.239912096133165</v>
      </c>
      <c r="BN294" s="181">
        <f t="shared" si="285"/>
        <v>0.61648444070647601</v>
      </c>
      <c r="BO294" s="180">
        <f t="shared" si="286"/>
        <v>73442.290001948932</v>
      </c>
      <c r="BP294" s="285"/>
    </row>
    <row r="295" spans="2:68" s="95" customFormat="1">
      <c r="B295" s="402"/>
      <c r="C295" s="435"/>
      <c r="D295" s="433"/>
      <c r="E295" s="136" t="s">
        <v>152</v>
      </c>
      <c r="F295" s="171">
        <v>78</v>
      </c>
      <c r="G295" s="180">
        <v>47</v>
      </c>
      <c r="H295" s="180">
        <v>3457000</v>
      </c>
      <c r="I295" s="181">
        <f t="shared" si="303"/>
        <v>0.31333333333333335</v>
      </c>
      <c r="J295" s="181">
        <f t="shared" si="270"/>
        <v>0.60256410256410253</v>
      </c>
      <c r="K295" s="225">
        <f t="shared" si="271"/>
        <v>73553.191489361707</v>
      </c>
      <c r="L295" s="392"/>
      <c r="M295" s="136" t="s">
        <v>152</v>
      </c>
      <c r="N295" s="171">
        <v>99</v>
      </c>
      <c r="O295" s="180">
        <v>66</v>
      </c>
      <c r="P295" s="180">
        <v>6789600</v>
      </c>
      <c r="Q295" s="181">
        <f t="shared" si="304"/>
        <v>0.38823529411764707</v>
      </c>
      <c r="R295" s="181">
        <f t="shared" si="272"/>
        <v>0.66666666666666663</v>
      </c>
      <c r="S295" s="175">
        <f t="shared" si="273"/>
        <v>102872.72727272728</v>
      </c>
      <c r="T295" s="392"/>
      <c r="U295" s="136" t="s">
        <v>152</v>
      </c>
      <c r="V295" s="171">
        <v>4737</v>
      </c>
      <c r="W295" s="180">
        <v>2965</v>
      </c>
      <c r="X295" s="180">
        <v>213143470</v>
      </c>
      <c r="Y295" s="181">
        <f t="shared" si="305"/>
        <v>0.36750123946455132</v>
      </c>
      <c r="Z295" s="181">
        <f t="shared" si="274"/>
        <v>0.62592358032510031</v>
      </c>
      <c r="AA295" s="180">
        <f t="shared" si="275"/>
        <v>71886.499156829683</v>
      </c>
      <c r="AB295" s="392"/>
      <c r="AC295" s="136" t="s">
        <v>152</v>
      </c>
      <c r="AD295" s="171">
        <v>3874</v>
      </c>
      <c r="AE295" s="180">
        <v>2405</v>
      </c>
      <c r="AF295" s="180">
        <v>189762200</v>
      </c>
      <c r="AG295" s="181">
        <f t="shared" si="306"/>
        <v>0.39956803455723544</v>
      </c>
      <c r="AH295" s="181">
        <f t="shared" si="276"/>
        <v>0.62080536912751683</v>
      </c>
      <c r="AI295" s="175">
        <f t="shared" si="277"/>
        <v>78903.20166320166</v>
      </c>
      <c r="AJ295" s="392"/>
      <c r="AK295" s="136" t="s">
        <v>152</v>
      </c>
      <c r="AL295" s="171">
        <v>2726</v>
      </c>
      <c r="AM295" s="180">
        <v>1535</v>
      </c>
      <c r="AN295" s="180">
        <v>137056390</v>
      </c>
      <c r="AO295" s="181">
        <f t="shared" si="307"/>
        <v>0.37086252718047835</v>
      </c>
      <c r="AP295" s="181">
        <f t="shared" si="278"/>
        <v>0.56309611151870875</v>
      </c>
      <c r="AQ295" s="175">
        <f t="shared" si="279"/>
        <v>89287.550488599343</v>
      </c>
      <c r="AR295" s="392"/>
      <c r="AS295" s="136" t="s">
        <v>152</v>
      </c>
      <c r="AT295" s="171">
        <v>1327</v>
      </c>
      <c r="AU295" s="180">
        <v>668</v>
      </c>
      <c r="AV295" s="180">
        <v>62210740</v>
      </c>
      <c r="AW295" s="181">
        <f t="shared" si="308"/>
        <v>0.31885441527446301</v>
      </c>
      <c r="AX295" s="181">
        <f t="shared" si="280"/>
        <v>0.50339110776186891</v>
      </c>
      <c r="AY295" s="180">
        <f t="shared" si="281"/>
        <v>93129.850299401194</v>
      </c>
      <c r="AZ295" s="392"/>
      <c r="BA295" s="136" t="s">
        <v>152</v>
      </c>
      <c r="BB295" s="171">
        <v>425</v>
      </c>
      <c r="BC295" s="180">
        <v>216</v>
      </c>
      <c r="BD295" s="180">
        <v>24991440</v>
      </c>
      <c r="BE295" s="181">
        <f t="shared" si="309"/>
        <v>0.289544235924933</v>
      </c>
      <c r="BF295" s="181">
        <f t="shared" si="282"/>
        <v>0.50823529411764701</v>
      </c>
      <c r="BG295" s="225">
        <f t="shared" si="283"/>
        <v>115701.11111111111</v>
      </c>
      <c r="BH295" s="392"/>
      <c r="BI295" s="136" t="s">
        <v>152</v>
      </c>
      <c r="BJ295" s="171">
        <f t="shared" si="284"/>
        <v>13266</v>
      </c>
      <c r="BK295" s="180">
        <f t="shared" si="268"/>
        <v>7902</v>
      </c>
      <c r="BL295" s="180">
        <f t="shared" si="269"/>
        <v>637410840</v>
      </c>
      <c r="BM295" s="181">
        <f t="shared" si="310"/>
        <v>0.36947678496282788</v>
      </c>
      <c r="BN295" s="181">
        <f t="shared" si="285"/>
        <v>0.59565807327001352</v>
      </c>
      <c r="BO295" s="180">
        <f t="shared" si="286"/>
        <v>80664.495064540621</v>
      </c>
      <c r="BP295" s="285"/>
    </row>
    <row r="296" spans="2:68" s="95" customFormat="1">
      <c r="B296" s="402"/>
      <c r="C296" s="435"/>
      <c r="D296" s="433"/>
      <c r="E296" s="136" t="s">
        <v>161</v>
      </c>
      <c r="F296" s="171">
        <v>40</v>
      </c>
      <c r="G296" s="180">
        <v>25</v>
      </c>
      <c r="H296" s="180">
        <v>2120110</v>
      </c>
      <c r="I296" s="181">
        <f t="shared" si="303"/>
        <v>0.16666666666666666</v>
      </c>
      <c r="J296" s="181">
        <f t="shared" si="270"/>
        <v>0.625</v>
      </c>
      <c r="K296" s="225">
        <f t="shared" si="271"/>
        <v>84804.4</v>
      </c>
      <c r="L296" s="392"/>
      <c r="M296" s="136" t="s">
        <v>161</v>
      </c>
      <c r="N296" s="171">
        <v>46</v>
      </c>
      <c r="O296" s="180">
        <v>29</v>
      </c>
      <c r="P296" s="180">
        <v>2583710</v>
      </c>
      <c r="Q296" s="181">
        <f t="shared" si="304"/>
        <v>0.17058823529411765</v>
      </c>
      <c r="R296" s="181">
        <f t="shared" si="272"/>
        <v>0.63043478260869568</v>
      </c>
      <c r="S296" s="175">
        <f t="shared" si="273"/>
        <v>89093.448275862072</v>
      </c>
      <c r="T296" s="392"/>
      <c r="U296" s="136" t="s">
        <v>161</v>
      </c>
      <c r="V296" s="171">
        <v>1873</v>
      </c>
      <c r="W296" s="180">
        <v>1203</v>
      </c>
      <c r="X296" s="180">
        <v>87581190</v>
      </c>
      <c r="Y296" s="181">
        <f t="shared" si="305"/>
        <v>0.14910758552305403</v>
      </c>
      <c r="Z296" s="181">
        <f t="shared" si="274"/>
        <v>0.64228510411105177</v>
      </c>
      <c r="AA296" s="180">
        <f t="shared" si="275"/>
        <v>72802.319201995007</v>
      </c>
      <c r="AB296" s="392"/>
      <c r="AC296" s="136" t="s">
        <v>161</v>
      </c>
      <c r="AD296" s="171">
        <v>1646</v>
      </c>
      <c r="AE296" s="180">
        <v>1045</v>
      </c>
      <c r="AF296" s="180">
        <v>80695000</v>
      </c>
      <c r="AG296" s="181">
        <f t="shared" si="306"/>
        <v>0.1736168798803788</v>
      </c>
      <c r="AH296" s="181">
        <f t="shared" si="276"/>
        <v>0.6348724179829891</v>
      </c>
      <c r="AI296" s="175">
        <f t="shared" si="277"/>
        <v>77220.095693779906</v>
      </c>
      <c r="AJ296" s="392"/>
      <c r="AK296" s="136" t="s">
        <v>161</v>
      </c>
      <c r="AL296" s="171">
        <v>1287</v>
      </c>
      <c r="AM296" s="180">
        <v>745</v>
      </c>
      <c r="AN296" s="180">
        <v>67442850</v>
      </c>
      <c r="AO296" s="181">
        <f t="shared" si="307"/>
        <v>0.17999516791495529</v>
      </c>
      <c r="AP296" s="181">
        <f t="shared" si="278"/>
        <v>0.57886557886557888</v>
      </c>
      <c r="AQ296" s="175">
        <f t="shared" si="279"/>
        <v>90527.31543624161</v>
      </c>
      <c r="AR296" s="392"/>
      <c r="AS296" s="136" t="s">
        <v>161</v>
      </c>
      <c r="AT296" s="171">
        <v>610</v>
      </c>
      <c r="AU296" s="180">
        <v>331</v>
      </c>
      <c r="AV296" s="180">
        <v>28770510</v>
      </c>
      <c r="AW296" s="181">
        <f t="shared" si="308"/>
        <v>0.15799522673031027</v>
      </c>
      <c r="AX296" s="181">
        <f t="shared" si="280"/>
        <v>0.54262295081967216</v>
      </c>
      <c r="AY296" s="180">
        <f t="shared" si="281"/>
        <v>86919.969788519636</v>
      </c>
      <c r="AZ296" s="392"/>
      <c r="BA296" s="136" t="s">
        <v>161</v>
      </c>
      <c r="BB296" s="171">
        <v>183</v>
      </c>
      <c r="BC296" s="180">
        <v>89</v>
      </c>
      <c r="BD296" s="180">
        <v>8942840</v>
      </c>
      <c r="BE296" s="181">
        <f t="shared" si="309"/>
        <v>0.11930294906166219</v>
      </c>
      <c r="BF296" s="181">
        <f t="shared" si="282"/>
        <v>0.48633879781420764</v>
      </c>
      <c r="BG296" s="225">
        <f t="shared" si="283"/>
        <v>100481.34831460674</v>
      </c>
      <c r="BH296" s="392"/>
      <c r="BI296" s="136" t="s">
        <v>161</v>
      </c>
      <c r="BJ296" s="171">
        <f t="shared" si="284"/>
        <v>5685</v>
      </c>
      <c r="BK296" s="180">
        <f t="shared" si="268"/>
        <v>3467</v>
      </c>
      <c r="BL296" s="180">
        <f t="shared" si="269"/>
        <v>278136210</v>
      </c>
      <c r="BM296" s="181">
        <f t="shared" si="310"/>
        <v>0.1621078225090008</v>
      </c>
      <c r="BN296" s="181">
        <f t="shared" si="285"/>
        <v>0.60985048372911166</v>
      </c>
      <c r="BO296" s="180">
        <f t="shared" si="286"/>
        <v>80223.885203345839</v>
      </c>
      <c r="BP296" s="285"/>
    </row>
    <row r="297" spans="2:68" s="95" customFormat="1">
      <c r="B297" s="402"/>
      <c r="C297" s="435"/>
      <c r="D297" s="433"/>
      <c r="E297" s="136" t="s">
        <v>183</v>
      </c>
      <c r="F297" s="171">
        <v>39</v>
      </c>
      <c r="G297" s="180">
        <v>21</v>
      </c>
      <c r="H297" s="180">
        <v>2174740</v>
      </c>
      <c r="I297" s="181">
        <f t="shared" si="303"/>
        <v>0.14000000000000001</v>
      </c>
      <c r="J297" s="181">
        <f t="shared" si="270"/>
        <v>0.53846153846153844</v>
      </c>
      <c r="K297" s="225">
        <f t="shared" si="271"/>
        <v>103559.04761904762</v>
      </c>
      <c r="L297" s="392"/>
      <c r="M297" s="136" t="s">
        <v>183</v>
      </c>
      <c r="N297" s="171">
        <v>58</v>
      </c>
      <c r="O297" s="180">
        <v>34</v>
      </c>
      <c r="P297" s="180">
        <v>3741590</v>
      </c>
      <c r="Q297" s="181">
        <f t="shared" si="304"/>
        <v>0.2</v>
      </c>
      <c r="R297" s="181">
        <f t="shared" si="272"/>
        <v>0.58620689655172409</v>
      </c>
      <c r="S297" s="175">
        <f t="shared" si="273"/>
        <v>110046.76470588235</v>
      </c>
      <c r="T297" s="392"/>
      <c r="U297" s="136" t="s">
        <v>183</v>
      </c>
      <c r="V297" s="171">
        <v>1875</v>
      </c>
      <c r="W297" s="180">
        <v>1206</v>
      </c>
      <c r="X297" s="180">
        <v>90232660</v>
      </c>
      <c r="Y297" s="181">
        <f t="shared" si="305"/>
        <v>0.1494794248884482</v>
      </c>
      <c r="Z297" s="181">
        <f t="shared" si="274"/>
        <v>0.64319999999999999</v>
      </c>
      <c r="AA297" s="180">
        <f t="shared" si="275"/>
        <v>74819.784411276953</v>
      </c>
      <c r="AB297" s="392"/>
      <c r="AC297" s="136" t="s">
        <v>183</v>
      </c>
      <c r="AD297" s="171">
        <v>1801</v>
      </c>
      <c r="AE297" s="180">
        <v>1144</v>
      </c>
      <c r="AF297" s="180">
        <v>94111620</v>
      </c>
      <c r="AG297" s="181">
        <f t="shared" si="306"/>
        <v>0.19006479481641469</v>
      </c>
      <c r="AH297" s="181">
        <f t="shared" si="276"/>
        <v>0.63520266518600776</v>
      </c>
      <c r="AI297" s="175">
        <f t="shared" si="277"/>
        <v>82265.402097902101</v>
      </c>
      <c r="AJ297" s="392"/>
      <c r="AK297" s="136" t="s">
        <v>183</v>
      </c>
      <c r="AL297" s="171">
        <v>1248</v>
      </c>
      <c r="AM297" s="180">
        <v>759</v>
      </c>
      <c r="AN297" s="180">
        <v>68129200</v>
      </c>
      <c r="AO297" s="181">
        <f t="shared" si="307"/>
        <v>0.18337762744624306</v>
      </c>
      <c r="AP297" s="181">
        <f t="shared" si="278"/>
        <v>0.60817307692307687</v>
      </c>
      <c r="AQ297" s="175">
        <f t="shared" si="279"/>
        <v>89761.791831357055</v>
      </c>
      <c r="AR297" s="392"/>
      <c r="AS297" s="136" t="s">
        <v>183</v>
      </c>
      <c r="AT297" s="171">
        <v>609</v>
      </c>
      <c r="AU297" s="180">
        <v>337</v>
      </c>
      <c r="AV297" s="180">
        <v>29216310</v>
      </c>
      <c r="AW297" s="181">
        <f t="shared" si="308"/>
        <v>0.16085918854415274</v>
      </c>
      <c r="AX297" s="181">
        <f t="shared" si="280"/>
        <v>0.55336617405582922</v>
      </c>
      <c r="AY297" s="180">
        <f t="shared" si="281"/>
        <v>86695.281899109788</v>
      </c>
      <c r="AZ297" s="392"/>
      <c r="BA297" s="136" t="s">
        <v>183</v>
      </c>
      <c r="BB297" s="171">
        <v>217</v>
      </c>
      <c r="BC297" s="180">
        <v>102</v>
      </c>
      <c r="BD297" s="180">
        <v>13229370</v>
      </c>
      <c r="BE297" s="181">
        <f t="shared" si="309"/>
        <v>0.13672922252010725</v>
      </c>
      <c r="BF297" s="181">
        <f t="shared" si="282"/>
        <v>0.47004608294930877</v>
      </c>
      <c r="BG297" s="225">
        <f t="shared" si="283"/>
        <v>129699.70588235294</v>
      </c>
      <c r="BH297" s="392"/>
      <c r="BI297" s="136" t="s">
        <v>183</v>
      </c>
      <c r="BJ297" s="171">
        <f t="shared" si="284"/>
        <v>5847</v>
      </c>
      <c r="BK297" s="180">
        <f t="shared" si="268"/>
        <v>3603</v>
      </c>
      <c r="BL297" s="180">
        <f t="shared" si="269"/>
        <v>300835490</v>
      </c>
      <c r="BM297" s="181">
        <f t="shared" si="310"/>
        <v>0.16846682564174498</v>
      </c>
      <c r="BN297" s="181">
        <f t="shared" si="285"/>
        <v>0.61621344279117496</v>
      </c>
      <c r="BO297" s="180">
        <f t="shared" si="286"/>
        <v>83495.834027199555</v>
      </c>
      <c r="BP297" s="285"/>
    </row>
    <row r="298" spans="2:68" s="95" customFormat="1">
      <c r="B298" s="402"/>
      <c r="C298" s="435"/>
      <c r="D298" s="433"/>
      <c r="E298" s="136" t="s">
        <v>184</v>
      </c>
      <c r="F298" s="171">
        <v>26</v>
      </c>
      <c r="G298" s="180">
        <v>14</v>
      </c>
      <c r="H298" s="180">
        <v>1134080</v>
      </c>
      <c r="I298" s="181">
        <f t="shared" si="303"/>
        <v>9.3333333333333338E-2</v>
      </c>
      <c r="J298" s="181">
        <f t="shared" si="270"/>
        <v>0.53846153846153844</v>
      </c>
      <c r="K298" s="225">
        <f t="shared" si="271"/>
        <v>81005.71428571429</v>
      </c>
      <c r="L298" s="392"/>
      <c r="M298" s="136" t="s">
        <v>184</v>
      </c>
      <c r="N298" s="171">
        <v>29</v>
      </c>
      <c r="O298" s="180">
        <v>22</v>
      </c>
      <c r="P298" s="180">
        <v>2638030</v>
      </c>
      <c r="Q298" s="181">
        <f t="shared" si="304"/>
        <v>0.12941176470588237</v>
      </c>
      <c r="R298" s="181">
        <f t="shared" si="272"/>
        <v>0.75862068965517238</v>
      </c>
      <c r="S298" s="175">
        <f t="shared" si="273"/>
        <v>119910.45454545454</v>
      </c>
      <c r="T298" s="392"/>
      <c r="U298" s="136" t="s">
        <v>184</v>
      </c>
      <c r="V298" s="171">
        <v>1014</v>
      </c>
      <c r="W298" s="180">
        <v>684</v>
      </c>
      <c r="X298" s="180">
        <v>47206290</v>
      </c>
      <c r="Y298" s="181">
        <f t="shared" si="305"/>
        <v>8.4779375309866137E-2</v>
      </c>
      <c r="Z298" s="181">
        <f t="shared" si="274"/>
        <v>0.67455621301775148</v>
      </c>
      <c r="AA298" s="180">
        <f t="shared" si="275"/>
        <v>69015.043859649129</v>
      </c>
      <c r="AB298" s="392"/>
      <c r="AC298" s="136" t="s">
        <v>184</v>
      </c>
      <c r="AD298" s="171">
        <v>874</v>
      </c>
      <c r="AE298" s="180">
        <v>581</v>
      </c>
      <c r="AF298" s="180">
        <v>42900700</v>
      </c>
      <c r="AG298" s="181">
        <f t="shared" si="306"/>
        <v>9.6527662402392425E-2</v>
      </c>
      <c r="AH298" s="181">
        <f t="shared" si="276"/>
        <v>0.66475972540045769</v>
      </c>
      <c r="AI298" s="175">
        <f t="shared" si="277"/>
        <v>73839.41480206541</v>
      </c>
      <c r="AJ298" s="392"/>
      <c r="AK298" s="136" t="s">
        <v>184</v>
      </c>
      <c r="AL298" s="171">
        <v>613</v>
      </c>
      <c r="AM298" s="180">
        <v>370</v>
      </c>
      <c r="AN298" s="180">
        <v>28439640</v>
      </c>
      <c r="AO298" s="181">
        <f t="shared" si="307"/>
        <v>8.9393573326890546E-2</v>
      </c>
      <c r="AP298" s="181">
        <f t="shared" si="278"/>
        <v>0.60358890701468193</v>
      </c>
      <c r="AQ298" s="175">
        <f t="shared" si="279"/>
        <v>76863.891891891893</v>
      </c>
      <c r="AR298" s="392"/>
      <c r="AS298" s="136" t="s">
        <v>184</v>
      </c>
      <c r="AT298" s="171">
        <v>228</v>
      </c>
      <c r="AU298" s="180">
        <v>121</v>
      </c>
      <c r="AV298" s="180">
        <v>8276620</v>
      </c>
      <c r="AW298" s="181">
        <f t="shared" si="308"/>
        <v>5.7756563245823386E-2</v>
      </c>
      <c r="AX298" s="181">
        <f t="shared" si="280"/>
        <v>0.5307017543859649</v>
      </c>
      <c r="AY298" s="180">
        <f t="shared" si="281"/>
        <v>68401.818181818177</v>
      </c>
      <c r="AZ298" s="392"/>
      <c r="BA298" s="136" t="s">
        <v>184</v>
      </c>
      <c r="BB298" s="171">
        <v>48</v>
      </c>
      <c r="BC298" s="180">
        <v>26</v>
      </c>
      <c r="BD298" s="180">
        <v>1822550</v>
      </c>
      <c r="BE298" s="181">
        <f t="shared" si="309"/>
        <v>3.4852546916890083E-2</v>
      </c>
      <c r="BF298" s="181">
        <f t="shared" si="282"/>
        <v>0.54166666666666663</v>
      </c>
      <c r="BG298" s="225">
        <f t="shared" si="283"/>
        <v>70098.076923076922</v>
      </c>
      <c r="BH298" s="392"/>
      <c r="BI298" s="136" t="s">
        <v>184</v>
      </c>
      <c r="BJ298" s="171">
        <f t="shared" si="284"/>
        <v>2832</v>
      </c>
      <c r="BK298" s="180">
        <f t="shared" si="268"/>
        <v>1818</v>
      </c>
      <c r="BL298" s="180">
        <f t="shared" si="269"/>
        <v>132417910</v>
      </c>
      <c r="BM298" s="181">
        <f t="shared" si="310"/>
        <v>8.5004909524477493E-2</v>
      </c>
      <c r="BN298" s="181">
        <f t="shared" si="285"/>
        <v>0.64194915254237284</v>
      </c>
      <c r="BO298" s="180">
        <f t="shared" si="286"/>
        <v>72837.134213421348</v>
      </c>
      <c r="BP298" s="285"/>
    </row>
    <row r="299" spans="2:68" s="95" customFormat="1">
      <c r="B299" s="402"/>
      <c r="C299" s="435"/>
      <c r="D299" s="433"/>
      <c r="E299" s="136" t="s">
        <v>185</v>
      </c>
      <c r="F299" s="171">
        <v>17</v>
      </c>
      <c r="G299" s="180">
        <v>7</v>
      </c>
      <c r="H299" s="180">
        <v>473070</v>
      </c>
      <c r="I299" s="181">
        <f t="shared" si="303"/>
        <v>4.6666666666666669E-2</v>
      </c>
      <c r="J299" s="181">
        <f t="shared" si="270"/>
        <v>0.41176470588235292</v>
      </c>
      <c r="K299" s="225">
        <f t="shared" si="271"/>
        <v>67581.428571428565</v>
      </c>
      <c r="L299" s="392"/>
      <c r="M299" s="136" t="s">
        <v>185</v>
      </c>
      <c r="N299" s="171">
        <v>36</v>
      </c>
      <c r="O299" s="180">
        <v>23</v>
      </c>
      <c r="P299" s="180">
        <v>2400030</v>
      </c>
      <c r="Q299" s="181">
        <f t="shared" si="304"/>
        <v>0.13529411764705881</v>
      </c>
      <c r="R299" s="181">
        <f t="shared" si="272"/>
        <v>0.63888888888888884</v>
      </c>
      <c r="S299" s="175">
        <f t="shared" si="273"/>
        <v>104349.13043478261</v>
      </c>
      <c r="T299" s="392"/>
      <c r="U299" s="136" t="s">
        <v>185</v>
      </c>
      <c r="V299" s="171">
        <v>465</v>
      </c>
      <c r="W299" s="180">
        <v>281</v>
      </c>
      <c r="X299" s="180">
        <v>20625560</v>
      </c>
      <c r="Y299" s="181">
        <f t="shared" si="305"/>
        <v>3.4828953891918694E-2</v>
      </c>
      <c r="Z299" s="181">
        <f t="shared" si="274"/>
        <v>0.60430107526881716</v>
      </c>
      <c r="AA299" s="180">
        <f t="shared" si="275"/>
        <v>73400.569395017796</v>
      </c>
      <c r="AB299" s="392"/>
      <c r="AC299" s="136" t="s">
        <v>185</v>
      </c>
      <c r="AD299" s="171">
        <v>462</v>
      </c>
      <c r="AE299" s="180">
        <v>269</v>
      </c>
      <c r="AF299" s="180">
        <v>23433230</v>
      </c>
      <c r="AG299" s="181">
        <f t="shared" si="306"/>
        <v>4.4691809270642965E-2</v>
      </c>
      <c r="AH299" s="181">
        <f t="shared" si="276"/>
        <v>0.58225108225108224</v>
      </c>
      <c r="AI299" s="175">
        <f t="shared" si="277"/>
        <v>87112.379182156132</v>
      </c>
      <c r="AJ299" s="392"/>
      <c r="AK299" s="136" t="s">
        <v>185</v>
      </c>
      <c r="AL299" s="171">
        <v>454</v>
      </c>
      <c r="AM299" s="180">
        <v>270</v>
      </c>
      <c r="AN299" s="180">
        <v>25703010</v>
      </c>
      <c r="AO299" s="181">
        <f t="shared" si="307"/>
        <v>6.5233148103406621E-2</v>
      </c>
      <c r="AP299" s="181">
        <f t="shared" si="278"/>
        <v>0.59471365638766516</v>
      </c>
      <c r="AQ299" s="175">
        <f t="shared" si="279"/>
        <v>95196.333333333328</v>
      </c>
      <c r="AR299" s="392"/>
      <c r="AS299" s="136" t="s">
        <v>185</v>
      </c>
      <c r="AT299" s="171">
        <v>274</v>
      </c>
      <c r="AU299" s="180">
        <v>131</v>
      </c>
      <c r="AV299" s="180">
        <v>13877170</v>
      </c>
      <c r="AW299" s="181">
        <f t="shared" si="308"/>
        <v>6.2529832935560858E-2</v>
      </c>
      <c r="AX299" s="181">
        <f t="shared" si="280"/>
        <v>0.47810218978102192</v>
      </c>
      <c r="AY299" s="180">
        <f t="shared" si="281"/>
        <v>105932.59541984733</v>
      </c>
      <c r="AZ299" s="392"/>
      <c r="BA299" s="136" t="s">
        <v>185</v>
      </c>
      <c r="BB299" s="171">
        <v>113</v>
      </c>
      <c r="BC299" s="180">
        <v>57</v>
      </c>
      <c r="BD299" s="180">
        <v>7542910</v>
      </c>
      <c r="BE299" s="181">
        <f t="shared" si="309"/>
        <v>7.6407506702412864E-2</v>
      </c>
      <c r="BF299" s="181">
        <f t="shared" si="282"/>
        <v>0.50442477876106195</v>
      </c>
      <c r="BG299" s="225">
        <f t="shared" si="283"/>
        <v>132331.75438596492</v>
      </c>
      <c r="BH299" s="392"/>
      <c r="BI299" s="136" t="s">
        <v>185</v>
      </c>
      <c r="BJ299" s="171">
        <f t="shared" si="284"/>
        <v>1821</v>
      </c>
      <c r="BK299" s="180">
        <f t="shared" si="268"/>
        <v>1038</v>
      </c>
      <c r="BL299" s="180">
        <f t="shared" si="269"/>
        <v>94054980</v>
      </c>
      <c r="BM299" s="181">
        <f t="shared" si="310"/>
        <v>4.853415626315051E-2</v>
      </c>
      <c r="BN299" s="181">
        <f t="shared" si="285"/>
        <v>0.57001647446457993</v>
      </c>
      <c r="BO299" s="180">
        <f t="shared" si="286"/>
        <v>90611.734104046249</v>
      </c>
      <c r="BP299" s="285"/>
    </row>
    <row r="300" spans="2:68" s="95" customFormat="1">
      <c r="B300" s="402"/>
      <c r="C300" s="435"/>
      <c r="D300" s="433"/>
      <c r="E300" s="136" t="s">
        <v>186</v>
      </c>
      <c r="F300" s="171">
        <v>17</v>
      </c>
      <c r="G300" s="180">
        <v>9</v>
      </c>
      <c r="H300" s="180">
        <v>634730</v>
      </c>
      <c r="I300" s="181">
        <f t="shared" si="303"/>
        <v>0.06</v>
      </c>
      <c r="J300" s="181">
        <f t="shared" si="270"/>
        <v>0.52941176470588236</v>
      </c>
      <c r="K300" s="225">
        <f t="shared" si="271"/>
        <v>70525.555555555562</v>
      </c>
      <c r="L300" s="392"/>
      <c r="M300" s="136" t="s">
        <v>186</v>
      </c>
      <c r="N300" s="171">
        <v>14</v>
      </c>
      <c r="O300" s="180">
        <v>10</v>
      </c>
      <c r="P300" s="180">
        <v>658180</v>
      </c>
      <c r="Q300" s="181">
        <f t="shared" si="304"/>
        <v>5.8823529411764705E-2</v>
      </c>
      <c r="R300" s="181">
        <f t="shared" si="272"/>
        <v>0.7142857142857143</v>
      </c>
      <c r="S300" s="175">
        <f t="shared" si="273"/>
        <v>65818</v>
      </c>
      <c r="T300" s="392"/>
      <c r="U300" s="136" t="s">
        <v>186</v>
      </c>
      <c r="V300" s="171">
        <v>434</v>
      </c>
      <c r="W300" s="180">
        <v>278</v>
      </c>
      <c r="X300" s="180">
        <v>23063400</v>
      </c>
      <c r="Y300" s="181">
        <f t="shared" si="305"/>
        <v>3.4457114526524543E-2</v>
      </c>
      <c r="Z300" s="181">
        <f t="shared" si="274"/>
        <v>0.64055299539170507</v>
      </c>
      <c r="AA300" s="180">
        <f t="shared" si="275"/>
        <v>82961.870503597122</v>
      </c>
      <c r="AB300" s="392"/>
      <c r="AC300" s="136" t="s">
        <v>186</v>
      </c>
      <c r="AD300" s="171">
        <v>386</v>
      </c>
      <c r="AE300" s="180">
        <v>262</v>
      </c>
      <c r="AF300" s="180">
        <v>24144600</v>
      </c>
      <c r="AG300" s="181">
        <f t="shared" si="306"/>
        <v>4.3528825386276788E-2</v>
      </c>
      <c r="AH300" s="181">
        <f t="shared" si="276"/>
        <v>0.67875647668393779</v>
      </c>
      <c r="AI300" s="175">
        <f t="shared" si="277"/>
        <v>92154.961832061075</v>
      </c>
      <c r="AJ300" s="392"/>
      <c r="AK300" s="136" t="s">
        <v>186</v>
      </c>
      <c r="AL300" s="171">
        <v>315</v>
      </c>
      <c r="AM300" s="180">
        <v>201</v>
      </c>
      <c r="AN300" s="180">
        <v>18990360</v>
      </c>
      <c r="AO300" s="181">
        <f t="shared" si="307"/>
        <v>4.8562454699202708E-2</v>
      </c>
      <c r="AP300" s="181">
        <f t="shared" si="278"/>
        <v>0.63809523809523805</v>
      </c>
      <c r="AQ300" s="175">
        <f t="shared" si="279"/>
        <v>94479.40298507463</v>
      </c>
      <c r="AR300" s="392"/>
      <c r="AS300" s="136" t="s">
        <v>186</v>
      </c>
      <c r="AT300" s="171">
        <v>137</v>
      </c>
      <c r="AU300" s="180">
        <v>76</v>
      </c>
      <c r="AV300" s="180">
        <v>7063990</v>
      </c>
      <c r="AW300" s="181">
        <f t="shared" si="308"/>
        <v>3.6276849642004776E-2</v>
      </c>
      <c r="AX300" s="181">
        <f t="shared" si="280"/>
        <v>0.55474452554744524</v>
      </c>
      <c r="AY300" s="180">
        <f t="shared" si="281"/>
        <v>92947.236842105267</v>
      </c>
      <c r="AZ300" s="392"/>
      <c r="BA300" s="136" t="s">
        <v>186</v>
      </c>
      <c r="BB300" s="171">
        <v>49</v>
      </c>
      <c r="BC300" s="180">
        <v>25</v>
      </c>
      <c r="BD300" s="180">
        <v>3684100</v>
      </c>
      <c r="BE300" s="181">
        <f t="shared" si="309"/>
        <v>3.351206434316354E-2</v>
      </c>
      <c r="BF300" s="181">
        <f t="shared" si="282"/>
        <v>0.51020408163265307</v>
      </c>
      <c r="BG300" s="225">
        <f t="shared" si="283"/>
        <v>147364</v>
      </c>
      <c r="BH300" s="392"/>
      <c r="BI300" s="136" t="s">
        <v>186</v>
      </c>
      <c r="BJ300" s="171">
        <f t="shared" si="284"/>
        <v>1352</v>
      </c>
      <c r="BK300" s="180">
        <f t="shared" si="268"/>
        <v>861</v>
      </c>
      <c r="BL300" s="180">
        <f t="shared" si="269"/>
        <v>78239360</v>
      </c>
      <c r="BM300" s="181">
        <f t="shared" si="310"/>
        <v>4.0258100715387851E-2</v>
      </c>
      <c r="BN300" s="181">
        <f t="shared" si="285"/>
        <v>0.63683431952662717</v>
      </c>
      <c r="BO300" s="180">
        <f t="shared" si="286"/>
        <v>90870.336817653893</v>
      </c>
      <c r="BP300" s="285"/>
    </row>
    <row r="301" spans="2:68" s="95" customFormat="1">
      <c r="B301" s="402"/>
      <c r="C301" s="435"/>
      <c r="D301" s="433"/>
      <c r="E301" s="136" t="s">
        <v>187</v>
      </c>
      <c r="F301" s="171">
        <v>43</v>
      </c>
      <c r="G301" s="180">
        <v>27</v>
      </c>
      <c r="H301" s="180">
        <v>2330040</v>
      </c>
      <c r="I301" s="181">
        <f t="shared" si="303"/>
        <v>0.18</v>
      </c>
      <c r="J301" s="181">
        <f t="shared" si="270"/>
        <v>0.62790697674418605</v>
      </c>
      <c r="K301" s="225">
        <f t="shared" si="271"/>
        <v>86297.777777777781</v>
      </c>
      <c r="L301" s="392"/>
      <c r="M301" s="136" t="s">
        <v>187</v>
      </c>
      <c r="N301" s="171">
        <v>79</v>
      </c>
      <c r="O301" s="180">
        <v>50</v>
      </c>
      <c r="P301" s="180">
        <v>5149320</v>
      </c>
      <c r="Q301" s="181">
        <f t="shared" si="304"/>
        <v>0.29411764705882354</v>
      </c>
      <c r="R301" s="181">
        <f t="shared" si="272"/>
        <v>0.63291139240506333</v>
      </c>
      <c r="S301" s="175">
        <f t="shared" si="273"/>
        <v>102986.4</v>
      </c>
      <c r="T301" s="392"/>
      <c r="U301" s="136" t="s">
        <v>187</v>
      </c>
      <c r="V301" s="171">
        <v>2896</v>
      </c>
      <c r="W301" s="180">
        <v>1975</v>
      </c>
      <c r="X301" s="180">
        <v>145451410</v>
      </c>
      <c r="Y301" s="181">
        <f t="shared" si="305"/>
        <v>0.2447942488844819</v>
      </c>
      <c r="Z301" s="181">
        <f t="shared" si="274"/>
        <v>0.68197513812154698</v>
      </c>
      <c r="AA301" s="180">
        <f t="shared" si="275"/>
        <v>73646.283544303791</v>
      </c>
      <c r="AB301" s="392"/>
      <c r="AC301" s="136" t="s">
        <v>187</v>
      </c>
      <c r="AD301" s="171">
        <v>2362</v>
      </c>
      <c r="AE301" s="180">
        <v>1549</v>
      </c>
      <c r="AF301" s="180">
        <v>117489330</v>
      </c>
      <c r="AG301" s="181">
        <f t="shared" si="306"/>
        <v>0.25735171955474329</v>
      </c>
      <c r="AH301" s="181">
        <f t="shared" si="276"/>
        <v>0.65580016934801011</v>
      </c>
      <c r="AI301" s="175">
        <f t="shared" si="277"/>
        <v>75848.502259522269</v>
      </c>
      <c r="AJ301" s="392"/>
      <c r="AK301" s="136" t="s">
        <v>187</v>
      </c>
      <c r="AL301" s="171">
        <v>1486</v>
      </c>
      <c r="AM301" s="180">
        <v>892</v>
      </c>
      <c r="AN301" s="180">
        <v>73268660</v>
      </c>
      <c r="AO301" s="181">
        <f t="shared" si="307"/>
        <v>0.21551099299347667</v>
      </c>
      <c r="AP301" s="181">
        <f t="shared" si="278"/>
        <v>0.60026917900403765</v>
      </c>
      <c r="AQ301" s="175">
        <f t="shared" si="279"/>
        <v>82139.753363228694</v>
      </c>
      <c r="AR301" s="392"/>
      <c r="AS301" s="136" t="s">
        <v>187</v>
      </c>
      <c r="AT301" s="171">
        <v>635</v>
      </c>
      <c r="AU301" s="180">
        <v>368</v>
      </c>
      <c r="AV301" s="180">
        <v>32953800</v>
      </c>
      <c r="AW301" s="181">
        <f t="shared" si="308"/>
        <v>0.1756563245823389</v>
      </c>
      <c r="AX301" s="181">
        <f t="shared" si="280"/>
        <v>0.5795275590551181</v>
      </c>
      <c r="AY301" s="180">
        <f t="shared" si="281"/>
        <v>89548.369565217392</v>
      </c>
      <c r="AZ301" s="392"/>
      <c r="BA301" s="136" t="s">
        <v>187</v>
      </c>
      <c r="BB301" s="171">
        <v>182</v>
      </c>
      <c r="BC301" s="180">
        <v>97</v>
      </c>
      <c r="BD301" s="180">
        <v>13410120</v>
      </c>
      <c r="BE301" s="181">
        <f t="shared" si="309"/>
        <v>0.13002680965147453</v>
      </c>
      <c r="BF301" s="181">
        <f t="shared" si="282"/>
        <v>0.53296703296703296</v>
      </c>
      <c r="BG301" s="225">
        <f t="shared" si="283"/>
        <v>138248.65979381444</v>
      </c>
      <c r="BH301" s="392"/>
      <c r="BI301" s="136" t="s">
        <v>187</v>
      </c>
      <c r="BJ301" s="171">
        <f t="shared" si="284"/>
        <v>7683</v>
      </c>
      <c r="BK301" s="180">
        <f t="shared" si="268"/>
        <v>4958</v>
      </c>
      <c r="BL301" s="180">
        <f t="shared" si="269"/>
        <v>390052680</v>
      </c>
      <c r="BM301" s="181">
        <f t="shared" si="310"/>
        <v>0.23182307008930658</v>
      </c>
      <c r="BN301" s="181">
        <f t="shared" si="285"/>
        <v>0.64532083821423925</v>
      </c>
      <c r="BO301" s="180">
        <f t="shared" si="286"/>
        <v>78671.375554659142</v>
      </c>
      <c r="BP301" s="285"/>
    </row>
    <row r="302" spans="2:68" s="95" customFormat="1">
      <c r="B302" s="402"/>
      <c r="C302" s="435"/>
      <c r="D302" s="433"/>
      <c r="E302" s="136" t="s">
        <v>188</v>
      </c>
      <c r="F302" s="171">
        <v>24</v>
      </c>
      <c r="G302" s="180">
        <v>16</v>
      </c>
      <c r="H302" s="180">
        <v>1416540</v>
      </c>
      <c r="I302" s="181">
        <f t="shared" si="303"/>
        <v>0.10666666666666667</v>
      </c>
      <c r="J302" s="181">
        <f t="shared" si="270"/>
        <v>0.66666666666666663</v>
      </c>
      <c r="K302" s="225">
        <f t="shared" si="271"/>
        <v>88533.75</v>
      </c>
      <c r="L302" s="392"/>
      <c r="M302" s="136" t="s">
        <v>188</v>
      </c>
      <c r="N302" s="171">
        <v>26</v>
      </c>
      <c r="O302" s="180">
        <v>19</v>
      </c>
      <c r="P302" s="180">
        <v>1498080</v>
      </c>
      <c r="Q302" s="181">
        <f t="shared" si="304"/>
        <v>0.11176470588235295</v>
      </c>
      <c r="R302" s="181">
        <f t="shared" si="272"/>
        <v>0.73076923076923073</v>
      </c>
      <c r="S302" s="175">
        <f t="shared" si="273"/>
        <v>78846.31578947368</v>
      </c>
      <c r="T302" s="392"/>
      <c r="U302" s="136" t="s">
        <v>188</v>
      </c>
      <c r="V302" s="171">
        <v>701</v>
      </c>
      <c r="W302" s="180">
        <v>421</v>
      </c>
      <c r="X302" s="180">
        <v>29449450</v>
      </c>
      <c r="Y302" s="181">
        <f t="shared" si="305"/>
        <v>5.2181457610312343E-2</v>
      </c>
      <c r="Z302" s="181">
        <f t="shared" si="274"/>
        <v>0.60057061340941509</v>
      </c>
      <c r="AA302" s="180">
        <f t="shared" si="275"/>
        <v>69951.187648456063</v>
      </c>
      <c r="AB302" s="392"/>
      <c r="AC302" s="136" t="s">
        <v>188</v>
      </c>
      <c r="AD302" s="171">
        <v>754</v>
      </c>
      <c r="AE302" s="180">
        <v>485</v>
      </c>
      <c r="AF302" s="180">
        <v>39046420</v>
      </c>
      <c r="AG302" s="181">
        <f t="shared" si="306"/>
        <v>8.0578169131084898E-2</v>
      </c>
      <c r="AH302" s="181">
        <f t="shared" si="276"/>
        <v>0.64323607427055707</v>
      </c>
      <c r="AI302" s="175">
        <f t="shared" si="277"/>
        <v>80508.082474226801</v>
      </c>
      <c r="AJ302" s="392"/>
      <c r="AK302" s="136" t="s">
        <v>188</v>
      </c>
      <c r="AL302" s="171">
        <v>676</v>
      </c>
      <c r="AM302" s="180">
        <v>406</v>
      </c>
      <c r="AN302" s="180">
        <v>35508640</v>
      </c>
      <c r="AO302" s="181">
        <f t="shared" si="307"/>
        <v>9.8091326407344775E-2</v>
      </c>
      <c r="AP302" s="181">
        <f t="shared" si="278"/>
        <v>0.60059171597633132</v>
      </c>
      <c r="AQ302" s="175">
        <f t="shared" si="279"/>
        <v>87459.704433497536</v>
      </c>
      <c r="AR302" s="392"/>
      <c r="AS302" s="136" t="s">
        <v>188</v>
      </c>
      <c r="AT302" s="171">
        <v>397</v>
      </c>
      <c r="AU302" s="180">
        <v>219</v>
      </c>
      <c r="AV302" s="180">
        <v>19024890</v>
      </c>
      <c r="AW302" s="181">
        <f t="shared" si="308"/>
        <v>0.1045346062052506</v>
      </c>
      <c r="AX302" s="181">
        <f t="shared" si="280"/>
        <v>0.55163727959697728</v>
      </c>
      <c r="AY302" s="180">
        <f t="shared" si="281"/>
        <v>86871.643835616444</v>
      </c>
      <c r="AZ302" s="392"/>
      <c r="BA302" s="136" t="s">
        <v>188</v>
      </c>
      <c r="BB302" s="171">
        <v>165</v>
      </c>
      <c r="BC302" s="180">
        <v>84</v>
      </c>
      <c r="BD302" s="180">
        <v>9467270</v>
      </c>
      <c r="BE302" s="181">
        <f t="shared" si="309"/>
        <v>0.1126005361930295</v>
      </c>
      <c r="BF302" s="181">
        <f t="shared" si="282"/>
        <v>0.50909090909090904</v>
      </c>
      <c r="BG302" s="225">
        <f t="shared" si="283"/>
        <v>112705.59523809524</v>
      </c>
      <c r="BH302" s="392"/>
      <c r="BI302" s="136" t="s">
        <v>188</v>
      </c>
      <c r="BJ302" s="171">
        <f t="shared" si="284"/>
        <v>2743</v>
      </c>
      <c r="BK302" s="180">
        <f t="shared" si="268"/>
        <v>1650</v>
      </c>
      <c r="BL302" s="180">
        <f t="shared" si="269"/>
        <v>135411290</v>
      </c>
      <c r="BM302" s="181">
        <f t="shared" si="310"/>
        <v>7.714967036049937E-2</v>
      </c>
      <c r="BN302" s="181">
        <f t="shared" si="285"/>
        <v>0.60153117025154945</v>
      </c>
      <c r="BO302" s="180">
        <f t="shared" si="286"/>
        <v>82067.448484848486</v>
      </c>
      <c r="BP302" s="285"/>
    </row>
    <row r="303" spans="2:68" s="95" customFormat="1">
      <c r="B303" s="402"/>
      <c r="C303" s="435"/>
      <c r="D303" s="433"/>
      <c r="E303" s="137" t="s">
        <v>179</v>
      </c>
      <c r="F303" s="171">
        <v>11</v>
      </c>
      <c r="G303" s="180">
        <v>6</v>
      </c>
      <c r="H303" s="180">
        <v>329390</v>
      </c>
      <c r="I303" s="181">
        <f t="shared" si="303"/>
        <v>0.04</v>
      </c>
      <c r="J303" s="181">
        <f t="shared" si="270"/>
        <v>0.54545454545454541</v>
      </c>
      <c r="K303" s="225">
        <f t="shared" si="271"/>
        <v>54898.333333333336</v>
      </c>
      <c r="L303" s="392"/>
      <c r="M303" s="137" t="s">
        <v>179</v>
      </c>
      <c r="N303" s="171">
        <v>14</v>
      </c>
      <c r="O303" s="180">
        <v>8</v>
      </c>
      <c r="P303" s="180">
        <v>1286400</v>
      </c>
      <c r="Q303" s="181">
        <f t="shared" si="304"/>
        <v>4.7058823529411764E-2</v>
      </c>
      <c r="R303" s="181">
        <f t="shared" si="272"/>
        <v>0.5714285714285714</v>
      </c>
      <c r="S303" s="175">
        <f t="shared" si="273"/>
        <v>160800</v>
      </c>
      <c r="T303" s="392"/>
      <c r="U303" s="137" t="s">
        <v>179</v>
      </c>
      <c r="V303" s="171">
        <v>682</v>
      </c>
      <c r="W303" s="180">
        <v>419</v>
      </c>
      <c r="X303" s="180">
        <v>26511980</v>
      </c>
      <c r="Y303" s="181">
        <f t="shared" si="305"/>
        <v>5.1933564700049575E-2</v>
      </c>
      <c r="Z303" s="181">
        <f t="shared" si="274"/>
        <v>0.61436950146627567</v>
      </c>
      <c r="AA303" s="180">
        <f t="shared" si="275"/>
        <v>63274.415274463005</v>
      </c>
      <c r="AB303" s="392"/>
      <c r="AC303" s="137" t="s">
        <v>179</v>
      </c>
      <c r="AD303" s="171">
        <v>327</v>
      </c>
      <c r="AE303" s="180">
        <v>198</v>
      </c>
      <c r="AF303" s="180">
        <v>15470210</v>
      </c>
      <c r="AG303" s="181">
        <f t="shared" si="306"/>
        <v>3.289582987207177E-2</v>
      </c>
      <c r="AH303" s="181">
        <f t="shared" si="276"/>
        <v>0.60550458715596334</v>
      </c>
      <c r="AI303" s="175">
        <f t="shared" si="277"/>
        <v>78132.373737373739</v>
      </c>
      <c r="AJ303" s="392"/>
      <c r="AK303" s="137" t="s">
        <v>179</v>
      </c>
      <c r="AL303" s="171">
        <v>211</v>
      </c>
      <c r="AM303" s="180">
        <v>98</v>
      </c>
      <c r="AN303" s="180">
        <v>9562870</v>
      </c>
      <c r="AO303" s="181">
        <f t="shared" si="307"/>
        <v>2.3677216719014255E-2</v>
      </c>
      <c r="AP303" s="181">
        <f t="shared" si="278"/>
        <v>0.46445497630331756</v>
      </c>
      <c r="AQ303" s="175">
        <f t="shared" si="279"/>
        <v>97580.306122448979</v>
      </c>
      <c r="AR303" s="392"/>
      <c r="AS303" s="137" t="s">
        <v>179</v>
      </c>
      <c r="AT303" s="171">
        <v>129</v>
      </c>
      <c r="AU303" s="180">
        <v>54</v>
      </c>
      <c r="AV303" s="180">
        <v>5606690</v>
      </c>
      <c r="AW303" s="181">
        <f t="shared" si="308"/>
        <v>2.5775656324582338E-2</v>
      </c>
      <c r="AX303" s="181">
        <f t="shared" si="280"/>
        <v>0.41860465116279072</v>
      </c>
      <c r="AY303" s="180">
        <f t="shared" si="281"/>
        <v>103827.5925925926</v>
      </c>
      <c r="AZ303" s="392"/>
      <c r="BA303" s="137" t="s">
        <v>179</v>
      </c>
      <c r="BB303" s="171">
        <v>58</v>
      </c>
      <c r="BC303" s="180">
        <v>23</v>
      </c>
      <c r="BD303" s="180">
        <v>3695310</v>
      </c>
      <c r="BE303" s="181">
        <f t="shared" si="309"/>
        <v>3.0831099195710455E-2</v>
      </c>
      <c r="BF303" s="181">
        <f t="shared" si="282"/>
        <v>0.39655172413793105</v>
      </c>
      <c r="BG303" s="225">
        <f t="shared" si="283"/>
        <v>160665.65217391305</v>
      </c>
      <c r="BH303" s="392"/>
      <c r="BI303" s="137" t="s">
        <v>179</v>
      </c>
      <c r="BJ303" s="171">
        <f t="shared" si="284"/>
        <v>1432</v>
      </c>
      <c r="BK303" s="180">
        <f t="shared" si="268"/>
        <v>806</v>
      </c>
      <c r="BL303" s="180">
        <f t="shared" si="269"/>
        <v>62462850</v>
      </c>
      <c r="BM303" s="181">
        <f t="shared" si="310"/>
        <v>3.7686445036704541E-2</v>
      </c>
      <c r="BN303" s="181">
        <f t="shared" si="285"/>
        <v>0.56284916201117319</v>
      </c>
      <c r="BO303" s="180">
        <f t="shared" si="286"/>
        <v>77497.332506203471</v>
      </c>
      <c r="BP303" s="285"/>
    </row>
    <row r="304" spans="2:68" s="95" customFormat="1">
      <c r="B304" s="402">
        <v>28</v>
      </c>
      <c r="C304" s="434" t="s">
        <v>38</v>
      </c>
      <c r="D304" s="432">
        <v>134</v>
      </c>
      <c r="E304" s="134" t="s">
        <v>153</v>
      </c>
      <c r="F304" s="170">
        <v>67</v>
      </c>
      <c r="G304" s="178">
        <v>36</v>
      </c>
      <c r="H304" s="178">
        <v>3442010</v>
      </c>
      <c r="I304" s="179">
        <f>IFERROR(G304/$D$304,"-")</f>
        <v>0.26865671641791045</v>
      </c>
      <c r="J304" s="179">
        <f t="shared" si="270"/>
        <v>0.53731343283582089</v>
      </c>
      <c r="K304" s="224">
        <f t="shared" si="271"/>
        <v>95611.388888888891</v>
      </c>
      <c r="L304" s="400">
        <v>179</v>
      </c>
      <c r="M304" s="134" t="s">
        <v>153</v>
      </c>
      <c r="N304" s="170">
        <v>94</v>
      </c>
      <c r="O304" s="178">
        <v>57</v>
      </c>
      <c r="P304" s="178">
        <v>5208030</v>
      </c>
      <c r="Q304" s="179">
        <f>IFERROR(O304/$L$304,"-")</f>
        <v>0.31843575418994413</v>
      </c>
      <c r="R304" s="179">
        <f t="shared" si="272"/>
        <v>0.6063829787234043</v>
      </c>
      <c r="S304" s="174">
        <f t="shared" si="273"/>
        <v>91368.947368421053</v>
      </c>
      <c r="T304" s="400">
        <v>7409</v>
      </c>
      <c r="U304" s="134" t="s">
        <v>153</v>
      </c>
      <c r="V304" s="170">
        <v>3222</v>
      </c>
      <c r="W304" s="178">
        <v>1959</v>
      </c>
      <c r="X304" s="178">
        <v>144013990</v>
      </c>
      <c r="Y304" s="179">
        <f>IFERROR(W304/$T$304,"-")</f>
        <v>0.26440815224726683</v>
      </c>
      <c r="Z304" s="179">
        <f t="shared" si="274"/>
        <v>0.60800744878957169</v>
      </c>
      <c r="AA304" s="178">
        <f t="shared" si="275"/>
        <v>73514.032669729451</v>
      </c>
      <c r="AB304" s="400">
        <v>4601</v>
      </c>
      <c r="AC304" s="134" t="s">
        <v>153</v>
      </c>
      <c r="AD304" s="170">
        <v>2145</v>
      </c>
      <c r="AE304" s="178">
        <v>1222</v>
      </c>
      <c r="AF304" s="178">
        <v>101281730</v>
      </c>
      <c r="AG304" s="179">
        <f>IFERROR(AE304/$AB$304,"-")</f>
        <v>0.26559443599217564</v>
      </c>
      <c r="AH304" s="179">
        <f t="shared" si="276"/>
        <v>0.5696969696969697</v>
      </c>
      <c r="AI304" s="174">
        <f t="shared" si="277"/>
        <v>82881.939443535186</v>
      </c>
      <c r="AJ304" s="400">
        <v>2579</v>
      </c>
      <c r="AK304" s="134" t="s">
        <v>153</v>
      </c>
      <c r="AL304" s="170">
        <v>1066</v>
      </c>
      <c r="AM304" s="178">
        <v>554</v>
      </c>
      <c r="AN304" s="178">
        <v>48259020</v>
      </c>
      <c r="AO304" s="179">
        <f>IFERROR(AM304/$AJ$304,"-")</f>
        <v>0.21481194261341605</v>
      </c>
      <c r="AP304" s="179">
        <f t="shared" si="278"/>
        <v>0.51969981238273921</v>
      </c>
      <c r="AQ304" s="174">
        <f t="shared" si="279"/>
        <v>87110.144404332124</v>
      </c>
      <c r="AR304" s="400">
        <v>1204</v>
      </c>
      <c r="AS304" s="134" t="s">
        <v>153</v>
      </c>
      <c r="AT304" s="170">
        <v>432</v>
      </c>
      <c r="AU304" s="178">
        <v>192</v>
      </c>
      <c r="AV304" s="178">
        <v>20306310</v>
      </c>
      <c r="AW304" s="179">
        <f>IFERROR(AU304/$AR$304,"-")</f>
        <v>0.15946843853820597</v>
      </c>
      <c r="AX304" s="179">
        <f t="shared" si="280"/>
        <v>0.44444444444444442</v>
      </c>
      <c r="AY304" s="178">
        <f t="shared" si="281"/>
        <v>105762.03125</v>
      </c>
      <c r="AZ304" s="400">
        <v>496</v>
      </c>
      <c r="BA304" s="134" t="s">
        <v>153</v>
      </c>
      <c r="BB304" s="170">
        <v>127</v>
      </c>
      <c r="BC304" s="178">
        <v>53</v>
      </c>
      <c r="BD304" s="178">
        <v>5482670</v>
      </c>
      <c r="BE304" s="179">
        <f>IFERROR(BC304/$AZ$304,"-")</f>
        <v>0.10685483870967742</v>
      </c>
      <c r="BF304" s="179">
        <f t="shared" si="282"/>
        <v>0.41732283464566927</v>
      </c>
      <c r="BG304" s="224">
        <f t="shared" si="283"/>
        <v>103446.60377358491</v>
      </c>
      <c r="BH304" s="400">
        <v>16602</v>
      </c>
      <c r="BI304" s="134" t="s">
        <v>153</v>
      </c>
      <c r="BJ304" s="170">
        <f t="shared" si="284"/>
        <v>7153</v>
      </c>
      <c r="BK304" s="178">
        <f t="shared" si="268"/>
        <v>4073</v>
      </c>
      <c r="BL304" s="178">
        <f t="shared" si="269"/>
        <v>327993760</v>
      </c>
      <c r="BM304" s="179">
        <f>IFERROR(BK304/$BH$304,"-")</f>
        <v>0.24533188772437056</v>
      </c>
      <c r="BN304" s="179">
        <f t="shared" si="285"/>
        <v>0.56941143576121911</v>
      </c>
      <c r="BO304" s="178">
        <f t="shared" si="286"/>
        <v>80528.789589982815</v>
      </c>
      <c r="BP304" s="285"/>
    </row>
    <row r="305" spans="2:68" s="95" customFormat="1">
      <c r="B305" s="402"/>
      <c r="C305" s="435"/>
      <c r="D305" s="433"/>
      <c r="E305" s="135" t="s">
        <v>207</v>
      </c>
      <c r="F305" s="171">
        <v>57</v>
      </c>
      <c r="G305" s="180">
        <v>34</v>
      </c>
      <c r="H305" s="180">
        <v>3637020</v>
      </c>
      <c r="I305" s="181">
        <f t="shared" ref="I305:I314" si="311">IFERROR(G305/$D$304,"-")</f>
        <v>0.2537313432835821</v>
      </c>
      <c r="J305" s="181">
        <f t="shared" si="270"/>
        <v>0.59649122807017541</v>
      </c>
      <c r="K305" s="225">
        <f t="shared" si="271"/>
        <v>106971.17647058824</v>
      </c>
      <c r="L305" s="392"/>
      <c r="M305" s="135" t="s">
        <v>207</v>
      </c>
      <c r="N305" s="171">
        <v>72</v>
      </c>
      <c r="O305" s="180">
        <v>45</v>
      </c>
      <c r="P305" s="180">
        <v>4064230</v>
      </c>
      <c r="Q305" s="181">
        <f t="shared" ref="Q305:Q314" si="312">IFERROR(O305/$L$304,"-")</f>
        <v>0.25139664804469275</v>
      </c>
      <c r="R305" s="181">
        <f t="shared" si="272"/>
        <v>0.625</v>
      </c>
      <c r="S305" s="175">
        <f t="shared" si="273"/>
        <v>90316.222222222219</v>
      </c>
      <c r="T305" s="392"/>
      <c r="U305" s="135" t="s">
        <v>207</v>
      </c>
      <c r="V305" s="171">
        <v>3101</v>
      </c>
      <c r="W305" s="180">
        <v>1945</v>
      </c>
      <c r="X305" s="180">
        <v>135720160</v>
      </c>
      <c r="Y305" s="181">
        <f t="shared" ref="Y305:Y314" si="313">IFERROR(W305/$T$304,"-")</f>
        <v>0.26251855850992034</v>
      </c>
      <c r="Z305" s="181">
        <f t="shared" si="274"/>
        <v>0.62721702676555946</v>
      </c>
      <c r="AA305" s="180">
        <f t="shared" si="275"/>
        <v>69779.002570694094</v>
      </c>
      <c r="AB305" s="392"/>
      <c r="AC305" s="135" t="s">
        <v>207</v>
      </c>
      <c r="AD305" s="171">
        <v>1831</v>
      </c>
      <c r="AE305" s="180">
        <v>1065</v>
      </c>
      <c r="AF305" s="180">
        <v>85798560</v>
      </c>
      <c r="AG305" s="181">
        <f t="shared" ref="AG305:AG314" si="314">IFERROR(AE305/$AB$304,"-")</f>
        <v>0.23147141925668333</v>
      </c>
      <c r="AH305" s="181">
        <f t="shared" si="276"/>
        <v>0.58164937192790822</v>
      </c>
      <c r="AI305" s="175">
        <f t="shared" si="277"/>
        <v>80562.028169014084</v>
      </c>
      <c r="AJ305" s="392"/>
      <c r="AK305" s="135" t="s">
        <v>207</v>
      </c>
      <c r="AL305" s="171">
        <v>862</v>
      </c>
      <c r="AM305" s="180">
        <v>456</v>
      </c>
      <c r="AN305" s="180">
        <v>36871110</v>
      </c>
      <c r="AO305" s="181">
        <f t="shared" ref="AO305:AO314" si="315">IFERROR(AM305/$AJ$304,"-")</f>
        <v>0.17681271810779373</v>
      </c>
      <c r="AP305" s="181">
        <f t="shared" si="278"/>
        <v>0.52900232018561488</v>
      </c>
      <c r="AQ305" s="175">
        <f t="shared" si="279"/>
        <v>80857.697368421053</v>
      </c>
      <c r="AR305" s="392"/>
      <c r="AS305" s="135" t="s">
        <v>207</v>
      </c>
      <c r="AT305" s="171">
        <v>303</v>
      </c>
      <c r="AU305" s="180">
        <v>163</v>
      </c>
      <c r="AV305" s="180">
        <v>15378540</v>
      </c>
      <c r="AW305" s="181">
        <f t="shared" ref="AW305:AW314" si="316">IFERROR(AU305/$AR$304,"-")</f>
        <v>0.13538205980066445</v>
      </c>
      <c r="AX305" s="181">
        <f t="shared" si="280"/>
        <v>0.53795379537953791</v>
      </c>
      <c r="AY305" s="180">
        <f t="shared" si="281"/>
        <v>94346.871165644174</v>
      </c>
      <c r="AZ305" s="392"/>
      <c r="BA305" s="135" t="s">
        <v>207</v>
      </c>
      <c r="BB305" s="171">
        <v>71</v>
      </c>
      <c r="BC305" s="180">
        <v>25</v>
      </c>
      <c r="BD305" s="180">
        <v>2376540</v>
      </c>
      <c r="BE305" s="181">
        <f t="shared" ref="BE305:BE314" si="317">IFERROR(BC305/$AZ$304,"-")</f>
        <v>5.040322580645161E-2</v>
      </c>
      <c r="BF305" s="181">
        <f t="shared" si="282"/>
        <v>0.352112676056338</v>
      </c>
      <c r="BG305" s="225">
        <f t="shared" si="283"/>
        <v>95061.6</v>
      </c>
      <c r="BH305" s="392"/>
      <c r="BI305" s="135" t="s">
        <v>207</v>
      </c>
      <c r="BJ305" s="171">
        <f t="shared" si="284"/>
        <v>6297</v>
      </c>
      <c r="BK305" s="180">
        <f t="shared" si="268"/>
        <v>3733</v>
      </c>
      <c r="BL305" s="180">
        <f t="shared" si="269"/>
        <v>283846160</v>
      </c>
      <c r="BM305" s="181">
        <f t="shared" ref="BM305:BM314" si="318">IFERROR(BK305/$BH$304,"-")</f>
        <v>0.22485242741838332</v>
      </c>
      <c r="BN305" s="181">
        <f t="shared" si="285"/>
        <v>0.5928219787200254</v>
      </c>
      <c r="BO305" s="180">
        <f t="shared" si="286"/>
        <v>76037.010447361376</v>
      </c>
      <c r="BP305" s="285"/>
    </row>
    <row r="306" spans="2:68" s="95" customFormat="1">
      <c r="B306" s="402"/>
      <c r="C306" s="435"/>
      <c r="D306" s="433"/>
      <c r="E306" s="136" t="s">
        <v>152</v>
      </c>
      <c r="F306" s="171">
        <v>80</v>
      </c>
      <c r="G306" s="180">
        <v>39</v>
      </c>
      <c r="H306" s="180">
        <v>3561170</v>
      </c>
      <c r="I306" s="181">
        <f t="shared" si="311"/>
        <v>0.29104477611940299</v>
      </c>
      <c r="J306" s="181">
        <f t="shared" si="270"/>
        <v>0.48749999999999999</v>
      </c>
      <c r="K306" s="225">
        <f t="shared" si="271"/>
        <v>91312.051282051281</v>
      </c>
      <c r="L306" s="392"/>
      <c r="M306" s="136" t="s">
        <v>152</v>
      </c>
      <c r="N306" s="171">
        <v>117</v>
      </c>
      <c r="O306" s="180">
        <v>73</v>
      </c>
      <c r="P306" s="180">
        <v>6669010</v>
      </c>
      <c r="Q306" s="181">
        <f t="shared" si="312"/>
        <v>0.40782122905027934</v>
      </c>
      <c r="R306" s="181">
        <f t="shared" si="272"/>
        <v>0.62393162393162394</v>
      </c>
      <c r="S306" s="175">
        <f t="shared" si="273"/>
        <v>91356.301369863009</v>
      </c>
      <c r="T306" s="392"/>
      <c r="U306" s="136" t="s">
        <v>152</v>
      </c>
      <c r="V306" s="171">
        <v>4394</v>
      </c>
      <c r="W306" s="180">
        <v>2685</v>
      </c>
      <c r="X306" s="180">
        <v>190069330</v>
      </c>
      <c r="Y306" s="181">
        <f t="shared" si="313"/>
        <v>0.36239708462680525</v>
      </c>
      <c r="Z306" s="181">
        <f t="shared" si="274"/>
        <v>0.61106053709604002</v>
      </c>
      <c r="AA306" s="180">
        <f t="shared" si="275"/>
        <v>70789.322160148979</v>
      </c>
      <c r="AB306" s="392"/>
      <c r="AC306" s="136" t="s">
        <v>152</v>
      </c>
      <c r="AD306" s="171">
        <v>2956</v>
      </c>
      <c r="AE306" s="180">
        <v>1688</v>
      </c>
      <c r="AF306" s="180">
        <v>138506580</v>
      </c>
      <c r="AG306" s="181">
        <f t="shared" si="314"/>
        <v>0.3668767659204521</v>
      </c>
      <c r="AH306" s="181">
        <f t="shared" si="276"/>
        <v>0.57104194857916102</v>
      </c>
      <c r="AI306" s="175">
        <f t="shared" si="277"/>
        <v>82053.661137440751</v>
      </c>
      <c r="AJ306" s="392"/>
      <c r="AK306" s="136" t="s">
        <v>152</v>
      </c>
      <c r="AL306" s="171">
        <v>1650</v>
      </c>
      <c r="AM306" s="180">
        <v>866</v>
      </c>
      <c r="AN306" s="180">
        <v>76160420</v>
      </c>
      <c r="AO306" s="181">
        <f t="shared" si="315"/>
        <v>0.3357890655292749</v>
      </c>
      <c r="AP306" s="181">
        <f t="shared" si="278"/>
        <v>0.5248484848484849</v>
      </c>
      <c r="AQ306" s="175">
        <f t="shared" si="279"/>
        <v>87945.057736720555</v>
      </c>
      <c r="AR306" s="392"/>
      <c r="AS306" s="136" t="s">
        <v>152</v>
      </c>
      <c r="AT306" s="171">
        <v>722</v>
      </c>
      <c r="AU306" s="180">
        <v>338</v>
      </c>
      <c r="AV306" s="180">
        <v>33198950</v>
      </c>
      <c r="AW306" s="181">
        <f t="shared" si="316"/>
        <v>0.28073089700996678</v>
      </c>
      <c r="AX306" s="181">
        <f t="shared" si="280"/>
        <v>0.46814404432132967</v>
      </c>
      <c r="AY306" s="180">
        <f t="shared" si="281"/>
        <v>98221.745562130178</v>
      </c>
      <c r="AZ306" s="392"/>
      <c r="BA306" s="136" t="s">
        <v>152</v>
      </c>
      <c r="BB306" s="171">
        <v>264</v>
      </c>
      <c r="BC306" s="180">
        <v>109</v>
      </c>
      <c r="BD306" s="180">
        <v>11287530</v>
      </c>
      <c r="BE306" s="181">
        <f t="shared" si="317"/>
        <v>0.21975806451612903</v>
      </c>
      <c r="BF306" s="181">
        <f t="shared" si="282"/>
        <v>0.4128787878787879</v>
      </c>
      <c r="BG306" s="225">
        <f t="shared" si="283"/>
        <v>103555.32110091743</v>
      </c>
      <c r="BH306" s="392"/>
      <c r="BI306" s="136" t="s">
        <v>152</v>
      </c>
      <c r="BJ306" s="171">
        <f t="shared" si="284"/>
        <v>10183</v>
      </c>
      <c r="BK306" s="180">
        <f t="shared" si="268"/>
        <v>5798</v>
      </c>
      <c r="BL306" s="180">
        <f t="shared" si="269"/>
        <v>459452990</v>
      </c>
      <c r="BM306" s="181">
        <f t="shared" si="318"/>
        <v>0.34923503192386457</v>
      </c>
      <c r="BN306" s="181">
        <f t="shared" si="285"/>
        <v>0.56938033978198954</v>
      </c>
      <c r="BO306" s="180">
        <f t="shared" si="286"/>
        <v>79243.358054501557</v>
      </c>
      <c r="BP306" s="285"/>
    </row>
    <row r="307" spans="2:68" s="95" customFormat="1">
      <c r="B307" s="402"/>
      <c r="C307" s="435"/>
      <c r="D307" s="433"/>
      <c r="E307" s="136" t="s">
        <v>161</v>
      </c>
      <c r="F307" s="171">
        <v>32</v>
      </c>
      <c r="G307" s="180">
        <v>17</v>
      </c>
      <c r="H307" s="180">
        <v>1944100</v>
      </c>
      <c r="I307" s="181">
        <f t="shared" si="311"/>
        <v>0.12686567164179105</v>
      </c>
      <c r="J307" s="181">
        <f t="shared" si="270"/>
        <v>0.53125</v>
      </c>
      <c r="K307" s="225">
        <f t="shared" si="271"/>
        <v>114358.82352941176</v>
      </c>
      <c r="L307" s="392"/>
      <c r="M307" s="136" t="s">
        <v>161</v>
      </c>
      <c r="N307" s="171">
        <v>62</v>
      </c>
      <c r="O307" s="180">
        <v>42</v>
      </c>
      <c r="P307" s="180">
        <v>4445210</v>
      </c>
      <c r="Q307" s="181">
        <f t="shared" si="312"/>
        <v>0.23463687150837989</v>
      </c>
      <c r="R307" s="181">
        <f t="shared" si="272"/>
        <v>0.67741935483870963</v>
      </c>
      <c r="S307" s="175">
        <f t="shared" si="273"/>
        <v>105838.33333333333</v>
      </c>
      <c r="T307" s="392"/>
      <c r="U307" s="136" t="s">
        <v>161</v>
      </c>
      <c r="V307" s="171">
        <v>1561</v>
      </c>
      <c r="W307" s="180">
        <v>984</v>
      </c>
      <c r="X307" s="180">
        <v>69389940</v>
      </c>
      <c r="Y307" s="181">
        <f t="shared" si="313"/>
        <v>0.13281144553920907</v>
      </c>
      <c r="Z307" s="181">
        <f t="shared" si="274"/>
        <v>0.63036515054452269</v>
      </c>
      <c r="AA307" s="180">
        <f t="shared" si="275"/>
        <v>70518.231707317071</v>
      </c>
      <c r="AB307" s="392"/>
      <c r="AC307" s="136" t="s">
        <v>161</v>
      </c>
      <c r="AD307" s="171">
        <v>1202</v>
      </c>
      <c r="AE307" s="180">
        <v>681</v>
      </c>
      <c r="AF307" s="180">
        <v>58848530</v>
      </c>
      <c r="AG307" s="181">
        <f t="shared" si="314"/>
        <v>0.14801130189089329</v>
      </c>
      <c r="AH307" s="181">
        <f t="shared" si="276"/>
        <v>0.56655574043261236</v>
      </c>
      <c r="AI307" s="175">
        <f t="shared" si="277"/>
        <v>86414.875183553595</v>
      </c>
      <c r="AJ307" s="392"/>
      <c r="AK307" s="136" t="s">
        <v>161</v>
      </c>
      <c r="AL307" s="171">
        <v>728</v>
      </c>
      <c r="AM307" s="180">
        <v>401</v>
      </c>
      <c r="AN307" s="180">
        <v>35295510</v>
      </c>
      <c r="AO307" s="181">
        <f t="shared" si="315"/>
        <v>0.15548662272198527</v>
      </c>
      <c r="AP307" s="181">
        <f t="shared" si="278"/>
        <v>0.55082417582417587</v>
      </c>
      <c r="AQ307" s="175">
        <f t="shared" si="279"/>
        <v>88018.728179551123</v>
      </c>
      <c r="AR307" s="392"/>
      <c r="AS307" s="136" t="s">
        <v>161</v>
      </c>
      <c r="AT307" s="171">
        <v>321</v>
      </c>
      <c r="AU307" s="180">
        <v>145</v>
      </c>
      <c r="AV307" s="180">
        <v>14485500</v>
      </c>
      <c r="AW307" s="181">
        <f t="shared" si="316"/>
        <v>0.12043189368770764</v>
      </c>
      <c r="AX307" s="181">
        <f t="shared" si="280"/>
        <v>0.45171339563862928</v>
      </c>
      <c r="AY307" s="180">
        <f t="shared" si="281"/>
        <v>99900</v>
      </c>
      <c r="AZ307" s="392"/>
      <c r="BA307" s="136" t="s">
        <v>161</v>
      </c>
      <c r="BB307" s="171">
        <v>108</v>
      </c>
      <c r="BC307" s="180">
        <v>45</v>
      </c>
      <c r="BD307" s="180">
        <v>5610720</v>
      </c>
      <c r="BE307" s="181">
        <f t="shared" si="317"/>
        <v>9.0725806451612906E-2</v>
      </c>
      <c r="BF307" s="181">
        <f t="shared" si="282"/>
        <v>0.41666666666666669</v>
      </c>
      <c r="BG307" s="225">
        <f t="shared" si="283"/>
        <v>124682.66666666667</v>
      </c>
      <c r="BH307" s="392"/>
      <c r="BI307" s="136" t="s">
        <v>161</v>
      </c>
      <c r="BJ307" s="171">
        <f t="shared" si="284"/>
        <v>4014</v>
      </c>
      <c r="BK307" s="180">
        <f t="shared" si="268"/>
        <v>2315</v>
      </c>
      <c r="BL307" s="180">
        <f t="shared" si="269"/>
        <v>190019510</v>
      </c>
      <c r="BM307" s="181">
        <f t="shared" si="318"/>
        <v>0.13944103120106011</v>
      </c>
      <c r="BN307" s="181">
        <f t="shared" si="285"/>
        <v>0.57673143996013954</v>
      </c>
      <c r="BO307" s="180">
        <f t="shared" si="286"/>
        <v>82081.86177105832</v>
      </c>
      <c r="BP307" s="285"/>
    </row>
    <row r="308" spans="2:68" s="95" customFormat="1">
      <c r="B308" s="402"/>
      <c r="C308" s="435"/>
      <c r="D308" s="433"/>
      <c r="E308" s="136" t="s">
        <v>183</v>
      </c>
      <c r="F308" s="171">
        <v>44</v>
      </c>
      <c r="G308" s="180">
        <v>23</v>
      </c>
      <c r="H308" s="180">
        <v>2862490</v>
      </c>
      <c r="I308" s="181">
        <f t="shared" si="311"/>
        <v>0.17164179104477612</v>
      </c>
      <c r="J308" s="181">
        <f t="shared" si="270"/>
        <v>0.52272727272727271</v>
      </c>
      <c r="K308" s="225">
        <f t="shared" si="271"/>
        <v>124456.08695652174</v>
      </c>
      <c r="L308" s="392"/>
      <c r="M308" s="136" t="s">
        <v>183</v>
      </c>
      <c r="N308" s="171">
        <v>72</v>
      </c>
      <c r="O308" s="180">
        <v>35</v>
      </c>
      <c r="P308" s="180">
        <v>3453160</v>
      </c>
      <c r="Q308" s="181">
        <f t="shared" si="312"/>
        <v>0.19553072625698323</v>
      </c>
      <c r="R308" s="181">
        <f t="shared" si="272"/>
        <v>0.4861111111111111</v>
      </c>
      <c r="S308" s="175">
        <f t="shared" si="273"/>
        <v>98661.71428571429</v>
      </c>
      <c r="T308" s="392"/>
      <c r="U308" s="136" t="s">
        <v>183</v>
      </c>
      <c r="V308" s="171">
        <v>1756</v>
      </c>
      <c r="W308" s="180">
        <v>1119</v>
      </c>
      <c r="X308" s="180">
        <v>84849810</v>
      </c>
      <c r="Y308" s="181">
        <f t="shared" si="313"/>
        <v>0.15103252800647859</v>
      </c>
      <c r="Z308" s="181">
        <f t="shared" si="274"/>
        <v>0.6372437357630979</v>
      </c>
      <c r="AA308" s="180">
        <f t="shared" si="275"/>
        <v>75826.461126005364</v>
      </c>
      <c r="AB308" s="392"/>
      <c r="AC308" s="136" t="s">
        <v>183</v>
      </c>
      <c r="AD308" s="171">
        <v>1375</v>
      </c>
      <c r="AE308" s="180">
        <v>780</v>
      </c>
      <c r="AF308" s="180">
        <v>67745270</v>
      </c>
      <c r="AG308" s="181">
        <f t="shared" si="314"/>
        <v>0.16952836339926103</v>
      </c>
      <c r="AH308" s="181">
        <f t="shared" si="276"/>
        <v>0.56727272727272726</v>
      </c>
      <c r="AI308" s="175">
        <f t="shared" si="277"/>
        <v>86852.91025641025</v>
      </c>
      <c r="AJ308" s="392"/>
      <c r="AK308" s="136" t="s">
        <v>183</v>
      </c>
      <c r="AL308" s="171">
        <v>806</v>
      </c>
      <c r="AM308" s="180">
        <v>438</v>
      </c>
      <c r="AN308" s="180">
        <v>40251330</v>
      </c>
      <c r="AO308" s="181">
        <f t="shared" si="315"/>
        <v>0.16983326870880186</v>
      </c>
      <c r="AP308" s="181">
        <f t="shared" si="278"/>
        <v>0.54342431761786603</v>
      </c>
      <c r="AQ308" s="175">
        <f t="shared" si="279"/>
        <v>91898.013698630137</v>
      </c>
      <c r="AR308" s="392"/>
      <c r="AS308" s="136" t="s">
        <v>183</v>
      </c>
      <c r="AT308" s="171">
        <v>381</v>
      </c>
      <c r="AU308" s="180">
        <v>184</v>
      </c>
      <c r="AV308" s="180">
        <v>17273040</v>
      </c>
      <c r="AW308" s="181">
        <f t="shared" si="316"/>
        <v>0.15282392026578073</v>
      </c>
      <c r="AX308" s="181">
        <f t="shared" si="280"/>
        <v>0.48293963254593175</v>
      </c>
      <c r="AY308" s="180">
        <f t="shared" si="281"/>
        <v>93875.217391304352</v>
      </c>
      <c r="AZ308" s="392"/>
      <c r="BA308" s="136" t="s">
        <v>183</v>
      </c>
      <c r="BB308" s="171">
        <v>137</v>
      </c>
      <c r="BC308" s="180">
        <v>59</v>
      </c>
      <c r="BD308" s="180">
        <v>5840340</v>
      </c>
      <c r="BE308" s="181">
        <f t="shared" si="317"/>
        <v>0.11895161290322581</v>
      </c>
      <c r="BF308" s="181">
        <f t="shared" si="282"/>
        <v>0.43065693430656932</v>
      </c>
      <c r="BG308" s="225">
        <f t="shared" si="283"/>
        <v>98988.813559322036</v>
      </c>
      <c r="BH308" s="392"/>
      <c r="BI308" s="136" t="s">
        <v>183</v>
      </c>
      <c r="BJ308" s="171">
        <f t="shared" si="284"/>
        <v>4571</v>
      </c>
      <c r="BK308" s="180">
        <f t="shared" si="268"/>
        <v>2638</v>
      </c>
      <c r="BL308" s="180">
        <f t="shared" si="269"/>
        <v>222275440</v>
      </c>
      <c r="BM308" s="181">
        <f t="shared" si="318"/>
        <v>0.15889651849174799</v>
      </c>
      <c r="BN308" s="181">
        <f t="shared" si="285"/>
        <v>0.57711660468168891</v>
      </c>
      <c r="BO308" s="180">
        <f t="shared" si="286"/>
        <v>84259.075056861257</v>
      </c>
      <c r="BP308" s="285"/>
    </row>
    <row r="309" spans="2:68" s="95" customFormat="1">
      <c r="B309" s="402"/>
      <c r="C309" s="435"/>
      <c r="D309" s="433"/>
      <c r="E309" s="136" t="s">
        <v>184</v>
      </c>
      <c r="F309" s="171">
        <v>23</v>
      </c>
      <c r="G309" s="180">
        <v>9</v>
      </c>
      <c r="H309" s="180">
        <v>688600</v>
      </c>
      <c r="I309" s="181">
        <f t="shared" si="311"/>
        <v>6.7164179104477612E-2</v>
      </c>
      <c r="J309" s="181">
        <f t="shared" si="270"/>
        <v>0.39130434782608697</v>
      </c>
      <c r="K309" s="225">
        <f t="shared" si="271"/>
        <v>76511.111111111109</v>
      </c>
      <c r="L309" s="392"/>
      <c r="M309" s="136" t="s">
        <v>184</v>
      </c>
      <c r="N309" s="171">
        <v>33</v>
      </c>
      <c r="O309" s="180">
        <v>19</v>
      </c>
      <c r="P309" s="180">
        <v>1759740</v>
      </c>
      <c r="Q309" s="181">
        <f t="shared" si="312"/>
        <v>0.10614525139664804</v>
      </c>
      <c r="R309" s="181">
        <f t="shared" si="272"/>
        <v>0.5757575757575758</v>
      </c>
      <c r="S309" s="175">
        <f t="shared" si="273"/>
        <v>92617.894736842107</v>
      </c>
      <c r="T309" s="392"/>
      <c r="U309" s="136" t="s">
        <v>184</v>
      </c>
      <c r="V309" s="171">
        <v>795</v>
      </c>
      <c r="W309" s="180">
        <v>530</v>
      </c>
      <c r="X309" s="180">
        <v>38397390</v>
      </c>
      <c r="Y309" s="181">
        <f t="shared" si="313"/>
        <v>7.1534620056687814E-2</v>
      </c>
      <c r="Z309" s="181">
        <f t="shared" si="274"/>
        <v>0.66666666666666663</v>
      </c>
      <c r="AA309" s="180">
        <f t="shared" si="275"/>
        <v>72447.905660377364</v>
      </c>
      <c r="AB309" s="392"/>
      <c r="AC309" s="136" t="s">
        <v>184</v>
      </c>
      <c r="AD309" s="171">
        <v>600</v>
      </c>
      <c r="AE309" s="180">
        <v>351</v>
      </c>
      <c r="AF309" s="180">
        <v>27519800</v>
      </c>
      <c r="AG309" s="181">
        <f t="shared" si="314"/>
        <v>7.6287763529667457E-2</v>
      </c>
      <c r="AH309" s="181">
        <f t="shared" si="276"/>
        <v>0.58499999999999996</v>
      </c>
      <c r="AI309" s="175">
        <f t="shared" si="277"/>
        <v>78403.988603988604</v>
      </c>
      <c r="AJ309" s="392"/>
      <c r="AK309" s="136" t="s">
        <v>184</v>
      </c>
      <c r="AL309" s="171">
        <v>318</v>
      </c>
      <c r="AM309" s="180">
        <v>190</v>
      </c>
      <c r="AN309" s="180">
        <v>14490160</v>
      </c>
      <c r="AO309" s="181">
        <f t="shared" si="315"/>
        <v>7.3671965878247384E-2</v>
      </c>
      <c r="AP309" s="181">
        <f t="shared" si="278"/>
        <v>0.59748427672955973</v>
      </c>
      <c r="AQ309" s="175">
        <f t="shared" si="279"/>
        <v>76264</v>
      </c>
      <c r="AR309" s="392"/>
      <c r="AS309" s="136" t="s">
        <v>184</v>
      </c>
      <c r="AT309" s="171">
        <v>110</v>
      </c>
      <c r="AU309" s="180">
        <v>62</v>
      </c>
      <c r="AV309" s="180">
        <v>5564260</v>
      </c>
      <c r="AW309" s="181">
        <f t="shared" si="316"/>
        <v>5.1495016611295678E-2</v>
      </c>
      <c r="AX309" s="181">
        <f t="shared" si="280"/>
        <v>0.5636363636363636</v>
      </c>
      <c r="AY309" s="180">
        <f t="shared" si="281"/>
        <v>89746.129032258061</v>
      </c>
      <c r="AZ309" s="392"/>
      <c r="BA309" s="136" t="s">
        <v>184</v>
      </c>
      <c r="BB309" s="171">
        <v>38</v>
      </c>
      <c r="BC309" s="180">
        <v>16</v>
      </c>
      <c r="BD309" s="180">
        <v>1782490</v>
      </c>
      <c r="BE309" s="181">
        <f t="shared" si="317"/>
        <v>3.2258064516129031E-2</v>
      </c>
      <c r="BF309" s="181">
        <f t="shared" si="282"/>
        <v>0.42105263157894735</v>
      </c>
      <c r="BG309" s="225">
        <f t="shared" si="283"/>
        <v>111405.625</v>
      </c>
      <c r="BH309" s="392"/>
      <c r="BI309" s="136" t="s">
        <v>184</v>
      </c>
      <c r="BJ309" s="171">
        <f t="shared" si="284"/>
        <v>1917</v>
      </c>
      <c r="BK309" s="180">
        <f t="shared" si="268"/>
        <v>1177</v>
      </c>
      <c r="BL309" s="180">
        <f t="shared" si="269"/>
        <v>90202440</v>
      </c>
      <c r="BM309" s="181">
        <f t="shared" si="318"/>
        <v>7.0895072882785209E-2</v>
      </c>
      <c r="BN309" s="181">
        <f t="shared" si="285"/>
        <v>0.61398017736045907</v>
      </c>
      <c r="BO309" s="180">
        <f t="shared" si="286"/>
        <v>76637.587085811378</v>
      </c>
      <c r="BP309" s="285"/>
    </row>
    <row r="310" spans="2:68" s="95" customFormat="1">
      <c r="B310" s="402"/>
      <c r="C310" s="435"/>
      <c r="D310" s="433"/>
      <c r="E310" s="136" t="s">
        <v>185</v>
      </c>
      <c r="F310" s="171">
        <v>26</v>
      </c>
      <c r="G310" s="180">
        <v>12</v>
      </c>
      <c r="H310" s="180">
        <v>1000530</v>
      </c>
      <c r="I310" s="181">
        <f t="shared" si="311"/>
        <v>8.9552238805970144E-2</v>
      </c>
      <c r="J310" s="181">
        <f t="shared" si="270"/>
        <v>0.46153846153846156</v>
      </c>
      <c r="K310" s="225">
        <f t="shared" si="271"/>
        <v>83377.5</v>
      </c>
      <c r="L310" s="392"/>
      <c r="M310" s="136" t="s">
        <v>185</v>
      </c>
      <c r="N310" s="171">
        <v>43</v>
      </c>
      <c r="O310" s="180">
        <v>24</v>
      </c>
      <c r="P310" s="180">
        <v>2322960</v>
      </c>
      <c r="Q310" s="181">
        <f t="shared" si="312"/>
        <v>0.13407821229050279</v>
      </c>
      <c r="R310" s="181">
        <f t="shared" si="272"/>
        <v>0.55813953488372092</v>
      </c>
      <c r="S310" s="175">
        <f t="shared" si="273"/>
        <v>96790</v>
      </c>
      <c r="T310" s="392"/>
      <c r="U310" s="136" t="s">
        <v>185</v>
      </c>
      <c r="V310" s="171">
        <v>361</v>
      </c>
      <c r="W310" s="180">
        <v>207</v>
      </c>
      <c r="X310" s="180">
        <v>15263570</v>
      </c>
      <c r="Y310" s="181">
        <f t="shared" si="313"/>
        <v>2.7938993116479956E-2</v>
      </c>
      <c r="Z310" s="181">
        <f t="shared" si="274"/>
        <v>0.57340720221606645</v>
      </c>
      <c r="AA310" s="180">
        <f t="shared" si="275"/>
        <v>73737.053140096614</v>
      </c>
      <c r="AB310" s="392"/>
      <c r="AC310" s="136" t="s">
        <v>185</v>
      </c>
      <c r="AD310" s="171">
        <v>368</v>
      </c>
      <c r="AE310" s="180">
        <v>177</v>
      </c>
      <c r="AF310" s="180">
        <v>15680120</v>
      </c>
      <c r="AG310" s="181">
        <f t="shared" si="314"/>
        <v>3.8469897848293848E-2</v>
      </c>
      <c r="AH310" s="181">
        <f t="shared" si="276"/>
        <v>0.48097826086956524</v>
      </c>
      <c r="AI310" s="175">
        <f t="shared" si="277"/>
        <v>88588.248587570619</v>
      </c>
      <c r="AJ310" s="392"/>
      <c r="AK310" s="136" t="s">
        <v>185</v>
      </c>
      <c r="AL310" s="171">
        <v>260</v>
      </c>
      <c r="AM310" s="180">
        <v>130</v>
      </c>
      <c r="AN310" s="180">
        <v>11429580</v>
      </c>
      <c r="AO310" s="181">
        <f t="shared" si="315"/>
        <v>5.0407134548274522E-2</v>
      </c>
      <c r="AP310" s="181">
        <f t="shared" si="278"/>
        <v>0.5</v>
      </c>
      <c r="AQ310" s="175">
        <f t="shared" si="279"/>
        <v>87919.846153846156</v>
      </c>
      <c r="AR310" s="392"/>
      <c r="AS310" s="136" t="s">
        <v>185</v>
      </c>
      <c r="AT310" s="171">
        <v>132</v>
      </c>
      <c r="AU310" s="180">
        <v>57</v>
      </c>
      <c r="AV310" s="180">
        <v>5075160</v>
      </c>
      <c r="AW310" s="181">
        <f t="shared" si="316"/>
        <v>4.7342192691029898E-2</v>
      </c>
      <c r="AX310" s="181">
        <f t="shared" si="280"/>
        <v>0.43181818181818182</v>
      </c>
      <c r="AY310" s="180">
        <f t="shared" si="281"/>
        <v>89037.894736842107</v>
      </c>
      <c r="AZ310" s="392"/>
      <c r="BA310" s="136" t="s">
        <v>185</v>
      </c>
      <c r="BB310" s="171">
        <v>57</v>
      </c>
      <c r="BC310" s="180">
        <v>26</v>
      </c>
      <c r="BD310" s="180">
        <v>3169300</v>
      </c>
      <c r="BE310" s="181">
        <f t="shared" si="317"/>
        <v>5.2419354838709679E-2</v>
      </c>
      <c r="BF310" s="181">
        <f t="shared" si="282"/>
        <v>0.45614035087719296</v>
      </c>
      <c r="BG310" s="225">
        <f t="shared" si="283"/>
        <v>121896.15384615384</v>
      </c>
      <c r="BH310" s="392"/>
      <c r="BI310" s="136" t="s">
        <v>185</v>
      </c>
      <c r="BJ310" s="171">
        <f t="shared" si="284"/>
        <v>1247</v>
      </c>
      <c r="BK310" s="180">
        <f t="shared" si="268"/>
        <v>633</v>
      </c>
      <c r="BL310" s="180">
        <f t="shared" si="269"/>
        <v>53941220</v>
      </c>
      <c r="BM310" s="181">
        <f t="shared" si="318"/>
        <v>3.8127936393205636E-2</v>
      </c>
      <c r="BN310" s="181">
        <f t="shared" si="285"/>
        <v>0.50761828388131514</v>
      </c>
      <c r="BO310" s="180">
        <f t="shared" si="286"/>
        <v>85215.197472353873</v>
      </c>
      <c r="BP310" s="285"/>
    </row>
    <row r="311" spans="2:68" s="95" customFormat="1">
      <c r="B311" s="402"/>
      <c r="C311" s="435"/>
      <c r="D311" s="433"/>
      <c r="E311" s="136" t="s">
        <v>186</v>
      </c>
      <c r="F311" s="171">
        <v>18</v>
      </c>
      <c r="G311" s="180">
        <v>12</v>
      </c>
      <c r="H311" s="180">
        <v>756960</v>
      </c>
      <c r="I311" s="181">
        <f t="shared" si="311"/>
        <v>8.9552238805970144E-2</v>
      </c>
      <c r="J311" s="181">
        <f t="shared" si="270"/>
        <v>0.66666666666666663</v>
      </c>
      <c r="K311" s="225">
        <f t="shared" si="271"/>
        <v>63080</v>
      </c>
      <c r="L311" s="392"/>
      <c r="M311" s="136" t="s">
        <v>186</v>
      </c>
      <c r="N311" s="171">
        <v>15</v>
      </c>
      <c r="O311" s="180">
        <v>6</v>
      </c>
      <c r="P311" s="180">
        <v>329040</v>
      </c>
      <c r="Q311" s="181">
        <f t="shared" si="312"/>
        <v>3.3519553072625698E-2</v>
      </c>
      <c r="R311" s="181">
        <f t="shared" si="272"/>
        <v>0.4</v>
      </c>
      <c r="S311" s="175">
        <f t="shared" si="273"/>
        <v>54840</v>
      </c>
      <c r="T311" s="392"/>
      <c r="U311" s="136" t="s">
        <v>186</v>
      </c>
      <c r="V311" s="171">
        <v>441</v>
      </c>
      <c r="W311" s="180">
        <v>306</v>
      </c>
      <c r="X311" s="180">
        <v>22422230</v>
      </c>
      <c r="Y311" s="181">
        <f t="shared" si="313"/>
        <v>4.1301120259144286E-2</v>
      </c>
      <c r="Z311" s="181">
        <f t="shared" si="274"/>
        <v>0.69387755102040816</v>
      </c>
      <c r="AA311" s="180">
        <f t="shared" si="275"/>
        <v>73275.261437908499</v>
      </c>
      <c r="AB311" s="392"/>
      <c r="AC311" s="136" t="s">
        <v>186</v>
      </c>
      <c r="AD311" s="171">
        <v>335</v>
      </c>
      <c r="AE311" s="180">
        <v>207</v>
      </c>
      <c r="AF311" s="180">
        <v>19460100</v>
      </c>
      <c r="AG311" s="181">
        <f t="shared" si="314"/>
        <v>4.4990219517496197E-2</v>
      </c>
      <c r="AH311" s="181">
        <f t="shared" si="276"/>
        <v>0.61791044776119408</v>
      </c>
      <c r="AI311" s="175">
        <f t="shared" si="277"/>
        <v>94010.144927536225</v>
      </c>
      <c r="AJ311" s="392"/>
      <c r="AK311" s="136" t="s">
        <v>186</v>
      </c>
      <c r="AL311" s="171">
        <v>209</v>
      </c>
      <c r="AM311" s="180">
        <v>132</v>
      </c>
      <c r="AN311" s="180">
        <v>14534360</v>
      </c>
      <c r="AO311" s="181">
        <f t="shared" si="315"/>
        <v>5.1182628925940284E-2</v>
      </c>
      <c r="AP311" s="181">
        <f t="shared" si="278"/>
        <v>0.63157894736842102</v>
      </c>
      <c r="AQ311" s="175">
        <f t="shared" si="279"/>
        <v>110108.78787878787</v>
      </c>
      <c r="AR311" s="392"/>
      <c r="AS311" s="136" t="s">
        <v>186</v>
      </c>
      <c r="AT311" s="171">
        <v>94</v>
      </c>
      <c r="AU311" s="180">
        <v>52</v>
      </c>
      <c r="AV311" s="180">
        <v>5706940</v>
      </c>
      <c r="AW311" s="181">
        <f t="shared" si="316"/>
        <v>4.3189368770764118E-2</v>
      </c>
      <c r="AX311" s="181">
        <f t="shared" si="280"/>
        <v>0.55319148936170215</v>
      </c>
      <c r="AY311" s="180">
        <f t="shared" si="281"/>
        <v>109748.84615384616</v>
      </c>
      <c r="AZ311" s="392"/>
      <c r="BA311" s="136" t="s">
        <v>186</v>
      </c>
      <c r="BB311" s="171">
        <v>34</v>
      </c>
      <c r="BC311" s="180">
        <v>19</v>
      </c>
      <c r="BD311" s="180">
        <v>2424920</v>
      </c>
      <c r="BE311" s="181">
        <f t="shared" si="317"/>
        <v>3.8306451612903226E-2</v>
      </c>
      <c r="BF311" s="181">
        <f t="shared" si="282"/>
        <v>0.55882352941176472</v>
      </c>
      <c r="BG311" s="225">
        <f t="shared" si="283"/>
        <v>127627.36842105263</v>
      </c>
      <c r="BH311" s="392"/>
      <c r="BI311" s="136" t="s">
        <v>186</v>
      </c>
      <c r="BJ311" s="171">
        <f t="shared" si="284"/>
        <v>1146</v>
      </c>
      <c r="BK311" s="180">
        <f t="shared" si="268"/>
        <v>734</v>
      </c>
      <c r="BL311" s="180">
        <f t="shared" si="269"/>
        <v>65634550</v>
      </c>
      <c r="BM311" s="181">
        <f t="shared" si="318"/>
        <v>4.4211540778219489E-2</v>
      </c>
      <c r="BN311" s="181">
        <f t="shared" si="285"/>
        <v>0.64048865619546247</v>
      </c>
      <c r="BO311" s="180">
        <f t="shared" si="286"/>
        <v>89420.367847411442</v>
      </c>
      <c r="BP311" s="285"/>
    </row>
    <row r="312" spans="2:68" s="95" customFormat="1">
      <c r="B312" s="402"/>
      <c r="C312" s="435"/>
      <c r="D312" s="433"/>
      <c r="E312" s="136" t="s">
        <v>187</v>
      </c>
      <c r="F312" s="171">
        <v>48</v>
      </c>
      <c r="G312" s="180">
        <v>27</v>
      </c>
      <c r="H312" s="180">
        <v>2843890</v>
      </c>
      <c r="I312" s="181">
        <f t="shared" si="311"/>
        <v>0.20149253731343283</v>
      </c>
      <c r="J312" s="181">
        <f t="shared" si="270"/>
        <v>0.5625</v>
      </c>
      <c r="K312" s="225">
        <f t="shared" si="271"/>
        <v>105329.25925925926</v>
      </c>
      <c r="L312" s="392"/>
      <c r="M312" s="136" t="s">
        <v>187</v>
      </c>
      <c r="N312" s="171">
        <v>75</v>
      </c>
      <c r="O312" s="180">
        <v>50</v>
      </c>
      <c r="P312" s="180">
        <v>4598890</v>
      </c>
      <c r="Q312" s="181">
        <f t="shared" si="312"/>
        <v>0.27932960893854747</v>
      </c>
      <c r="R312" s="181">
        <f t="shared" si="272"/>
        <v>0.66666666666666663</v>
      </c>
      <c r="S312" s="175">
        <f t="shared" si="273"/>
        <v>91977.8</v>
      </c>
      <c r="T312" s="392"/>
      <c r="U312" s="136" t="s">
        <v>187</v>
      </c>
      <c r="V312" s="171">
        <v>2797</v>
      </c>
      <c r="W312" s="180">
        <v>1798</v>
      </c>
      <c r="X312" s="180">
        <v>129858310</v>
      </c>
      <c r="Y312" s="181">
        <f t="shared" si="313"/>
        <v>0.24267782426778242</v>
      </c>
      <c r="Z312" s="181">
        <f t="shared" si="274"/>
        <v>0.64283160529138361</v>
      </c>
      <c r="AA312" s="180">
        <f t="shared" si="275"/>
        <v>72223.754171301451</v>
      </c>
      <c r="AB312" s="392"/>
      <c r="AC312" s="136" t="s">
        <v>187</v>
      </c>
      <c r="AD312" s="171">
        <v>1817</v>
      </c>
      <c r="AE312" s="180">
        <v>1108</v>
      </c>
      <c r="AF312" s="180">
        <v>90235230</v>
      </c>
      <c r="AG312" s="181">
        <f t="shared" si="314"/>
        <v>0.24081721364920669</v>
      </c>
      <c r="AH312" s="181">
        <f t="shared" si="276"/>
        <v>0.60979636763896528</v>
      </c>
      <c r="AI312" s="175">
        <f t="shared" si="277"/>
        <v>81439.738267148015</v>
      </c>
      <c r="AJ312" s="392"/>
      <c r="AK312" s="136" t="s">
        <v>187</v>
      </c>
      <c r="AL312" s="171">
        <v>977</v>
      </c>
      <c r="AM312" s="180">
        <v>531</v>
      </c>
      <c r="AN312" s="180">
        <v>43871590</v>
      </c>
      <c r="AO312" s="181">
        <f t="shared" si="315"/>
        <v>0.2058937572702598</v>
      </c>
      <c r="AP312" s="181">
        <f t="shared" si="278"/>
        <v>0.54350051177072667</v>
      </c>
      <c r="AQ312" s="175">
        <f t="shared" si="279"/>
        <v>82620.696798493402</v>
      </c>
      <c r="AR312" s="392"/>
      <c r="AS312" s="136" t="s">
        <v>187</v>
      </c>
      <c r="AT312" s="171">
        <v>366</v>
      </c>
      <c r="AU312" s="180">
        <v>171</v>
      </c>
      <c r="AV312" s="180">
        <v>15992860</v>
      </c>
      <c r="AW312" s="181">
        <f t="shared" si="316"/>
        <v>0.14202657807308969</v>
      </c>
      <c r="AX312" s="181">
        <f t="shared" si="280"/>
        <v>0.46721311475409838</v>
      </c>
      <c r="AY312" s="180">
        <f t="shared" si="281"/>
        <v>93525.497076023385</v>
      </c>
      <c r="AZ312" s="392"/>
      <c r="BA312" s="136" t="s">
        <v>187</v>
      </c>
      <c r="BB312" s="171">
        <v>114</v>
      </c>
      <c r="BC312" s="180">
        <v>48</v>
      </c>
      <c r="BD312" s="180">
        <v>5174240</v>
      </c>
      <c r="BE312" s="181">
        <f t="shared" si="317"/>
        <v>9.6774193548387094E-2</v>
      </c>
      <c r="BF312" s="181">
        <f t="shared" si="282"/>
        <v>0.42105263157894735</v>
      </c>
      <c r="BG312" s="225">
        <f t="shared" si="283"/>
        <v>107796.66666666667</v>
      </c>
      <c r="BH312" s="392"/>
      <c r="BI312" s="136" t="s">
        <v>187</v>
      </c>
      <c r="BJ312" s="171">
        <f t="shared" si="284"/>
        <v>6194</v>
      </c>
      <c r="BK312" s="180">
        <f t="shared" si="268"/>
        <v>3733</v>
      </c>
      <c r="BL312" s="180">
        <f t="shared" si="269"/>
        <v>292575010</v>
      </c>
      <c r="BM312" s="181">
        <f t="shared" si="318"/>
        <v>0.22485242741838332</v>
      </c>
      <c r="BN312" s="181">
        <f t="shared" si="285"/>
        <v>0.60268001291572493</v>
      </c>
      <c r="BO312" s="180">
        <f t="shared" si="286"/>
        <v>78375.304045004013</v>
      </c>
      <c r="BP312" s="285"/>
    </row>
    <row r="313" spans="2:68" s="95" customFormat="1">
      <c r="B313" s="402"/>
      <c r="C313" s="435"/>
      <c r="D313" s="433"/>
      <c r="E313" s="136" t="s">
        <v>188</v>
      </c>
      <c r="F313" s="171">
        <v>14</v>
      </c>
      <c r="G313" s="180">
        <v>9</v>
      </c>
      <c r="H313" s="180">
        <v>1337460</v>
      </c>
      <c r="I313" s="181">
        <f t="shared" si="311"/>
        <v>6.7164179104477612E-2</v>
      </c>
      <c r="J313" s="181">
        <f t="shared" si="270"/>
        <v>0.6428571428571429</v>
      </c>
      <c r="K313" s="225">
        <f t="shared" si="271"/>
        <v>148606.66666666666</v>
      </c>
      <c r="L313" s="392"/>
      <c r="M313" s="136" t="s">
        <v>188</v>
      </c>
      <c r="N313" s="171">
        <v>22</v>
      </c>
      <c r="O313" s="180">
        <v>12</v>
      </c>
      <c r="P313" s="180">
        <v>1292800</v>
      </c>
      <c r="Q313" s="181">
        <f t="shared" si="312"/>
        <v>6.7039106145251395E-2</v>
      </c>
      <c r="R313" s="181">
        <f t="shared" si="272"/>
        <v>0.54545454545454541</v>
      </c>
      <c r="S313" s="175">
        <f t="shared" si="273"/>
        <v>107733.33333333333</v>
      </c>
      <c r="T313" s="392"/>
      <c r="U313" s="136" t="s">
        <v>188</v>
      </c>
      <c r="V313" s="171">
        <v>585</v>
      </c>
      <c r="W313" s="180">
        <v>366</v>
      </c>
      <c r="X313" s="180">
        <v>26527430</v>
      </c>
      <c r="Y313" s="181">
        <f t="shared" si="313"/>
        <v>4.9399379133486299E-2</v>
      </c>
      <c r="Z313" s="181">
        <f t="shared" si="274"/>
        <v>0.62564102564102564</v>
      </c>
      <c r="AA313" s="180">
        <f t="shared" si="275"/>
        <v>72479.316939890705</v>
      </c>
      <c r="AB313" s="392"/>
      <c r="AC313" s="136" t="s">
        <v>188</v>
      </c>
      <c r="AD313" s="171">
        <v>485</v>
      </c>
      <c r="AE313" s="180">
        <v>278</v>
      </c>
      <c r="AF313" s="180">
        <v>24873400</v>
      </c>
      <c r="AG313" s="181">
        <f t="shared" si="314"/>
        <v>6.042164746794175E-2</v>
      </c>
      <c r="AH313" s="181">
        <f t="shared" si="276"/>
        <v>0.57319587628865976</v>
      </c>
      <c r="AI313" s="175">
        <f t="shared" si="277"/>
        <v>89472.661870503594</v>
      </c>
      <c r="AJ313" s="392"/>
      <c r="AK313" s="136" t="s">
        <v>188</v>
      </c>
      <c r="AL313" s="171">
        <v>368</v>
      </c>
      <c r="AM313" s="180">
        <v>201</v>
      </c>
      <c r="AN313" s="180">
        <v>19696610</v>
      </c>
      <c r="AO313" s="181">
        <f t="shared" si="315"/>
        <v>7.7937184955409078E-2</v>
      </c>
      <c r="AP313" s="181">
        <f t="shared" si="278"/>
        <v>0.54619565217391308</v>
      </c>
      <c r="AQ313" s="175">
        <f t="shared" si="279"/>
        <v>97993.084577114423</v>
      </c>
      <c r="AR313" s="392"/>
      <c r="AS313" s="136" t="s">
        <v>188</v>
      </c>
      <c r="AT313" s="171">
        <v>211</v>
      </c>
      <c r="AU313" s="180">
        <v>90</v>
      </c>
      <c r="AV313" s="180">
        <v>8233560</v>
      </c>
      <c r="AW313" s="181">
        <f t="shared" si="316"/>
        <v>7.4750830564784057E-2</v>
      </c>
      <c r="AX313" s="181">
        <f t="shared" si="280"/>
        <v>0.42654028436018959</v>
      </c>
      <c r="AY313" s="180">
        <f t="shared" si="281"/>
        <v>91484</v>
      </c>
      <c r="AZ313" s="392"/>
      <c r="BA313" s="136" t="s">
        <v>188</v>
      </c>
      <c r="BB313" s="171">
        <v>94</v>
      </c>
      <c r="BC313" s="180">
        <v>43</v>
      </c>
      <c r="BD313" s="180">
        <v>4838050</v>
      </c>
      <c r="BE313" s="181">
        <f t="shared" si="317"/>
        <v>8.669354838709678E-2</v>
      </c>
      <c r="BF313" s="181">
        <f t="shared" si="282"/>
        <v>0.45744680851063829</v>
      </c>
      <c r="BG313" s="225">
        <f t="shared" si="283"/>
        <v>112512.79069767441</v>
      </c>
      <c r="BH313" s="392"/>
      <c r="BI313" s="136" t="s">
        <v>188</v>
      </c>
      <c r="BJ313" s="171">
        <f t="shared" si="284"/>
        <v>1779</v>
      </c>
      <c r="BK313" s="180">
        <f t="shared" si="268"/>
        <v>999</v>
      </c>
      <c r="BL313" s="180">
        <f t="shared" si="269"/>
        <v>86799310</v>
      </c>
      <c r="BM313" s="181">
        <f t="shared" si="318"/>
        <v>6.0173473075533071E-2</v>
      </c>
      <c r="BN313" s="181">
        <f t="shared" si="285"/>
        <v>0.56155143338954472</v>
      </c>
      <c r="BO313" s="180">
        <f t="shared" si="286"/>
        <v>86886.196196196193</v>
      </c>
      <c r="BP313" s="285"/>
    </row>
    <row r="314" spans="2:68" s="95" customFormat="1">
      <c r="B314" s="402"/>
      <c r="C314" s="435"/>
      <c r="D314" s="433"/>
      <c r="E314" s="137" t="s">
        <v>179</v>
      </c>
      <c r="F314" s="171">
        <v>8</v>
      </c>
      <c r="G314" s="180">
        <v>3</v>
      </c>
      <c r="H314" s="180">
        <v>201340</v>
      </c>
      <c r="I314" s="181">
        <f t="shared" si="311"/>
        <v>2.2388059701492536E-2</v>
      </c>
      <c r="J314" s="181">
        <f t="shared" si="270"/>
        <v>0.375</v>
      </c>
      <c r="K314" s="225">
        <f t="shared" si="271"/>
        <v>67113.333333333328</v>
      </c>
      <c r="L314" s="392"/>
      <c r="M314" s="137" t="s">
        <v>179</v>
      </c>
      <c r="N314" s="171">
        <v>7</v>
      </c>
      <c r="O314" s="180">
        <v>0</v>
      </c>
      <c r="P314" s="180">
        <v>0</v>
      </c>
      <c r="Q314" s="181">
        <f t="shared" si="312"/>
        <v>0</v>
      </c>
      <c r="R314" s="181">
        <f t="shared" si="272"/>
        <v>0</v>
      </c>
      <c r="S314" s="175" t="str">
        <f t="shared" si="273"/>
        <v>-</v>
      </c>
      <c r="T314" s="392"/>
      <c r="U314" s="137" t="s">
        <v>179</v>
      </c>
      <c r="V314" s="171">
        <v>718</v>
      </c>
      <c r="W314" s="180">
        <v>389</v>
      </c>
      <c r="X314" s="180">
        <v>24181680</v>
      </c>
      <c r="Y314" s="181">
        <f t="shared" si="313"/>
        <v>5.2503711701984077E-2</v>
      </c>
      <c r="Z314" s="181">
        <f t="shared" si="274"/>
        <v>0.54178272980501396</v>
      </c>
      <c r="AA314" s="180">
        <f t="shared" si="275"/>
        <v>62163.701799485862</v>
      </c>
      <c r="AB314" s="392"/>
      <c r="AC314" s="137" t="s">
        <v>179</v>
      </c>
      <c r="AD314" s="171">
        <v>289</v>
      </c>
      <c r="AE314" s="180">
        <v>151</v>
      </c>
      <c r="AF314" s="180">
        <v>10893340</v>
      </c>
      <c r="AG314" s="181">
        <f t="shared" si="314"/>
        <v>3.2818952401651814E-2</v>
      </c>
      <c r="AH314" s="181">
        <f t="shared" si="276"/>
        <v>0.52249134948096887</v>
      </c>
      <c r="AI314" s="175">
        <f t="shared" si="277"/>
        <v>72141.324503311262</v>
      </c>
      <c r="AJ314" s="392"/>
      <c r="AK314" s="137" t="s">
        <v>179</v>
      </c>
      <c r="AL314" s="171">
        <v>137</v>
      </c>
      <c r="AM314" s="180">
        <v>60</v>
      </c>
      <c r="AN314" s="180">
        <v>8767470</v>
      </c>
      <c r="AO314" s="181">
        <f t="shared" si="315"/>
        <v>2.3264831329972858E-2</v>
      </c>
      <c r="AP314" s="181">
        <f t="shared" si="278"/>
        <v>0.43795620437956206</v>
      </c>
      <c r="AQ314" s="175">
        <f t="shared" si="279"/>
        <v>146124.5</v>
      </c>
      <c r="AR314" s="392"/>
      <c r="AS314" s="137" t="s">
        <v>179</v>
      </c>
      <c r="AT314" s="171">
        <v>65</v>
      </c>
      <c r="AU314" s="180">
        <v>28</v>
      </c>
      <c r="AV314" s="180">
        <v>3809200</v>
      </c>
      <c r="AW314" s="181">
        <f t="shared" si="316"/>
        <v>2.3255813953488372E-2</v>
      </c>
      <c r="AX314" s="181">
        <f t="shared" si="280"/>
        <v>0.43076923076923079</v>
      </c>
      <c r="AY314" s="180">
        <f t="shared" si="281"/>
        <v>136042.85714285713</v>
      </c>
      <c r="AZ314" s="392"/>
      <c r="BA314" s="137" t="s">
        <v>179</v>
      </c>
      <c r="BB314" s="171">
        <v>44</v>
      </c>
      <c r="BC314" s="180">
        <v>14</v>
      </c>
      <c r="BD314" s="180">
        <v>1862200</v>
      </c>
      <c r="BE314" s="181">
        <f t="shared" si="317"/>
        <v>2.8225806451612902E-2</v>
      </c>
      <c r="BF314" s="181">
        <f t="shared" si="282"/>
        <v>0.31818181818181818</v>
      </c>
      <c r="BG314" s="225">
        <f t="shared" si="283"/>
        <v>133014.28571428571</v>
      </c>
      <c r="BH314" s="392"/>
      <c r="BI314" s="137" t="s">
        <v>179</v>
      </c>
      <c r="BJ314" s="171">
        <f t="shared" si="284"/>
        <v>1268</v>
      </c>
      <c r="BK314" s="180">
        <f t="shared" si="268"/>
        <v>645</v>
      </c>
      <c r="BL314" s="180">
        <f t="shared" si="269"/>
        <v>49715230</v>
      </c>
      <c r="BM314" s="181">
        <f t="shared" si="318"/>
        <v>3.885074087459342E-2</v>
      </c>
      <c r="BN314" s="181">
        <f t="shared" si="285"/>
        <v>0.50867507886435326</v>
      </c>
      <c r="BO314" s="180">
        <f t="shared" si="286"/>
        <v>77077.875968992244</v>
      </c>
      <c r="BP314" s="285"/>
    </row>
    <row r="315" spans="2:68" s="95" customFormat="1">
      <c r="B315" s="402">
        <v>29</v>
      </c>
      <c r="C315" s="434" t="s">
        <v>39</v>
      </c>
      <c r="D315" s="432">
        <v>86</v>
      </c>
      <c r="E315" s="134" t="s">
        <v>153</v>
      </c>
      <c r="F315" s="170">
        <v>39</v>
      </c>
      <c r="G315" s="178">
        <v>22</v>
      </c>
      <c r="H315" s="178">
        <v>1881850</v>
      </c>
      <c r="I315" s="179">
        <f>IFERROR(G315/$D$315,"-")</f>
        <v>0.2558139534883721</v>
      </c>
      <c r="J315" s="179">
        <f t="shared" si="270"/>
        <v>0.5641025641025641</v>
      </c>
      <c r="K315" s="224">
        <f t="shared" si="271"/>
        <v>85538.636363636368</v>
      </c>
      <c r="L315" s="400">
        <v>115</v>
      </c>
      <c r="M315" s="134" t="s">
        <v>153</v>
      </c>
      <c r="N315" s="170">
        <v>55</v>
      </c>
      <c r="O315" s="178">
        <v>26</v>
      </c>
      <c r="P315" s="178">
        <v>2972560</v>
      </c>
      <c r="Q315" s="179">
        <f>IFERROR(O315/$L$315,"-")</f>
        <v>0.22608695652173913</v>
      </c>
      <c r="R315" s="179">
        <f t="shared" si="272"/>
        <v>0.47272727272727272</v>
      </c>
      <c r="S315" s="174">
        <f t="shared" si="273"/>
        <v>114329.23076923077</v>
      </c>
      <c r="T315" s="400">
        <v>5870</v>
      </c>
      <c r="U315" s="134" t="s">
        <v>153</v>
      </c>
      <c r="V315" s="170">
        <v>2707</v>
      </c>
      <c r="W315" s="178">
        <v>1735</v>
      </c>
      <c r="X315" s="178">
        <v>119594860</v>
      </c>
      <c r="Y315" s="179">
        <f>IFERROR(W315/$T$315,"-")</f>
        <v>0.29557069846678025</v>
      </c>
      <c r="Z315" s="179">
        <f t="shared" si="274"/>
        <v>0.64093091983745842</v>
      </c>
      <c r="AA315" s="178">
        <f t="shared" si="275"/>
        <v>68930.755043227662</v>
      </c>
      <c r="AB315" s="400">
        <v>4164</v>
      </c>
      <c r="AC315" s="134" t="s">
        <v>153</v>
      </c>
      <c r="AD315" s="170">
        <v>2121</v>
      </c>
      <c r="AE315" s="178">
        <v>1363</v>
      </c>
      <c r="AF315" s="178">
        <v>102411300</v>
      </c>
      <c r="AG315" s="179">
        <f>IFERROR(AE315/$AB$315,"-")</f>
        <v>0.32732949087415947</v>
      </c>
      <c r="AH315" s="179">
        <f t="shared" si="276"/>
        <v>0.64262140499764264</v>
      </c>
      <c r="AI315" s="174">
        <f t="shared" si="277"/>
        <v>75136.683785766698</v>
      </c>
      <c r="AJ315" s="400">
        <v>2546</v>
      </c>
      <c r="AK315" s="134" t="s">
        <v>153</v>
      </c>
      <c r="AL315" s="170">
        <v>1262</v>
      </c>
      <c r="AM315" s="178">
        <v>756</v>
      </c>
      <c r="AN315" s="178">
        <v>62776850</v>
      </c>
      <c r="AO315" s="179">
        <f>IFERROR(AM315/$AJ$315,"-")</f>
        <v>0.29693637077769047</v>
      </c>
      <c r="AP315" s="179">
        <f t="shared" si="278"/>
        <v>0.59904912836767032</v>
      </c>
      <c r="AQ315" s="174">
        <f t="shared" si="279"/>
        <v>83038.161375661381</v>
      </c>
      <c r="AR315" s="400">
        <v>1184</v>
      </c>
      <c r="AS315" s="134" t="s">
        <v>153</v>
      </c>
      <c r="AT315" s="170">
        <v>506</v>
      </c>
      <c r="AU315" s="178">
        <v>254</v>
      </c>
      <c r="AV315" s="178">
        <v>23269480</v>
      </c>
      <c r="AW315" s="179">
        <f>IFERROR(AU315/$AR$315,"-")</f>
        <v>0.21452702702702703</v>
      </c>
      <c r="AX315" s="179">
        <f t="shared" si="280"/>
        <v>0.50197628458498023</v>
      </c>
      <c r="AY315" s="178">
        <f t="shared" si="281"/>
        <v>91612.125984251965</v>
      </c>
      <c r="AZ315" s="400">
        <v>436</v>
      </c>
      <c r="BA315" s="134" t="s">
        <v>153</v>
      </c>
      <c r="BB315" s="170">
        <v>139</v>
      </c>
      <c r="BC315" s="178">
        <v>76</v>
      </c>
      <c r="BD315" s="178">
        <v>7193800</v>
      </c>
      <c r="BE315" s="179">
        <f>IFERROR(BC315/$AZ$315,"-")</f>
        <v>0.1743119266055046</v>
      </c>
      <c r="BF315" s="179">
        <f t="shared" si="282"/>
        <v>0.5467625899280576</v>
      </c>
      <c r="BG315" s="224">
        <f t="shared" si="283"/>
        <v>94655.263157894733</v>
      </c>
      <c r="BH315" s="400">
        <v>14401</v>
      </c>
      <c r="BI315" s="134" t="s">
        <v>153</v>
      </c>
      <c r="BJ315" s="170">
        <f t="shared" si="284"/>
        <v>6829</v>
      </c>
      <c r="BK315" s="178">
        <f t="shared" si="268"/>
        <v>4232</v>
      </c>
      <c r="BL315" s="178">
        <f t="shared" si="269"/>
        <v>320100700</v>
      </c>
      <c r="BM315" s="179">
        <f>IFERROR(BK315/$BH$315,"-")</f>
        <v>0.29386848135546145</v>
      </c>
      <c r="BN315" s="179">
        <f t="shared" si="285"/>
        <v>0.61971006003807294</v>
      </c>
      <c r="BO315" s="178">
        <f t="shared" si="286"/>
        <v>75638.16162570889</v>
      </c>
      <c r="BP315" s="285"/>
    </row>
    <row r="316" spans="2:68" s="95" customFormat="1">
      <c r="B316" s="402"/>
      <c r="C316" s="435"/>
      <c r="D316" s="433"/>
      <c r="E316" s="135" t="s">
        <v>207</v>
      </c>
      <c r="F316" s="171">
        <v>36</v>
      </c>
      <c r="G316" s="180">
        <v>21</v>
      </c>
      <c r="H316" s="180">
        <v>1770010</v>
      </c>
      <c r="I316" s="181">
        <f t="shared" ref="I316:I325" si="319">IFERROR(G316/$D$315,"-")</f>
        <v>0.2441860465116279</v>
      </c>
      <c r="J316" s="181">
        <f t="shared" si="270"/>
        <v>0.58333333333333337</v>
      </c>
      <c r="K316" s="225">
        <f t="shared" si="271"/>
        <v>84286.190476190473</v>
      </c>
      <c r="L316" s="392"/>
      <c r="M316" s="135" t="s">
        <v>207</v>
      </c>
      <c r="N316" s="171">
        <v>46</v>
      </c>
      <c r="O316" s="180">
        <v>26</v>
      </c>
      <c r="P316" s="180">
        <v>3335410</v>
      </c>
      <c r="Q316" s="181">
        <f t="shared" ref="Q316:Q325" si="320">IFERROR(O316/$L$315,"-")</f>
        <v>0.22608695652173913</v>
      </c>
      <c r="R316" s="181">
        <f t="shared" si="272"/>
        <v>0.56521739130434778</v>
      </c>
      <c r="S316" s="175">
        <f t="shared" si="273"/>
        <v>128285</v>
      </c>
      <c r="T316" s="392"/>
      <c r="U316" s="135" t="s">
        <v>207</v>
      </c>
      <c r="V316" s="171">
        <v>2418</v>
      </c>
      <c r="W316" s="180">
        <v>1582</v>
      </c>
      <c r="X316" s="180">
        <v>101634470</v>
      </c>
      <c r="Y316" s="181">
        <f t="shared" ref="Y316:Y325" si="321">IFERROR(W316/$T$315,"-")</f>
        <v>0.26950596252129472</v>
      </c>
      <c r="Z316" s="181">
        <f t="shared" si="274"/>
        <v>0.65425971877584777</v>
      </c>
      <c r="AA316" s="180">
        <f t="shared" si="275"/>
        <v>64244.292035398234</v>
      </c>
      <c r="AB316" s="392"/>
      <c r="AC316" s="135" t="s">
        <v>207</v>
      </c>
      <c r="AD316" s="171">
        <v>1760</v>
      </c>
      <c r="AE316" s="180">
        <v>1148</v>
      </c>
      <c r="AF316" s="180">
        <v>85537030</v>
      </c>
      <c r="AG316" s="181">
        <f t="shared" ref="AG316:AG325" si="322">IFERROR(AE316/$AB$315,"-")</f>
        <v>0.27569644572526419</v>
      </c>
      <c r="AH316" s="181">
        <f t="shared" si="276"/>
        <v>0.65227272727272723</v>
      </c>
      <c r="AI316" s="175">
        <f t="shared" si="277"/>
        <v>74509.608013937279</v>
      </c>
      <c r="AJ316" s="392"/>
      <c r="AK316" s="135" t="s">
        <v>207</v>
      </c>
      <c r="AL316" s="171">
        <v>901</v>
      </c>
      <c r="AM316" s="180">
        <v>551</v>
      </c>
      <c r="AN316" s="180">
        <v>44798970</v>
      </c>
      <c r="AO316" s="181">
        <f t="shared" ref="AO316:AO325" si="323">IFERROR(AM316/$AJ$315,"-")</f>
        <v>0.21641791044776118</v>
      </c>
      <c r="AP316" s="181">
        <f t="shared" si="278"/>
        <v>0.61154273029966699</v>
      </c>
      <c r="AQ316" s="175">
        <f t="shared" si="279"/>
        <v>81304.845735027222</v>
      </c>
      <c r="AR316" s="392"/>
      <c r="AS316" s="135" t="s">
        <v>207</v>
      </c>
      <c r="AT316" s="171">
        <v>362</v>
      </c>
      <c r="AU316" s="180">
        <v>183</v>
      </c>
      <c r="AV316" s="180">
        <v>15664660</v>
      </c>
      <c r="AW316" s="181">
        <f t="shared" ref="AW316:AW325" si="324">IFERROR(AU316/$AR$315,"-")</f>
        <v>0.1545608108108108</v>
      </c>
      <c r="AX316" s="181">
        <f t="shared" si="280"/>
        <v>0.50552486187845302</v>
      </c>
      <c r="AY316" s="180">
        <f t="shared" si="281"/>
        <v>85599.234972677601</v>
      </c>
      <c r="AZ316" s="392"/>
      <c r="BA316" s="135" t="s">
        <v>207</v>
      </c>
      <c r="BB316" s="171">
        <v>78</v>
      </c>
      <c r="BC316" s="180">
        <v>34</v>
      </c>
      <c r="BD316" s="180">
        <v>3287400</v>
      </c>
      <c r="BE316" s="181">
        <f t="shared" ref="BE316:BE325" si="325">IFERROR(BC316/$AZ$315,"-")</f>
        <v>7.7981651376146793E-2</v>
      </c>
      <c r="BF316" s="181">
        <f t="shared" si="282"/>
        <v>0.4358974358974359</v>
      </c>
      <c r="BG316" s="225">
        <f t="shared" si="283"/>
        <v>96688.23529411765</v>
      </c>
      <c r="BH316" s="392"/>
      <c r="BI316" s="135" t="s">
        <v>207</v>
      </c>
      <c r="BJ316" s="171">
        <f t="shared" si="284"/>
        <v>5601</v>
      </c>
      <c r="BK316" s="180">
        <f t="shared" si="268"/>
        <v>3545</v>
      </c>
      <c r="BL316" s="180">
        <f t="shared" si="269"/>
        <v>256027950</v>
      </c>
      <c r="BM316" s="181">
        <f t="shared" ref="BM316:BM325" si="326">IFERROR(BK316/$BH$315,"-")</f>
        <v>0.24616346087077287</v>
      </c>
      <c r="BN316" s="181">
        <f t="shared" si="285"/>
        <v>0.63292269237636134</v>
      </c>
      <c r="BO316" s="180">
        <f t="shared" si="286"/>
        <v>72222.270803949228</v>
      </c>
      <c r="BP316" s="285"/>
    </row>
    <row r="317" spans="2:68" s="95" customFormat="1">
      <c r="B317" s="402"/>
      <c r="C317" s="435"/>
      <c r="D317" s="433"/>
      <c r="E317" s="136" t="s">
        <v>152</v>
      </c>
      <c r="F317" s="171">
        <v>52</v>
      </c>
      <c r="G317" s="180">
        <v>30</v>
      </c>
      <c r="H317" s="180">
        <v>2500450</v>
      </c>
      <c r="I317" s="181">
        <f t="shared" si="319"/>
        <v>0.34883720930232559</v>
      </c>
      <c r="J317" s="181">
        <f t="shared" si="270"/>
        <v>0.57692307692307687</v>
      </c>
      <c r="K317" s="225">
        <f t="shared" si="271"/>
        <v>83348.333333333328</v>
      </c>
      <c r="L317" s="392"/>
      <c r="M317" s="136" t="s">
        <v>152</v>
      </c>
      <c r="N317" s="171">
        <v>76</v>
      </c>
      <c r="O317" s="180">
        <v>41</v>
      </c>
      <c r="P317" s="180">
        <v>4962720</v>
      </c>
      <c r="Q317" s="181">
        <f t="shared" si="320"/>
        <v>0.35652173913043478</v>
      </c>
      <c r="R317" s="181">
        <f t="shared" si="272"/>
        <v>0.53947368421052633</v>
      </c>
      <c r="S317" s="175">
        <f t="shared" si="273"/>
        <v>121041.95121951219</v>
      </c>
      <c r="T317" s="392"/>
      <c r="U317" s="136" t="s">
        <v>152</v>
      </c>
      <c r="V317" s="171">
        <v>3420</v>
      </c>
      <c r="W317" s="180">
        <v>2149</v>
      </c>
      <c r="X317" s="180">
        <v>144257430</v>
      </c>
      <c r="Y317" s="181">
        <f t="shared" si="321"/>
        <v>0.36609880749574103</v>
      </c>
      <c r="Z317" s="181">
        <f t="shared" si="274"/>
        <v>0.62836257309941523</v>
      </c>
      <c r="AA317" s="180">
        <f t="shared" si="275"/>
        <v>67127.70125639833</v>
      </c>
      <c r="AB317" s="392"/>
      <c r="AC317" s="136" t="s">
        <v>152</v>
      </c>
      <c r="AD317" s="171">
        <v>2717</v>
      </c>
      <c r="AE317" s="180">
        <v>1720</v>
      </c>
      <c r="AF317" s="180">
        <v>132901130</v>
      </c>
      <c r="AG317" s="181">
        <f t="shared" si="322"/>
        <v>0.41306436119116235</v>
      </c>
      <c r="AH317" s="181">
        <f t="shared" si="276"/>
        <v>0.63305115936694889</v>
      </c>
      <c r="AI317" s="175">
        <f t="shared" si="277"/>
        <v>77268.098837209298</v>
      </c>
      <c r="AJ317" s="392"/>
      <c r="AK317" s="136" t="s">
        <v>152</v>
      </c>
      <c r="AL317" s="171">
        <v>1745</v>
      </c>
      <c r="AM317" s="180">
        <v>1022</v>
      </c>
      <c r="AN317" s="180">
        <v>89028330</v>
      </c>
      <c r="AO317" s="181">
        <f t="shared" si="323"/>
        <v>0.401413982717989</v>
      </c>
      <c r="AP317" s="181">
        <f t="shared" si="278"/>
        <v>0.58567335243553009</v>
      </c>
      <c r="AQ317" s="175">
        <f t="shared" si="279"/>
        <v>87111.868884540119</v>
      </c>
      <c r="AR317" s="392"/>
      <c r="AS317" s="136" t="s">
        <v>152</v>
      </c>
      <c r="AT317" s="171">
        <v>764</v>
      </c>
      <c r="AU317" s="180">
        <v>397</v>
      </c>
      <c r="AV317" s="180">
        <v>42467280</v>
      </c>
      <c r="AW317" s="181">
        <f t="shared" si="324"/>
        <v>0.33530405405405406</v>
      </c>
      <c r="AX317" s="181">
        <f t="shared" si="280"/>
        <v>0.51963350785340312</v>
      </c>
      <c r="AY317" s="180">
        <f t="shared" si="281"/>
        <v>106970.47858942066</v>
      </c>
      <c r="AZ317" s="392"/>
      <c r="BA317" s="136" t="s">
        <v>152</v>
      </c>
      <c r="BB317" s="171">
        <v>266</v>
      </c>
      <c r="BC317" s="180">
        <v>143</v>
      </c>
      <c r="BD317" s="180">
        <v>17191440</v>
      </c>
      <c r="BE317" s="181">
        <f t="shared" si="325"/>
        <v>0.32798165137614677</v>
      </c>
      <c r="BF317" s="181">
        <f t="shared" si="282"/>
        <v>0.53759398496240607</v>
      </c>
      <c r="BG317" s="225">
        <f t="shared" si="283"/>
        <v>120219.86013986015</v>
      </c>
      <c r="BH317" s="392"/>
      <c r="BI317" s="136" t="s">
        <v>152</v>
      </c>
      <c r="BJ317" s="171">
        <f t="shared" si="284"/>
        <v>9040</v>
      </c>
      <c r="BK317" s="180">
        <f t="shared" si="268"/>
        <v>5502</v>
      </c>
      <c r="BL317" s="180">
        <f t="shared" si="269"/>
        <v>433308780</v>
      </c>
      <c r="BM317" s="181">
        <f t="shared" si="326"/>
        <v>0.38205680161099925</v>
      </c>
      <c r="BN317" s="181">
        <f t="shared" si="285"/>
        <v>0.60862831858407085</v>
      </c>
      <c r="BO317" s="180">
        <f t="shared" si="286"/>
        <v>78754.776444929113</v>
      </c>
      <c r="BP317" s="285"/>
    </row>
    <row r="318" spans="2:68" s="95" customFormat="1">
      <c r="B318" s="402"/>
      <c r="C318" s="435"/>
      <c r="D318" s="433"/>
      <c r="E318" s="136" t="s">
        <v>161</v>
      </c>
      <c r="F318" s="171">
        <v>18</v>
      </c>
      <c r="G318" s="180">
        <v>10</v>
      </c>
      <c r="H318" s="180">
        <v>1133730</v>
      </c>
      <c r="I318" s="181">
        <f t="shared" si="319"/>
        <v>0.11627906976744186</v>
      </c>
      <c r="J318" s="181">
        <f t="shared" si="270"/>
        <v>0.55555555555555558</v>
      </c>
      <c r="K318" s="225">
        <f t="shared" si="271"/>
        <v>113373</v>
      </c>
      <c r="L318" s="392"/>
      <c r="M318" s="136" t="s">
        <v>161</v>
      </c>
      <c r="N318" s="171">
        <v>40</v>
      </c>
      <c r="O318" s="180">
        <v>20</v>
      </c>
      <c r="P318" s="180">
        <v>2879620</v>
      </c>
      <c r="Q318" s="181">
        <f t="shared" si="320"/>
        <v>0.17391304347826086</v>
      </c>
      <c r="R318" s="181">
        <f t="shared" si="272"/>
        <v>0.5</v>
      </c>
      <c r="S318" s="175">
        <f t="shared" si="273"/>
        <v>143981</v>
      </c>
      <c r="T318" s="392"/>
      <c r="U318" s="136" t="s">
        <v>161</v>
      </c>
      <c r="V318" s="171">
        <v>1166</v>
      </c>
      <c r="W318" s="180">
        <v>741</v>
      </c>
      <c r="X318" s="180">
        <v>47221580</v>
      </c>
      <c r="Y318" s="181">
        <f t="shared" si="321"/>
        <v>0.1262350936967632</v>
      </c>
      <c r="Z318" s="181">
        <f t="shared" si="274"/>
        <v>0.63550600343053176</v>
      </c>
      <c r="AA318" s="180">
        <f t="shared" si="275"/>
        <v>63726.828609986507</v>
      </c>
      <c r="AB318" s="392"/>
      <c r="AC318" s="136" t="s">
        <v>161</v>
      </c>
      <c r="AD318" s="171">
        <v>1016</v>
      </c>
      <c r="AE318" s="180">
        <v>652</v>
      </c>
      <c r="AF318" s="180">
        <v>48125970</v>
      </c>
      <c r="AG318" s="181">
        <f t="shared" si="322"/>
        <v>0.15658021133525457</v>
      </c>
      <c r="AH318" s="181">
        <f t="shared" si="276"/>
        <v>0.6417322834645669</v>
      </c>
      <c r="AI318" s="175">
        <f t="shared" si="277"/>
        <v>73812.837423312885</v>
      </c>
      <c r="AJ318" s="392"/>
      <c r="AK318" s="136" t="s">
        <v>161</v>
      </c>
      <c r="AL318" s="171">
        <v>720</v>
      </c>
      <c r="AM318" s="180">
        <v>424</v>
      </c>
      <c r="AN318" s="180">
        <v>37685490</v>
      </c>
      <c r="AO318" s="181">
        <f t="shared" si="323"/>
        <v>0.16653574234092694</v>
      </c>
      <c r="AP318" s="181">
        <f t="shared" si="278"/>
        <v>0.58888888888888891</v>
      </c>
      <c r="AQ318" s="175">
        <f t="shared" si="279"/>
        <v>88880.872641509428</v>
      </c>
      <c r="AR318" s="392"/>
      <c r="AS318" s="136" t="s">
        <v>161</v>
      </c>
      <c r="AT318" s="171">
        <v>333</v>
      </c>
      <c r="AU318" s="180">
        <v>175</v>
      </c>
      <c r="AV318" s="180">
        <v>17592010</v>
      </c>
      <c r="AW318" s="181">
        <f t="shared" si="324"/>
        <v>0.14780405405405406</v>
      </c>
      <c r="AX318" s="181">
        <f t="shared" si="280"/>
        <v>0.52552552552552556</v>
      </c>
      <c r="AY318" s="180">
        <f t="shared" si="281"/>
        <v>100525.77142857143</v>
      </c>
      <c r="AZ318" s="392"/>
      <c r="BA318" s="136" t="s">
        <v>161</v>
      </c>
      <c r="BB318" s="171">
        <v>115</v>
      </c>
      <c r="BC318" s="180">
        <v>52</v>
      </c>
      <c r="BD318" s="180">
        <v>6409540</v>
      </c>
      <c r="BE318" s="181">
        <f t="shared" si="325"/>
        <v>0.11926605504587157</v>
      </c>
      <c r="BF318" s="181">
        <f t="shared" si="282"/>
        <v>0.45217391304347826</v>
      </c>
      <c r="BG318" s="225">
        <f t="shared" si="283"/>
        <v>123260.38461538461</v>
      </c>
      <c r="BH318" s="392"/>
      <c r="BI318" s="136" t="s">
        <v>161</v>
      </c>
      <c r="BJ318" s="171">
        <f t="shared" si="284"/>
        <v>3408</v>
      </c>
      <c r="BK318" s="180">
        <f t="shared" si="268"/>
        <v>2074</v>
      </c>
      <c r="BL318" s="180">
        <f t="shared" si="269"/>
        <v>161047940</v>
      </c>
      <c r="BM318" s="181">
        <f t="shared" si="326"/>
        <v>0.14401777654329562</v>
      </c>
      <c r="BN318" s="181">
        <f t="shared" si="285"/>
        <v>0.60856807511737088</v>
      </c>
      <c r="BO318" s="180">
        <f t="shared" si="286"/>
        <v>77650.887174541946</v>
      </c>
      <c r="BP318" s="285"/>
    </row>
    <row r="319" spans="2:68" s="95" customFormat="1">
      <c r="B319" s="402"/>
      <c r="C319" s="435"/>
      <c r="D319" s="433"/>
      <c r="E319" s="136" t="s">
        <v>183</v>
      </c>
      <c r="F319" s="171">
        <v>24</v>
      </c>
      <c r="G319" s="180">
        <v>16</v>
      </c>
      <c r="H319" s="180">
        <v>1315570</v>
      </c>
      <c r="I319" s="181">
        <f t="shared" si="319"/>
        <v>0.18604651162790697</v>
      </c>
      <c r="J319" s="181">
        <f t="shared" si="270"/>
        <v>0.66666666666666663</v>
      </c>
      <c r="K319" s="225">
        <f t="shared" si="271"/>
        <v>82223.125</v>
      </c>
      <c r="L319" s="392"/>
      <c r="M319" s="136" t="s">
        <v>183</v>
      </c>
      <c r="N319" s="171">
        <v>38</v>
      </c>
      <c r="O319" s="180">
        <v>19</v>
      </c>
      <c r="P319" s="180">
        <v>2174670</v>
      </c>
      <c r="Q319" s="181">
        <f t="shared" si="320"/>
        <v>0.16521739130434782</v>
      </c>
      <c r="R319" s="181">
        <f t="shared" si="272"/>
        <v>0.5</v>
      </c>
      <c r="S319" s="175">
        <f t="shared" si="273"/>
        <v>114456.31578947368</v>
      </c>
      <c r="T319" s="392"/>
      <c r="U319" s="136" t="s">
        <v>183</v>
      </c>
      <c r="V319" s="171">
        <v>1327</v>
      </c>
      <c r="W319" s="180">
        <v>844</v>
      </c>
      <c r="X319" s="180">
        <v>60526670</v>
      </c>
      <c r="Y319" s="181">
        <f t="shared" si="321"/>
        <v>0.14378194207836456</v>
      </c>
      <c r="Z319" s="181">
        <f t="shared" si="274"/>
        <v>0.63602110022607383</v>
      </c>
      <c r="AA319" s="180">
        <f t="shared" si="275"/>
        <v>71714.063981042651</v>
      </c>
      <c r="AB319" s="392"/>
      <c r="AC319" s="136" t="s">
        <v>183</v>
      </c>
      <c r="AD319" s="171">
        <v>1301</v>
      </c>
      <c r="AE319" s="180">
        <v>811</v>
      </c>
      <c r="AF319" s="180">
        <v>66636260</v>
      </c>
      <c r="AG319" s="181">
        <f t="shared" si="322"/>
        <v>0.1947646493756004</v>
      </c>
      <c r="AH319" s="181">
        <f t="shared" si="276"/>
        <v>0.62336664104534978</v>
      </c>
      <c r="AI319" s="175">
        <f t="shared" si="277"/>
        <v>82165.548705302092</v>
      </c>
      <c r="AJ319" s="392"/>
      <c r="AK319" s="136" t="s">
        <v>183</v>
      </c>
      <c r="AL319" s="171">
        <v>828</v>
      </c>
      <c r="AM319" s="180">
        <v>495</v>
      </c>
      <c r="AN319" s="180">
        <v>43343740</v>
      </c>
      <c r="AO319" s="181">
        <f t="shared" si="323"/>
        <v>0.19442262372348781</v>
      </c>
      <c r="AP319" s="181">
        <f t="shared" si="278"/>
        <v>0.59782608695652173</v>
      </c>
      <c r="AQ319" s="175">
        <f t="shared" si="279"/>
        <v>87563.111111111109</v>
      </c>
      <c r="AR319" s="392"/>
      <c r="AS319" s="136" t="s">
        <v>183</v>
      </c>
      <c r="AT319" s="171">
        <v>372</v>
      </c>
      <c r="AU319" s="180">
        <v>203</v>
      </c>
      <c r="AV319" s="180">
        <v>22416230</v>
      </c>
      <c r="AW319" s="181">
        <f t="shared" si="324"/>
        <v>0.17145270270270271</v>
      </c>
      <c r="AX319" s="181">
        <f t="shared" si="280"/>
        <v>0.54569892473118276</v>
      </c>
      <c r="AY319" s="180">
        <f t="shared" si="281"/>
        <v>110424.77832512316</v>
      </c>
      <c r="AZ319" s="392"/>
      <c r="BA319" s="136" t="s">
        <v>183</v>
      </c>
      <c r="BB319" s="171">
        <v>152</v>
      </c>
      <c r="BC319" s="180">
        <v>75</v>
      </c>
      <c r="BD319" s="180">
        <v>9316150</v>
      </c>
      <c r="BE319" s="181">
        <f t="shared" si="325"/>
        <v>0.17201834862385321</v>
      </c>
      <c r="BF319" s="181">
        <f t="shared" si="282"/>
        <v>0.49342105263157893</v>
      </c>
      <c r="BG319" s="225">
        <f t="shared" si="283"/>
        <v>124215.33333333333</v>
      </c>
      <c r="BH319" s="392"/>
      <c r="BI319" s="136" t="s">
        <v>183</v>
      </c>
      <c r="BJ319" s="171">
        <f t="shared" si="284"/>
        <v>4042</v>
      </c>
      <c r="BK319" s="180">
        <f t="shared" si="268"/>
        <v>2463</v>
      </c>
      <c r="BL319" s="180">
        <f t="shared" si="269"/>
        <v>205729290</v>
      </c>
      <c r="BM319" s="181">
        <f t="shared" si="326"/>
        <v>0.1710297895979446</v>
      </c>
      <c r="BN319" s="181">
        <f t="shared" si="285"/>
        <v>0.60935180603661554</v>
      </c>
      <c r="BO319" s="180">
        <f t="shared" si="286"/>
        <v>83527.929354445805</v>
      </c>
      <c r="BP319" s="285"/>
    </row>
    <row r="320" spans="2:68" s="95" customFormat="1">
      <c r="B320" s="402"/>
      <c r="C320" s="435"/>
      <c r="D320" s="433"/>
      <c r="E320" s="136" t="s">
        <v>184</v>
      </c>
      <c r="F320" s="171">
        <v>20</v>
      </c>
      <c r="G320" s="180">
        <v>13</v>
      </c>
      <c r="H320" s="180">
        <v>908360</v>
      </c>
      <c r="I320" s="181">
        <f t="shared" si="319"/>
        <v>0.15116279069767441</v>
      </c>
      <c r="J320" s="181">
        <f t="shared" si="270"/>
        <v>0.65</v>
      </c>
      <c r="K320" s="225">
        <f t="shared" si="271"/>
        <v>69873.846153846156</v>
      </c>
      <c r="L320" s="392"/>
      <c r="M320" s="136" t="s">
        <v>184</v>
      </c>
      <c r="N320" s="171">
        <v>23</v>
      </c>
      <c r="O320" s="180">
        <v>8</v>
      </c>
      <c r="P320" s="180">
        <v>935790</v>
      </c>
      <c r="Q320" s="181">
        <f t="shared" si="320"/>
        <v>6.9565217391304349E-2</v>
      </c>
      <c r="R320" s="181">
        <f t="shared" si="272"/>
        <v>0.34782608695652173</v>
      </c>
      <c r="S320" s="175">
        <f t="shared" si="273"/>
        <v>116973.75</v>
      </c>
      <c r="T320" s="392"/>
      <c r="U320" s="136" t="s">
        <v>184</v>
      </c>
      <c r="V320" s="171">
        <v>658</v>
      </c>
      <c r="W320" s="180">
        <v>457</v>
      </c>
      <c r="X320" s="180">
        <v>30134100</v>
      </c>
      <c r="Y320" s="181">
        <f t="shared" si="321"/>
        <v>7.7853492333901195E-2</v>
      </c>
      <c r="Z320" s="181">
        <f t="shared" si="274"/>
        <v>0.69452887537993924</v>
      </c>
      <c r="AA320" s="180">
        <f t="shared" si="275"/>
        <v>65938.949671772425</v>
      </c>
      <c r="AB320" s="392"/>
      <c r="AC320" s="136" t="s">
        <v>184</v>
      </c>
      <c r="AD320" s="171">
        <v>563</v>
      </c>
      <c r="AE320" s="180">
        <v>371</v>
      </c>
      <c r="AF320" s="180">
        <v>26085890</v>
      </c>
      <c r="AG320" s="181">
        <f t="shared" si="322"/>
        <v>8.9097022094140249E-2</v>
      </c>
      <c r="AH320" s="181">
        <f t="shared" si="276"/>
        <v>0.65896980461811727</v>
      </c>
      <c r="AI320" s="175">
        <f t="shared" si="277"/>
        <v>70312.371967654981</v>
      </c>
      <c r="AJ320" s="392"/>
      <c r="AK320" s="136" t="s">
        <v>184</v>
      </c>
      <c r="AL320" s="171">
        <v>321</v>
      </c>
      <c r="AM320" s="180">
        <v>194</v>
      </c>
      <c r="AN320" s="180">
        <v>14436820</v>
      </c>
      <c r="AO320" s="181">
        <f t="shared" si="323"/>
        <v>7.6197957580518463E-2</v>
      </c>
      <c r="AP320" s="181">
        <f t="shared" si="278"/>
        <v>0.60436137071651086</v>
      </c>
      <c r="AQ320" s="175">
        <f t="shared" si="279"/>
        <v>74416.597938144332</v>
      </c>
      <c r="AR320" s="392"/>
      <c r="AS320" s="136" t="s">
        <v>184</v>
      </c>
      <c r="AT320" s="171">
        <v>127</v>
      </c>
      <c r="AU320" s="180">
        <v>65</v>
      </c>
      <c r="AV320" s="180">
        <v>7387310</v>
      </c>
      <c r="AW320" s="181">
        <f t="shared" si="324"/>
        <v>5.489864864864865E-2</v>
      </c>
      <c r="AX320" s="181">
        <f t="shared" si="280"/>
        <v>0.51181102362204722</v>
      </c>
      <c r="AY320" s="180">
        <f t="shared" si="281"/>
        <v>113650.92307692308</v>
      </c>
      <c r="AZ320" s="392"/>
      <c r="BA320" s="136" t="s">
        <v>184</v>
      </c>
      <c r="BB320" s="171">
        <v>38</v>
      </c>
      <c r="BC320" s="180">
        <v>15</v>
      </c>
      <c r="BD320" s="180">
        <v>1827180</v>
      </c>
      <c r="BE320" s="181">
        <f t="shared" si="325"/>
        <v>3.4403669724770644E-2</v>
      </c>
      <c r="BF320" s="181">
        <f t="shared" si="282"/>
        <v>0.39473684210526316</v>
      </c>
      <c r="BG320" s="225">
        <f t="shared" si="283"/>
        <v>121812</v>
      </c>
      <c r="BH320" s="392"/>
      <c r="BI320" s="136" t="s">
        <v>184</v>
      </c>
      <c r="BJ320" s="171">
        <f t="shared" si="284"/>
        <v>1750</v>
      </c>
      <c r="BK320" s="180">
        <f t="shared" si="268"/>
        <v>1123</v>
      </c>
      <c r="BL320" s="180">
        <f t="shared" si="269"/>
        <v>81715450</v>
      </c>
      <c r="BM320" s="181">
        <f t="shared" si="326"/>
        <v>7.7980695785014931E-2</v>
      </c>
      <c r="BN320" s="181">
        <f t="shared" si="285"/>
        <v>0.64171428571428568</v>
      </c>
      <c r="BO320" s="180">
        <f t="shared" si="286"/>
        <v>72765.316117542301</v>
      </c>
      <c r="BP320" s="285"/>
    </row>
    <row r="321" spans="2:68" s="95" customFormat="1">
      <c r="B321" s="402"/>
      <c r="C321" s="435"/>
      <c r="D321" s="433"/>
      <c r="E321" s="136" t="s">
        <v>185</v>
      </c>
      <c r="F321" s="171">
        <v>16</v>
      </c>
      <c r="G321" s="180">
        <v>5</v>
      </c>
      <c r="H321" s="180">
        <v>412070</v>
      </c>
      <c r="I321" s="181">
        <f t="shared" si="319"/>
        <v>5.8139534883720929E-2</v>
      </c>
      <c r="J321" s="181">
        <f t="shared" si="270"/>
        <v>0.3125</v>
      </c>
      <c r="K321" s="225">
        <f t="shared" si="271"/>
        <v>82414</v>
      </c>
      <c r="L321" s="392"/>
      <c r="M321" s="136" t="s">
        <v>185</v>
      </c>
      <c r="N321" s="171">
        <v>26</v>
      </c>
      <c r="O321" s="180">
        <v>8</v>
      </c>
      <c r="P321" s="180">
        <v>661220</v>
      </c>
      <c r="Q321" s="181">
        <f t="shared" si="320"/>
        <v>6.9565217391304349E-2</v>
      </c>
      <c r="R321" s="181">
        <f t="shared" si="272"/>
        <v>0.30769230769230771</v>
      </c>
      <c r="S321" s="175">
        <f t="shared" si="273"/>
        <v>82652.5</v>
      </c>
      <c r="T321" s="392"/>
      <c r="U321" s="136" t="s">
        <v>185</v>
      </c>
      <c r="V321" s="171">
        <v>255</v>
      </c>
      <c r="W321" s="180">
        <v>159</v>
      </c>
      <c r="X321" s="180">
        <v>10319710</v>
      </c>
      <c r="Y321" s="181">
        <f t="shared" si="321"/>
        <v>2.708688245315162E-2</v>
      </c>
      <c r="Z321" s="181">
        <f t="shared" si="274"/>
        <v>0.62352941176470589</v>
      </c>
      <c r="AA321" s="180">
        <f t="shared" si="275"/>
        <v>64903.836477987425</v>
      </c>
      <c r="AB321" s="392"/>
      <c r="AC321" s="136" t="s">
        <v>185</v>
      </c>
      <c r="AD321" s="171">
        <v>267</v>
      </c>
      <c r="AE321" s="180">
        <v>149</v>
      </c>
      <c r="AF321" s="180">
        <v>11423110</v>
      </c>
      <c r="AG321" s="181">
        <f t="shared" si="322"/>
        <v>3.5782901056676274E-2</v>
      </c>
      <c r="AH321" s="181">
        <f t="shared" si="276"/>
        <v>0.55805243445692887</v>
      </c>
      <c r="AI321" s="175">
        <f t="shared" si="277"/>
        <v>76665.167785234895</v>
      </c>
      <c r="AJ321" s="392"/>
      <c r="AK321" s="136" t="s">
        <v>185</v>
      </c>
      <c r="AL321" s="171">
        <v>237</v>
      </c>
      <c r="AM321" s="180">
        <v>129</v>
      </c>
      <c r="AN321" s="180">
        <v>12530890</v>
      </c>
      <c r="AO321" s="181">
        <f t="shared" si="323"/>
        <v>5.0667714061272587E-2</v>
      </c>
      <c r="AP321" s="181">
        <f t="shared" si="278"/>
        <v>0.54430379746835444</v>
      </c>
      <c r="AQ321" s="175">
        <f t="shared" si="279"/>
        <v>97138.682170542641</v>
      </c>
      <c r="AR321" s="392"/>
      <c r="AS321" s="136" t="s">
        <v>185</v>
      </c>
      <c r="AT321" s="171">
        <v>127</v>
      </c>
      <c r="AU321" s="180">
        <v>64</v>
      </c>
      <c r="AV321" s="180">
        <v>6596080</v>
      </c>
      <c r="AW321" s="181">
        <f t="shared" si="324"/>
        <v>5.4054054054054057E-2</v>
      </c>
      <c r="AX321" s="181">
        <f t="shared" si="280"/>
        <v>0.50393700787401574</v>
      </c>
      <c r="AY321" s="180">
        <f t="shared" si="281"/>
        <v>103063.75</v>
      </c>
      <c r="AZ321" s="392"/>
      <c r="BA321" s="136" t="s">
        <v>185</v>
      </c>
      <c r="BB321" s="171">
        <v>50</v>
      </c>
      <c r="BC321" s="180">
        <v>24</v>
      </c>
      <c r="BD321" s="180">
        <v>1861350</v>
      </c>
      <c r="BE321" s="181">
        <f t="shared" si="325"/>
        <v>5.5045871559633031E-2</v>
      </c>
      <c r="BF321" s="181">
        <f t="shared" si="282"/>
        <v>0.48</v>
      </c>
      <c r="BG321" s="225">
        <f t="shared" si="283"/>
        <v>77556.25</v>
      </c>
      <c r="BH321" s="392"/>
      <c r="BI321" s="136" t="s">
        <v>185</v>
      </c>
      <c r="BJ321" s="171">
        <f t="shared" si="284"/>
        <v>978</v>
      </c>
      <c r="BK321" s="180">
        <f t="shared" si="268"/>
        <v>538</v>
      </c>
      <c r="BL321" s="180">
        <f t="shared" si="269"/>
        <v>43804430</v>
      </c>
      <c r="BM321" s="181">
        <f t="shared" si="326"/>
        <v>3.7358516769668774E-2</v>
      </c>
      <c r="BN321" s="181">
        <f t="shared" si="285"/>
        <v>0.55010224948875253</v>
      </c>
      <c r="BO321" s="180">
        <f t="shared" si="286"/>
        <v>81420.873605947956</v>
      </c>
      <c r="BP321" s="285"/>
    </row>
    <row r="322" spans="2:68" s="95" customFormat="1">
      <c r="B322" s="402"/>
      <c r="C322" s="435"/>
      <c r="D322" s="433"/>
      <c r="E322" s="136" t="s">
        <v>186</v>
      </c>
      <c r="F322" s="171">
        <v>4</v>
      </c>
      <c r="G322" s="180">
        <v>4</v>
      </c>
      <c r="H322" s="180">
        <v>421690</v>
      </c>
      <c r="I322" s="181">
        <f t="shared" si="319"/>
        <v>4.6511627906976744E-2</v>
      </c>
      <c r="J322" s="181">
        <f t="shared" si="270"/>
        <v>1</v>
      </c>
      <c r="K322" s="225">
        <f t="shared" si="271"/>
        <v>105422.5</v>
      </c>
      <c r="L322" s="392"/>
      <c r="M322" s="136" t="s">
        <v>186</v>
      </c>
      <c r="N322" s="171">
        <v>8</v>
      </c>
      <c r="O322" s="180">
        <v>2</v>
      </c>
      <c r="P322" s="180">
        <v>227970</v>
      </c>
      <c r="Q322" s="181">
        <f t="shared" si="320"/>
        <v>1.7391304347826087E-2</v>
      </c>
      <c r="R322" s="181">
        <f t="shared" si="272"/>
        <v>0.25</v>
      </c>
      <c r="S322" s="175">
        <f t="shared" si="273"/>
        <v>113985</v>
      </c>
      <c r="T322" s="392"/>
      <c r="U322" s="136" t="s">
        <v>186</v>
      </c>
      <c r="V322" s="171">
        <v>322</v>
      </c>
      <c r="W322" s="180">
        <v>208</v>
      </c>
      <c r="X322" s="180">
        <v>15679950</v>
      </c>
      <c r="Y322" s="181">
        <f t="shared" si="321"/>
        <v>3.5434412265758095E-2</v>
      </c>
      <c r="Z322" s="181">
        <f t="shared" si="274"/>
        <v>0.64596273291925466</v>
      </c>
      <c r="AA322" s="180">
        <f t="shared" si="275"/>
        <v>75384.375</v>
      </c>
      <c r="AB322" s="392"/>
      <c r="AC322" s="136" t="s">
        <v>186</v>
      </c>
      <c r="AD322" s="171">
        <v>283</v>
      </c>
      <c r="AE322" s="180">
        <v>189</v>
      </c>
      <c r="AF322" s="180">
        <v>17384460</v>
      </c>
      <c r="AG322" s="181">
        <f t="shared" si="322"/>
        <v>4.5389048991354465E-2</v>
      </c>
      <c r="AH322" s="181">
        <f t="shared" si="276"/>
        <v>0.66784452296819785</v>
      </c>
      <c r="AI322" s="175">
        <f t="shared" si="277"/>
        <v>91981.269841269837</v>
      </c>
      <c r="AJ322" s="392"/>
      <c r="AK322" s="136" t="s">
        <v>186</v>
      </c>
      <c r="AL322" s="171">
        <v>183</v>
      </c>
      <c r="AM322" s="180">
        <v>106</v>
      </c>
      <c r="AN322" s="180">
        <v>10737060</v>
      </c>
      <c r="AO322" s="181">
        <f t="shared" si="323"/>
        <v>4.1633935585231735E-2</v>
      </c>
      <c r="AP322" s="181">
        <f t="shared" si="278"/>
        <v>0.57923497267759561</v>
      </c>
      <c r="AQ322" s="175">
        <f t="shared" si="279"/>
        <v>101293.01886792453</v>
      </c>
      <c r="AR322" s="392"/>
      <c r="AS322" s="136" t="s">
        <v>186</v>
      </c>
      <c r="AT322" s="171">
        <v>80</v>
      </c>
      <c r="AU322" s="180">
        <v>41</v>
      </c>
      <c r="AV322" s="180">
        <v>4351550</v>
      </c>
      <c r="AW322" s="181">
        <f t="shared" si="324"/>
        <v>3.4628378378378379E-2</v>
      </c>
      <c r="AX322" s="181">
        <f t="shared" si="280"/>
        <v>0.51249999999999996</v>
      </c>
      <c r="AY322" s="180">
        <f t="shared" si="281"/>
        <v>106135.36585365854</v>
      </c>
      <c r="AZ322" s="392"/>
      <c r="BA322" s="136" t="s">
        <v>186</v>
      </c>
      <c r="BB322" s="171">
        <v>36</v>
      </c>
      <c r="BC322" s="180">
        <v>19</v>
      </c>
      <c r="BD322" s="180">
        <v>2145850</v>
      </c>
      <c r="BE322" s="181">
        <f t="shared" si="325"/>
        <v>4.3577981651376149E-2</v>
      </c>
      <c r="BF322" s="181">
        <f t="shared" si="282"/>
        <v>0.52777777777777779</v>
      </c>
      <c r="BG322" s="225">
        <f t="shared" si="283"/>
        <v>112939.47368421052</v>
      </c>
      <c r="BH322" s="392"/>
      <c r="BI322" s="136" t="s">
        <v>186</v>
      </c>
      <c r="BJ322" s="171">
        <f t="shared" si="284"/>
        <v>916</v>
      </c>
      <c r="BK322" s="180">
        <f t="shared" si="268"/>
        <v>569</v>
      </c>
      <c r="BL322" s="180">
        <f t="shared" si="269"/>
        <v>50948530</v>
      </c>
      <c r="BM322" s="181">
        <f t="shared" si="326"/>
        <v>3.9511145059370874E-2</v>
      </c>
      <c r="BN322" s="181">
        <f t="shared" si="285"/>
        <v>0.62117903930131002</v>
      </c>
      <c r="BO322" s="180">
        <f t="shared" si="286"/>
        <v>89540.474516695962</v>
      </c>
      <c r="BP322" s="285"/>
    </row>
    <row r="323" spans="2:68" s="95" customFormat="1">
      <c r="B323" s="402"/>
      <c r="C323" s="435"/>
      <c r="D323" s="433"/>
      <c r="E323" s="136" t="s">
        <v>187</v>
      </c>
      <c r="F323" s="171">
        <v>40</v>
      </c>
      <c r="G323" s="180">
        <v>23</v>
      </c>
      <c r="H323" s="180">
        <v>2111210</v>
      </c>
      <c r="I323" s="181">
        <f t="shared" si="319"/>
        <v>0.26744186046511625</v>
      </c>
      <c r="J323" s="181">
        <f t="shared" si="270"/>
        <v>0.57499999999999996</v>
      </c>
      <c r="K323" s="225">
        <f t="shared" si="271"/>
        <v>91791.739130434784</v>
      </c>
      <c r="L323" s="392"/>
      <c r="M323" s="136" t="s">
        <v>187</v>
      </c>
      <c r="N323" s="171">
        <v>56</v>
      </c>
      <c r="O323" s="180">
        <v>27</v>
      </c>
      <c r="P323" s="180">
        <v>3108550</v>
      </c>
      <c r="Q323" s="181">
        <f t="shared" si="320"/>
        <v>0.23478260869565218</v>
      </c>
      <c r="R323" s="181">
        <f t="shared" si="272"/>
        <v>0.48214285714285715</v>
      </c>
      <c r="S323" s="175">
        <f t="shared" si="273"/>
        <v>115131.48148148147</v>
      </c>
      <c r="T323" s="392"/>
      <c r="U323" s="136" t="s">
        <v>187</v>
      </c>
      <c r="V323" s="171">
        <v>2420</v>
      </c>
      <c r="W323" s="180">
        <v>1631</v>
      </c>
      <c r="X323" s="180">
        <v>109045790</v>
      </c>
      <c r="Y323" s="181">
        <f t="shared" si="321"/>
        <v>0.27785349233390122</v>
      </c>
      <c r="Z323" s="181">
        <f t="shared" si="274"/>
        <v>0.6739669421487603</v>
      </c>
      <c r="AA323" s="180">
        <f t="shared" si="275"/>
        <v>66858.240343347643</v>
      </c>
      <c r="AB323" s="392"/>
      <c r="AC323" s="136" t="s">
        <v>187</v>
      </c>
      <c r="AD323" s="171">
        <v>1944</v>
      </c>
      <c r="AE323" s="180">
        <v>1307</v>
      </c>
      <c r="AF323" s="180">
        <v>95749600</v>
      </c>
      <c r="AG323" s="181">
        <f t="shared" si="322"/>
        <v>0.31388088376560996</v>
      </c>
      <c r="AH323" s="181">
        <f t="shared" si="276"/>
        <v>0.67232510288065839</v>
      </c>
      <c r="AI323" s="175">
        <f t="shared" si="277"/>
        <v>73259.066564651876</v>
      </c>
      <c r="AJ323" s="392"/>
      <c r="AK323" s="136" t="s">
        <v>187</v>
      </c>
      <c r="AL323" s="171">
        <v>1042</v>
      </c>
      <c r="AM323" s="180">
        <v>634</v>
      </c>
      <c r="AN323" s="180">
        <v>53169800</v>
      </c>
      <c r="AO323" s="181">
        <f t="shared" si="323"/>
        <v>0.24901806755695208</v>
      </c>
      <c r="AP323" s="181">
        <f t="shared" si="278"/>
        <v>0.60844529750479848</v>
      </c>
      <c r="AQ323" s="175">
        <f t="shared" si="279"/>
        <v>83864.037854889597</v>
      </c>
      <c r="AR323" s="392"/>
      <c r="AS323" s="136" t="s">
        <v>187</v>
      </c>
      <c r="AT323" s="171">
        <v>385</v>
      </c>
      <c r="AU323" s="180">
        <v>205</v>
      </c>
      <c r="AV323" s="180">
        <v>19006160</v>
      </c>
      <c r="AW323" s="181">
        <f t="shared" si="324"/>
        <v>0.17314189189189189</v>
      </c>
      <c r="AX323" s="181">
        <f t="shared" si="280"/>
        <v>0.53246753246753242</v>
      </c>
      <c r="AY323" s="180">
        <f t="shared" si="281"/>
        <v>92712.975609756104</v>
      </c>
      <c r="AZ323" s="392"/>
      <c r="BA323" s="136" t="s">
        <v>187</v>
      </c>
      <c r="BB323" s="171">
        <v>136</v>
      </c>
      <c r="BC323" s="180">
        <v>77</v>
      </c>
      <c r="BD323" s="180">
        <v>7614690</v>
      </c>
      <c r="BE323" s="181">
        <f t="shared" si="325"/>
        <v>0.17660550458715596</v>
      </c>
      <c r="BF323" s="181">
        <f t="shared" si="282"/>
        <v>0.56617647058823528</v>
      </c>
      <c r="BG323" s="225">
        <f t="shared" si="283"/>
        <v>98892.077922077922</v>
      </c>
      <c r="BH323" s="392"/>
      <c r="BI323" s="136" t="s">
        <v>187</v>
      </c>
      <c r="BJ323" s="171">
        <f t="shared" si="284"/>
        <v>6023</v>
      </c>
      <c r="BK323" s="180">
        <f t="shared" si="268"/>
        <v>3904</v>
      </c>
      <c r="BL323" s="180">
        <f t="shared" si="269"/>
        <v>289805800</v>
      </c>
      <c r="BM323" s="181">
        <f t="shared" si="326"/>
        <v>0.27109228525796819</v>
      </c>
      <c r="BN323" s="181">
        <f t="shared" si="285"/>
        <v>0.64818196911837955</v>
      </c>
      <c r="BO323" s="180">
        <f t="shared" si="286"/>
        <v>74233.043032786882</v>
      </c>
      <c r="BP323" s="285"/>
    </row>
    <row r="324" spans="2:68" s="95" customFormat="1">
      <c r="B324" s="402"/>
      <c r="C324" s="435"/>
      <c r="D324" s="433"/>
      <c r="E324" s="136" t="s">
        <v>188</v>
      </c>
      <c r="F324" s="171">
        <v>8</v>
      </c>
      <c r="G324" s="180">
        <v>5</v>
      </c>
      <c r="H324" s="180">
        <v>1161200</v>
      </c>
      <c r="I324" s="181">
        <f t="shared" si="319"/>
        <v>5.8139534883720929E-2</v>
      </c>
      <c r="J324" s="181">
        <f t="shared" si="270"/>
        <v>0.625</v>
      </c>
      <c r="K324" s="225">
        <f t="shared" si="271"/>
        <v>232240</v>
      </c>
      <c r="L324" s="392"/>
      <c r="M324" s="136" t="s">
        <v>188</v>
      </c>
      <c r="N324" s="171">
        <v>21</v>
      </c>
      <c r="O324" s="180">
        <v>8</v>
      </c>
      <c r="P324" s="180">
        <v>1832430</v>
      </c>
      <c r="Q324" s="181">
        <f t="shared" si="320"/>
        <v>6.9565217391304349E-2</v>
      </c>
      <c r="R324" s="181">
        <f t="shared" si="272"/>
        <v>0.38095238095238093</v>
      </c>
      <c r="S324" s="175">
        <f t="shared" si="273"/>
        <v>229053.75</v>
      </c>
      <c r="T324" s="392"/>
      <c r="U324" s="136" t="s">
        <v>188</v>
      </c>
      <c r="V324" s="171">
        <v>437</v>
      </c>
      <c r="W324" s="180">
        <v>265</v>
      </c>
      <c r="X324" s="180">
        <v>20360270</v>
      </c>
      <c r="Y324" s="181">
        <f t="shared" si="321"/>
        <v>4.5144804088586031E-2</v>
      </c>
      <c r="Z324" s="181">
        <f t="shared" si="274"/>
        <v>0.60640732265446229</v>
      </c>
      <c r="AA324" s="180">
        <f t="shared" si="275"/>
        <v>76831.207547169804</v>
      </c>
      <c r="AB324" s="392"/>
      <c r="AC324" s="136" t="s">
        <v>188</v>
      </c>
      <c r="AD324" s="171">
        <v>516</v>
      </c>
      <c r="AE324" s="180">
        <v>321</v>
      </c>
      <c r="AF324" s="180">
        <v>26484050</v>
      </c>
      <c r="AG324" s="181">
        <f t="shared" si="322"/>
        <v>7.7089337175792513E-2</v>
      </c>
      <c r="AH324" s="181">
        <f t="shared" si="276"/>
        <v>0.62209302325581395</v>
      </c>
      <c r="AI324" s="175">
        <f t="shared" si="277"/>
        <v>82504.828660436135</v>
      </c>
      <c r="AJ324" s="392"/>
      <c r="AK324" s="136" t="s">
        <v>188</v>
      </c>
      <c r="AL324" s="171">
        <v>377</v>
      </c>
      <c r="AM324" s="180">
        <v>218</v>
      </c>
      <c r="AN324" s="180">
        <v>19136560</v>
      </c>
      <c r="AO324" s="181">
        <f t="shared" si="323"/>
        <v>8.5624509033778481E-2</v>
      </c>
      <c r="AP324" s="181">
        <f t="shared" si="278"/>
        <v>0.57824933687002655</v>
      </c>
      <c r="AQ324" s="175">
        <f t="shared" si="279"/>
        <v>87782.385321100912</v>
      </c>
      <c r="AR324" s="392"/>
      <c r="AS324" s="136" t="s">
        <v>188</v>
      </c>
      <c r="AT324" s="171">
        <v>236</v>
      </c>
      <c r="AU324" s="180">
        <v>128</v>
      </c>
      <c r="AV324" s="180">
        <v>16403640</v>
      </c>
      <c r="AW324" s="181">
        <f t="shared" si="324"/>
        <v>0.10810810810810811</v>
      </c>
      <c r="AX324" s="181">
        <f t="shared" si="280"/>
        <v>0.5423728813559322</v>
      </c>
      <c r="AY324" s="180">
        <f t="shared" si="281"/>
        <v>128153.4375</v>
      </c>
      <c r="AZ324" s="392"/>
      <c r="BA324" s="136" t="s">
        <v>188</v>
      </c>
      <c r="BB324" s="171">
        <v>97</v>
      </c>
      <c r="BC324" s="180">
        <v>54</v>
      </c>
      <c r="BD324" s="180">
        <v>5874580</v>
      </c>
      <c r="BE324" s="181">
        <f t="shared" si="325"/>
        <v>0.12385321100917432</v>
      </c>
      <c r="BF324" s="181">
        <f t="shared" si="282"/>
        <v>0.55670103092783507</v>
      </c>
      <c r="BG324" s="225">
        <f t="shared" si="283"/>
        <v>108788.51851851853</v>
      </c>
      <c r="BH324" s="392"/>
      <c r="BI324" s="136" t="s">
        <v>188</v>
      </c>
      <c r="BJ324" s="171">
        <f t="shared" si="284"/>
        <v>1692</v>
      </c>
      <c r="BK324" s="180">
        <f t="shared" si="268"/>
        <v>999</v>
      </c>
      <c r="BL324" s="180">
        <f t="shared" si="269"/>
        <v>91252730</v>
      </c>
      <c r="BM324" s="181">
        <f t="shared" si="326"/>
        <v>6.937018262620652E-2</v>
      </c>
      <c r="BN324" s="181">
        <f t="shared" si="285"/>
        <v>0.59042553191489366</v>
      </c>
      <c r="BO324" s="180">
        <f t="shared" si="286"/>
        <v>91344.074074074073</v>
      </c>
      <c r="BP324" s="285"/>
    </row>
    <row r="325" spans="2:68" s="95" customFormat="1">
      <c r="B325" s="402"/>
      <c r="C325" s="435"/>
      <c r="D325" s="433"/>
      <c r="E325" s="137" t="s">
        <v>179</v>
      </c>
      <c r="F325" s="171">
        <v>10</v>
      </c>
      <c r="G325" s="180">
        <v>6</v>
      </c>
      <c r="H325" s="180">
        <v>769390</v>
      </c>
      <c r="I325" s="181">
        <f t="shared" si="319"/>
        <v>6.9767441860465115E-2</v>
      </c>
      <c r="J325" s="181">
        <f t="shared" si="270"/>
        <v>0.6</v>
      </c>
      <c r="K325" s="225">
        <f t="shared" si="271"/>
        <v>128231.66666666667</v>
      </c>
      <c r="L325" s="392"/>
      <c r="M325" s="137" t="s">
        <v>179</v>
      </c>
      <c r="N325" s="171">
        <v>9</v>
      </c>
      <c r="O325" s="180">
        <v>6</v>
      </c>
      <c r="P325" s="180">
        <v>482360</v>
      </c>
      <c r="Q325" s="181">
        <f t="shared" si="320"/>
        <v>5.2173913043478258E-2</v>
      </c>
      <c r="R325" s="181">
        <f t="shared" si="272"/>
        <v>0.66666666666666663</v>
      </c>
      <c r="S325" s="175">
        <f t="shared" si="273"/>
        <v>80393.333333333328</v>
      </c>
      <c r="T325" s="392"/>
      <c r="U325" s="137" t="s">
        <v>179</v>
      </c>
      <c r="V325" s="171">
        <v>575</v>
      </c>
      <c r="W325" s="180">
        <v>329</v>
      </c>
      <c r="X325" s="180">
        <v>19641830</v>
      </c>
      <c r="Y325" s="181">
        <f t="shared" si="321"/>
        <v>5.6047700170357755E-2</v>
      </c>
      <c r="Z325" s="181">
        <f t="shared" si="274"/>
        <v>0.57217391304347831</v>
      </c>
      <c r="AA325" s="180">
        <f t="shared" si="275"/>
        <v>59701.610942249237</v>
      </c>
      <c r="AB325" s="392"/>
      <c r="AC325" s="137" t="s">
        <v>179</v>
      </c>
      <c r="AD325" s="171">
        <v>247</v>
      </c>
      <c r="AE325" s="180">
        <v>147</v>
      </c>
      <c r="AF325" s="180">
        <v>11596980</v>
      </c>
      <c r="AG325" s="181">
        <f t="shared" si="322"/>
        <v>3.5302593659942365E-2</v>
      </c>
      <c r="AH325" s="181">
        <f t="shared" si="276"/>
        <v>0.59514170040485825</v>
      </c>
      <c r="AI325" s="175">
        <f t="shared" si="277"/>
        <v>78891.020408163269</v>
      </c>
      <c r="AJ325" s="392"/>
      <c r="AK325" s="137" t="s">
        <v>179</v>
      </c>
      <c r="AL325" s="171">
        <v>129</v>
      </c>
      <c r="AM325" s="180">
        <v>62</v>
      </c>
      <c r="AN325" s="180">
        <v>5934180</v>
      </c>
      <c r="AO325" s="181">
        <f t="shared" si="323"/>
        <v>2.4351924587588374E-2</v>
      </c>
      <c r="AP325" s="181">
        <f t="shared" si="278"/>
        <v>0.48062015503875971</v>
      </c>
      <c r="AQ325" s="175">
        <f t="shared" si="279"/>
        <v>95712.580645161288</v>
      </c>
      <c r="AR325" s="392"/>
      <c r="AS325" s="137" t="s">
        <v>179</v>
      </c>
      <c r="AT325" s="171">
        <v>65</v>
      </c>
      <c r="AU325" s="180">
        <v>26</v>
      </c>
      <c r="AV325" s="180">
        <v>3213930</v>
      </c>
      <c r="AW325" s="181">
        <f t="shared" si="324"/>
        <v>2.1959459459459461E-2</v>
      </c>
      <c r="AX325" s="181">
        <f t="shared" si="280"/>
        <v>0.4</v>
      </c>
      <c r="AY325" s="180">
        <f t="shared" si="281"/>
        <v>123612.69230769231</v>
      </c>
      <c r="AZ325" s="392"/>
      <c r="BA325" s="137" t="s">
        <v>179</v>
      </c>
      <c r="BB325" s="171">
        <v>31</v>
      </c>
      <c r="BC325" s="180">
        <v>10</v>
      </c>
      <c r="BD325" s="180">
        <v>1141310</v>
      </c>
      <c r="BE325" s="181">
        <f t="shared" si="325"/>
        <v>2.2935779816513763E-2</v>
      </c>
      <c r="BF325" s="181">
        <f t="shared" si="282"/>
        <v>0.32258064516129031</v>
      </c>
      <c r="BG325" s="225">
        <f t="shared" si="283"/>
        <v>114131</v>
      </c>
      <c r="BH325" s="392"/>
      <c r="BI325" s="137" t="s">
        <v>179</v>
      </c>
      <c r="BJ325" s="171">
        <f t="shared" si="284"/>
        <v>1066</v>
      </c>
      <c r="BK325" s="180">
        <f t="shared" si="268"/>
        <v>586</v>
      </c>
      <c r="BL325" s="180">
        <f t="shared" si="269"/>
        <v>42779980</v>
      </c>
      <c r="BM325" s="181">
        <f t="shared" si="326"/>
        <v>4.0691618637594615E-2</v>
      </c>
      <c r="BN325" s="181">
        <f t="shared" si="285"/>
        <v>0.54971857410881797</v>
      </c>
      <c r="BO325" s="180">
        <f t="shared" si="286"/>
        <v>73003.378839590441</v>
      </c>
      <c r="BP325" s="285"/>
    </row>
    <row r="326" spans="2:68" s="95" customFormat="1">
      <c r="B326" s="402">
        <v>30</v>
      </c>
      <c r="C326" s="402" t="s">
        <v>40</v>
      </c>
      <c r="D326" s="428">
        <v>88</v>
      </c>
      <c r="E326" s="134" t="s">
        <v>153</v>
      </c>
      <c r="F326" s="170">
        <v>43</v>
      </c>
      <c r="G326" s="178">
        <v>26</v>
      </c>
      <c r="H326" s="178">
        <v>2466430</v>
      </c>
      <c r="I326" s="179">
        <f>IFERROR(G326/$D$326,"-")</f>
        <v>0.29545454545454547</v>
      </c>
      <c r="J326" s="179">
        <f t="shared" si="270"/>
        <v>0.60465116279069764</v>
      </c>
      <c r="K326" s="224">
        <f t="shared" si="271"/>
        <v>94862.692307692312</v>
      </c>
      <c r="L326" s="405">
        <v>145</v>
      </c>
      <c r="M326" s="134" t="s">
        <v>153</v>
      </c>
      <c r="N326" s="170">
        <v>75</v>
      </c>
      <c r="O326" s="178">
        <v>47</v>
      </c>
      <c r="P326" s="178">
        <v>4768060</v>
      </c>
      <c r="Q326" s="179">
        <f>IFERROR(O326/$L$326,"-")</f>
        <v>0.32413793103448274</v>
      </c>
      <c r="R326" s="179">
        <f t="shared" si="272"/>
        <v>0.62666666666666671</v>
      </c>
      <c r="S326" s="174">
        <f t="shared" si="273"/>
        <v>101448.08510638298</v>
      </c>
      <c r="T326" s="405">
        <v>7757</v>
      </c>
      <c r="U326" s="134" t="s">
        <v>153</v>
      </c>
      <c r="V326" s="170">
        <v>3483</v>
      </c>
      <c r="W326" s="178">
        <v>2177</v>
      </c>
      <c r="X326" s="178">
        <v>153748030</v>
      </c>
      <c r="Y326" s="179">
        <f>IFERROR(W326/$T$326,"-")</f>
        <v>0.28064973572257318</v>
      </c>
      <c r="Z326" s="179">
        <f t="shared" si="274"/>
        <v>0.62503588860178005</v>
      </c>
      <c r="AA326" s="178">
        <f t="shared" si="275"/>
        <v>70623.807992650443</v>
      </c>
      <c r="AB326" s="405">
        <v>5623</v>
      </c>
      <c r="AC326" s="134" t="s">
        <v>153</v>
      </c>
      <c r="AD326" s="170">
        <v>2751</v>
      </c>
      <c r="AE326" s="178">
        <v>1761</v>
      </c>
      <c r="AF326" s="178">
        <v>137769300</v>
      </c>
      <c r="AG326" s="179">
        <f>IFERROR(AE326/$AB$326,"-")</f>
        <v>0.3131780188511471</v>
      </c>
      <c r="AH326" s="179">
        <f t="shared" si="276"/>
        <v>0.64013086150490728</v>
      </c>
      <c r="AI326" s="174">
        <f t="shared" si="277"/>
        <v>78233.560477001709</v>
      </c>
      <c r="AJ326" s="405">
        <v>3534</v>
      </c>
      <c r="AK326" s="134" t="s">
        <v>153</v>
      </c>
      <c r="AL326" s="170">
        <v>1697</v>
      </c>
      <c r="AM326" s="178">
        <v>939</v>
      </c>
      <c r="AN326" s="178">
        <v>81905600</v>
      </c>
      <c r="AO326" s="179">
        <f>IFERROR(AM326/$AJ$326,"-")</f>
        <v>0.26570458404074704</v>
      </c>
      <c r="AP326" s="179">
        <f t="shared" si="278"/>
        <v>0.55332940483205661</v>
      </c>
      <c r="AQ326" s="174">
        <f t="shared" si="279"/>
        <v>87226.411075612355</v>
      </c>
      <c r="AR326" s="405">
        <v>1774</v>
      </c>
      <c r="AS326" s="134" t="s">
        <v>153</v>
      </c>
      <c r="AT326" s="170">
        <v>703</v>
      </c>
      <c r="AU326" s="178">
        <v>353</v>
      </c>
      <c r="AV326" s="178">
        <v>32580450</v>
      </c>
      <c r="AW326" s="179">
        <f>IFERROR(AU326/$AR$326,"-")</f>
        <v>0.19898534385569336</v>
      </c>
      <c r="AX326" s="179">
        <f t="shared" si="280"/>
        <v>0.50213371266002849</v>
      </c>
      <c r="AY326" s="178">
        <f t="shared" si="281"/>
        <v>92295.892351274786</v>
      </c>
      <c r="AZ326" s="405">
        <v>599</v>
      </c>
      <c r="BA326" s="134" t="s">
        <v>153</v>
      </c>
      <c r="BB326" s="170">
        <v>191</v>
      </c>
      <c r="BC326" s="178">
        <v>101</v>
      </c>
      <c r="BD326" s="178">
        <v>11100900</v>
      </c>
      <c r="BE326" s="179">
        <f>IFERROR(BC326/$AZ$326,"-")</f>
        <v>0.1686143572621035</v>
      </c>
      <c r="BF326" s="179">
        <f t="shared" si="282"/>
        <v>0.52879581151832455</v>
      </c>
      <c r="BG326" s="224">
        <f t="shared" si="283"/>
        <v>109909.90099009901</v>
      </c>
      <c r="BH326" s="405">
        <v>19520</v>
      </c>
      <c r="BI326" s="134" t="s">
        <v>153</v>
      </c>
      <c r="BJ326" s="170">
        <f t="shared" si="284"/>
        <v>8943</v>
      </c>
      <c r="BK326" s="178">
        <f t="shared" si="268"/>
        <v>5404</v>
      </c>
      <c r="BL326" s="178">
        <f t="shared" si="269"/>
        <v>424338770</v>
      </c>
      <c r="BM326" s="179">
        <f>IFERROR(BK326/$BH$326,"-")</f>
        <v>0.27684426229508197</v>
      </c>
      <c r="BN326" s="179">
        <f t="shared" si="285"/>
        <v>0.60427149726042717</v>
      </c>
      <c r="BO326" s="178">
        <f t="shared" si="286"/>
        <v>78523.088452997777</v>
      </c>
      <c r="BP326" s="285"/>
    </row>
    <row r="327" spans="2:68" s="95" customFormat="1">
      <c r="B327" s="402"/>
      <c r="C327" s="402"/>
      <c r="D327" s="428"/>
      <c r="E327" s="135" t="s">
        <v>207</v>
      </c>
      <c r="F327" s="171">
        <v>34</v>
      </c>
      <c r="G327" s="180">
        <v>19</v>
      </c>
      <c r="H327" s="180">
        <v>2142970</v>
      </c>
      <c r="I327" s="181">
        <f t="shared" ref="I327:I336" si="327">IFERROR(G327/$D$326,"-")</f>
        <v>0.21590909090909091</v>
      </c>
      <c r="J327" s="181">
        <f t="shared" si="270"/>
        <v>0.55882352941176472</v>
      </c>
      <c r="K327" s="225">
        <f t="shared" si="271"/>
        <v>112787.89473684211</v>
      </c>
      <c r="L327" s="405"/>
      <c r="M327" s="135" t="s">
        <v>207</v>
      </c>
      <c r="N327" s="171">
        <v>65</v>
      </c>
      <c r="O327" s="180">
        <v>42</v>
      </c>
      <c r="P327" s="180">
        <v>3213680</v>
      </c>
      <c r="Q327" s="181">
        <f t="shared" ref="Q327:Q336" si="328">IFERROR(O327/$L$326,"-")</f>
        <v>0.28965517241379313</v>
      </c>
      <c r="R327" s="181">
        <f t="shared" si="272"/>
        <v>0.64615384615384619</v>
      </c>
      <c r="S327" s="175">
        <f t="shared" si="273"/>
        <v>76516.190476190473</v>
      </c>
      <c r="T327" s="405"/>
      <c r="U327" s="135" t="s">
        <v>207</v>
      </c>
      <c r="V327" s="171">
        <v>3197</v>
      </c>
      <c r="W327" s="180">
        <v>2087</v>
      </c>
      <c r="X327" s="180">
        <v>146943080</v>
      </c>
      <c r="Y327" s="181">
        <f t="shared" ref="Y327:Y336" si="329">IFERROR(W327/$T$326,"-")</f>
        <v>0.26904731210519528</v>
      </c>
      <c r="Z327" s="181">
        <f t="shared" si="274"/>
        <v>0.65279949953081018</v>
      </c>
      <c r="AA327" s="180">
        <f t="shared" si="275"/>
        <v>70408.758984187836</v>
      </c>
      <c r="AB327" s="405"/>
      <c r="AC327" s="135" t="s">
        <v>207</v>
      </c>
      <c r="AD327" s="171">
        <v>2291</v>
      </c>
      <c r="AE327" s="180">
        <v>1467</v>
      </c>
      <c r="AF327" s="180">
        <v>110019360</v>
      </c>
      <c r="AG327" s="181">
        <f t="shared" ref="AG327:AG336" si="330">IFERROR(AE327/$AB$326,"-")</f>
        <v>0.26089276187088745</v>
      </c>
      <c r="AH327" s="181">
        <f t="shared" si="276"/>
        <v>0.64033173286774336</v>
      </c>
      <c r="AI327" s="175">
        <f t="shared" si="277"/>
        <v>74996.155419222909</v>
      </c>
      <c r="AJ327" s="405"/>
      <c r="AK327" s="135" t="s">
        <v>207</v>
      </c>
      <c r="AL327" s="171">
        <v>1326</v>
      </c>
      <c r="AM327" s="180">
        <v>735</v>
      </c>
      <c r="AN327" s="180">
        <v>62138020</v>
      </c>
      <c r="AO327" s="181">
        <f t="shared" ref="AO327:AO336" si="331">IFERROR(AM327/$AJ$326,"-")</f>
        <v>0.20797962648556875</v>
      </c>
      <c r="AP327" s="181">
        <f t="shared" si="278"/>
        <v>0.55429864253393668</v>
      </c>
      <c r="AQ327" s="175">
        <f t="shared" si="279"/>
        <v>84541.523809523816</v>
      </c>
      <c r="AR327" s="405"/>
      <c r="AS327" s="135" t="s">
        <v>207</v>
      </c>
      <c r="AT327" s="171">
        <v>482</v>
      </c>
      <c r="AU327" s="180">
        <v>262</v>
      </c>
      <c r="AV327" s="180">
        <v>23290590</v>
      </c>
      <c r="AW327" s="181">
        <f t="shared" ref="AW327:AW336" si="332">IFERROR(AU327/$AR$326,"-")</f>
        <v>0.14768883878241262</v>
      </c>
      <c r="AX327" s="181">
        <f t="shared" si="280"/>
        <v>0.54356846473029041</v>
      </c>
      <c r="AY327" s="180">
        <f t="shared" si="281"/>
        <v>88895.38167938932</v>
      </c>
      <c r="AZ327" s="405"/>
      <c r="BA327" s="135" t="s">
        <v>207</v>
      </c>
      <c r="BB327" s="171">
        <v>111</v>
      </c>
      <c r="BC327" s="180">
        <v>56</v>
      </c>
      <c r="BD327" s="180">
        <v>5795620</v>
      </c>
      <c r="BE327" s="181">
        <f t="shared" ref="BE327:BE336" si="333">IFERROR(BC327/$AZ$326,"-")</f>
        <v>9.3489148580968282E-2</v>
      </c>
      <c r="BF327" s="181">
        <f t="shared" si="282"/>
        <v>0.50450450450450446</v>
      </c>
      <c r="BG327" s="225">
        <f t="shared" si="283"/>
        <v>103493.21428571429</v>
      </c>
      <c r="BH327" s="405"/>
      <c r="BI327" s="135" t="s">
        <v>207</v>
      </c>
      <c r="BJ327" s="171">
        <f t="shared" si="284"/>
        <v>7506</v>
      </c>
      <c r="BK327" s="180">
        <f t="shared" ref="BK327:BK390" si="334">SUM(G327,O327,W327,AE327,AM327,AU327,BC327)</f>
        <v>4668</v>
      </c>
      <c r="BL327" s="180">
        <f t="shared" ref="BL327:BL390" si="335">SUM(H327,P327,X327,AF327,AN327,AV327,BD327)</f>
        <v>353543320</v>
      </c>
      <c r="BM327" s="181">
        <f t="shared" ref="BM327:BM336" si="336">IFERROR(BK327/$BH$326,"-")</f>
        <v>0.23913934426229508</v>
      </c>
      <c r="BN327" s="181">
        <f t="shared" si="285"/>
        <v>0.62190247801758591</v>
      </c>
      <c r="BO327" s="180">
        <f t="shared" si="286"/>
        <v>75737.643530419882</v>
      </c>
      <c r="BP327" s="285"/>
    </row>
    <row r="328" spans="2:68" s="95" customFormat="1">
      <c r="B328" s="402"/>
      <c r="C328" s="402"/>
      <c r="D328" s="428"/>
      <c r="E328" s="136" t="s">
        <v>152</v>
      </c>
      <c r="F328" s="171">
        <v>50</v>
      </c>
      <c r="G328" s="180">
        <v>29</v>
      </c>
      <c r="H328" s="180">
        <v>2839650</v>
      </c>
      <c r="I328" s="181">
        <f t="shared" si="327"/>
        <v>0.32954545454545453</v>
      </c>
      <c r="J328" s="181">
        <f t="shared" ref="J328:J391" si="337">IFERROR(G328/F328,"-")</f>
        <v>0.57999999999999996</v>
      </c>
      <c r="K328" s="225">
        <f t="shared" ref="K328:K391" si="338">IFERROR(H328/G328,"-")</f>
        <v>97918.965517241377</v>
      </c>
      <c r="L328" s="405"/>
      <c r="M328" s="136" t="s">
        <v>152</v>
      </c>
      <c r="N328" s="171">
        <v>93</v>
      </c>
      <c r="O328" s="180">
        <v>57</v>
      </c>
      <c r="P328" s="180">
        <v>5456360</v>
      </c>
      <c r="Q328" s="181">
        <f t="shared" si="328"/>
        <v>0.39310344827586208</v>
      </c>
      <c r="R328" s="181">
        <f t="shared" ref="R328:R391" si="339">IFERROR(O328/N328,"-")</f>
        <v>0.61290322580645162</v>
      </c>
      <c r="S328" s="175">
        <f t="shared" ref="S328:S391" si="340">IFERROR(P328/O328,"-")</f>
        <v>95725.614035087725</v>
      </c>
      <c r="T328" s="405"/>
      <c r="U328" s="136" t="s">
        <v>152</v>
      </c>
      <c r="V328" s="171">
        <v>4522</v>
      </c>
      <c r="W328" s="180">
        <v>2802</v>
      </c>
      <c r="X328" s="180">
        <v>198472330</v>
      </c>
      <c r="Y328" s="181">
        <f t="shared" si="329"/>
        <v>0.36122212195436382</v>
      </c>
      <c r="Z328" s="181">
        <f t="shared" ref="Z328:Z391" si="341">IFERROR(W328/V328,"-")</f>
        <v>0.61963732861565679</v>
      </c>
      <c r="AA328" s="180">
        <f t="shared" ref="AA328:AA391" si="342">IFERROR(X328/W328,"-")</f>
        <v>70832.380442541049</v>
      </c>
      <c r="AB328" s="405"/>
      <c r="AC328" s="136" t="s">
        <v>152</v>
      </c>
      <c r="AD328" s="171">
        <v>3656</v>
      </c>
      <c r="AE328" s="180">
        <v>2259</v>
      </c>
      <c r="AF328" s="180">
        <v>174868700</v>
      </c>
      <c r="AG328" s="181">
        <f t="shared" si="330"/>
        <v>0.40174284189934201</v>
      </c>
      <c r="AH328" s="181">
        <f t="shared" ref="AH328:AH391" si="343">IFERROR(AE328/AD328,"-")</f>
        <v>0.61788840262582057</v>
      </c>
      <c r="AI328" s="175">
        <f t="shared" ref="AI328:AI391" si="344">IFERROR(AF328/AE328,"-")</f>
        <v>77409.783089862773</v>
      </c>
      <c r="AJ328" s="405"/>
      <c r="AK328" s="136" t="s">
        <v>152</v>
      </c>
      <c r="AL328" s="171">
        <v>2416</v>
      </c>
      <c r="AM328" s="180">
        <v>1333</v>
      </c>
      <c r="AN328" s="180">
        <v>116976700</v>
      </c>
      <c r="AO328" s="181">
        <f t="shared" si="331"/>
        <v>0.37719298245614036</v>
      </c>
      <c r="AP328" s="181">
        <f t="shared" ref="AP328:AP391" si="345">IFERROR(AM328/AL328,"-")</f>
        <v>0.55173841059602646</v>
      </c>
      <c r="AQ328" s="175">
        <f t="shared" ref="AQ328:AQ391" si="346">IFERROR(AN328/AM328,"-")</f>
        <v>87754.46361590398</v>
      </c>
      <c r="AR328" s="405"/>
      <c r="AS328" s="136" t="s">
        <v>152</v>
      </c>
      <c r="AT328" s="171">
        <v>1141</v>
      </c>
      <c r="AU328" s="180">
        <v>569</v>
      </c>
      <c r="AV328" s="180">
        <v>52840550</v>
      </c>
      <c r="AW328" s="181">
        <f t="shared" si="332"/>
        <v>0.32074408117249154</v>
      </c>
      <c r="AX328" s="181">
        <f t="shared" ref="AX328:AX391" si="347">IFERROR(AU328/AT328,"-")</f>
        <v>0.49868536371603855</v>
      </c>
      <c r="AY328" s="180">
        <f t="shared" ref="AY328:AY391" si="348">IFERROR(AV328/AU328,"-")</f>
        <v>92865.641476274162</v>
      </c>
      <c r="AZ328" s="405"/>
      <c r="BA328" s="136" t="s">
        <v>152</v>
      </c>
      <c r="BB328" s="171">
        <v>343</v>
      </c>
      <c r="BC328" s="180">
        <v>171</v>
      </c>
      <c r="BD328" s="180">
        <v>20213240</v>
      </c>
      <c r="BE328" s="181">
        <f t="shared" si="333"/>
        <v>0.28547579298831388</v>
      </c>
      <c r="BF328" s="181">
        <f t="shared" ref="BF328:BF391" si="349">IFERROR(BC328/BB328,"-")</f>
        <v>0.49854227405247814</v>
      </c>
      <c r="BG328" s="225">
        <f t="shared" ref="BG328:BG391" si="350">IFERROR(BD328/BC328,"-")</f>
        <v>118206.08187134503</v>
      </c>
      <c r="BH328" s="405"/>
      <c r="BI328" s="136" t="s">
        <v>152</v>
      </c>
      <c r="BJ328" s="171">
        <f t="shared" ref="BJ328:BJ391" si="351">SUM(F328,N328,V328,AD328,AL328,AT328,BB328)</f>
        <v>12221</v>
      </c>
      <c r="BK328" s="180">
        <f t="shared" si="334"/>
        <v>7220</v>
      </c>
      <c r="BL328" s="180">
        <f t="shared" si="335"/>
        <v>571667530</v>
      </c>
      <c r="BM328" s="181">
        <f t="shared" si="336"/>
        <v>0.36987704918032788</v>
      </c>
      <c r="BN328" s="181">
        <f t="shared" ref="BN328:BN391" si="352">IFERROR(BK328/BJ328,"-")</f>
        <v>0.59078635136240898</v>
      </c>
      <c r="BO328" s="180">
        <f t="shared" ref="BO328:BO391" si="353">IFERROR(BL328/BK328,"-")</f>
        <v>79178.328254847642</v>
      </c>
      <c r="BP328" s="285"/>
    </row>
    <row r="329" spans="2:68" s="95" customFormat="1">
      <c r="B329" s="402"/>
      <c r="C329" s="402"/>
      <c r="D329" s="428"/>
      <c r="E329" s="136" t="s">
        <v>161</v>
      </c>
      <c r="F329" s="171">
        <v>25</v>
      </c>
      <c r="G329" s="180">
        <v>17</v>
      </c>
      <c r="H329" s="180">
        <v>1428280</v>
      </c>
      <c r="I329" s="181">
        <f t="shared" si="327"/>
        <v>0.19318181818181818</v>
      </c>
      <c r="J329" s="181">
        <f t="shared" si="337"/>
        <v>0.68</v>
      </c>
      <c r="K329" s="225">
        <f t="shared" si="338"/>
        <v>84016.470588235301</v>
      </c>
      <c r="L329" s="405"/>
      <c r="M329" s="136" t="s">
        <v>161</v>
      </c>
      <c r="N329" s="171">
        <v>49</v>
      </c>
      <c r="O329" s="180">
        <v>29</v>
      </c>
      <c r="P329" s="180">
        <v>2728250</v>
      </c>
      <c r="Q329" s="181">
        <f t="shared" si="328"/>
        <v>0.2</v>
      </c>
      <c r="R329" s="181">
        <f t="shared" si="339"/>
        <v>0.59183673469387754</v>
      </c>
      <c r="S329" s="175">
        <f t="shared" si="340"/>
        <v>94077.586206896551</v>
      </c>
      <c r="T329" s="405"/>
      <c r="U329" s="136" t="s">
        <v>161</v>
      </c>
      <c r="V329" s="171">
        <v>1856</v>
      </c>
      <c r="W329" s="180">
        <v>1208</v>
      </c>
      <c r="X329" s="180">
        <v>86373200</v>
      </c>
      <c r="Y329" s="181">
        <f t="shared" si="329"/>
        <v>0.15573030810880495</v>
      </c>
      <c r="Z329" s="181">
        <f t="shared" si="341"/>
        <v>0.65086206896551724</v>
      </c>
      <c r="AA329" s="180">
        <f t="shared" si="342"/>
        <v>71500.99337748345</v>
      </c>
      <c r="AB329" s="405"/>
      <c r="AC329" s="136" t="s">
        <v>161</v>
      </c>
      <c r="AD329" s="171">
        <v>1601</v>
      </c>
      <c r="AE329" s="180">
        <v>1021</v>
      </c>
      <c r="AF329" s="180">
        <v>76925180</v>
      </c>
      <c r="AG329" s="181">
        <f t="shared" si="330"/>
        <v>0.18157567134981326</v>
      </c>
      <c r="AH329" s="181">
        <f t="shared" si="343"/>
        <v>0.63772642098688315</v>
      </c>
      <c r="AI329" s="175">
        <f t="shared" si="344"/>
        <v>75342.977473065621</v>
      </c>
      <c r="AJ329" s="405"/>
      <c r="AK329" s="136" t="s">
        <v>161</v>
      </c>
      <c r="AL329" s="171">
        <v>1073</v>
      </c>
      <c r="AM329" s="180">
        <v>600</v>
      </c>
      <c r="AN329" s="180">
        <v>51520080</v>
      </c>
      <c r="AO329" s="181">
        <f t="shared" si="331"/>
        <v>0.1697792869269949</v>
      </c>
      <c r="AP329" s="181">
        <f t="shared" si="345"/>
        <v>0.55917986952469712</v>
      </c>
      <c r="AQ329" s="175">
        <f t="shared" si="346"/>
        <v>85866.8</v>
      </c>
      <c r="AR329" s="405"/>
      <c r="AS329" s="136" t="s">
        <v>161</v>
      </c>
      <c r="AT329" s="171">
        <v>504</v>
      </c>
      <c r="AU329" s="180">
        <v>258</v>
      </c>
      <c r="AV329" s="180">
        <v>24606590</v>
      </c>
      <c r="AW329" s="181">
        <f t="shared" si="332"/>
        <v>0.14543404735062007</v>
      </c>
      <c r="AX329" s="181">
        <f t="shared" si="347"/>
        <v>0.51190476190476186</v>
      </c>
      <c r="AY329" s="180">
        <f t="shared" si="348"/>
        <v>95374.379844961237</v>
      </c>
      <c r="AZ329" s="405"/>
      <c r="BA329" s="136" t="s">
        <v>161</v>
      </c>
      <c r="BB329" s="171">
        <v>146</v>
      </c>
      <c r="BC329" s="180">
        <v>81</v>
      </c>
      <c r="BD329" s="180">
        <v>9742850</v>
      </c>
      <c r="BE329" s="181">
        <f t="shared" si="333"/>
        <v>0.13522537562604339</v>
      </c>
      <c r="BF329" s="181">
        <f t="shared" si="349"/>
        <v>0.5547945205479452</v>
      </c>
      <c r="BG329" s="225">
        <f t="shared" si="350"/>
        <v>120282.09876543209</v>
      </c>
      <c r="BH329" s="405"/>
      <c r="BI329" s="136" t="s">
        <v>161</v>
      </c>
      <c r="BJ329" s="171">
        <f t="shared" si="351"/>
        <v>5254</v>
      </c>
      <c r="BK329" s="180">
        <f t="shared" si="334"/>
        <v>3214</v>
      </c>
      <c r="BL329" s="180">
        <f t="shared" si="335"/>
        <v>253324430</v>
      </c>
      <c r="BM329" s="181">
        <f t="shared" si="336"/>
        <v>0.1646516393442623</v>
      </c>
      <c r="BN329" s="181">
        <f t="shared" si="352"/>
        <v>0.61172440045679477</v>
      </c>
      <c r="BO329" s="180">
        <f t="shared" si="353"/>
        <v>78819.051026757938</v>
      </c>
      <c r="BP329" s="285"/>
    </row>
    <row r="330" spans="2:68" s="95" customFormat="1">
      <c r="B330" s="402"/>
      <c r="C330" s="402"/>
      <c r="D330" s="428"/>
      <c r="E330" s="136" t="s">
        <v>183</v>
      </c>
      <c r="F330" s="171">
        <v>21</v>
      </c>
      <c r="G330" s="180">
        <v>11</v>
      </c>
      <c r="H330" s="180">
        <v>654550</v>
      </c>
      <c r="I330" s="181">
        <f t="shared" si="327"/>
        <v>0.125</v>
      </c>
      <c r="J330" s="181">
        <f t="shared" si="337"/>
        <v>0.52380952380952384</v>
      </c>
      <c r="K330" s="225">
        <f t="shared" si="338"/>
        <v>59504.545454545456</v>
      </c>
      <c r="L330" s="405"/>
      <c r="M330" s="136" t="s">
        <v>183</v>
      </c>
      <c r="N330" s="171">
        <v>57</v>
      </c>
      <c r="O330" s="180">
        <v>40</v>
      </c>
      <c r="P330" s="180">
        <v>3894180</v>
      </c>
      <c r="Q330" s="181">
        <f t="shared" si="328"/>
        <v>0.27586206896551724</v>
      </c>
      <c r="R330" s="181">
        <f t="shared" si="339"/>
        <v>0.70175438596491224</v>
      </c>
      <c r="S330" s="175">
        <f t="shared" si="340"/>
        <v>97354.5</v>
      </c>
      <c r="T330" s="405"/>
      <c r="U330" s="136" t="s">
        <v>183</v>
      </c>
      <c r="V330" s="171">
        <v>1859</v>
      </c>
      <c r="W330" s="180">
        <v>1178</v>
      </c>
      <c r="X330" s="180">
        <v>93302540</v>
      </c>
      <c r="Y330" s="181">
        <f t="shared" si="329"/>
        <v>0.151862833569679</v>
      </c>
      <c r="Z330" s="181">
        <f t="shared" si="341"/>
        <v>0.63367401828940295</v>
      </c>
      <c r="AA330" s="180">
        <f t="shared" si="342"/>
        <v>79204.193548387091</v>
      </c>
      <c r="AB330" s="405"/>
      <c r="AC330" s="136" t="s">
        <v>183</v>
      </c>
      <c r="AD330" s="171">
        <v>1684</v>
      </c>
      <c r="AE330" s="180">
        <v>1082</v>
      </c>
      <c r="AF330" s="180">
        <v>92280360</v>
      </c>
      <c r="AG330" s="181">
        <f t="shared" si="330"/>
        <v>0.19242397296816646</v>
      </c>
      <c r="AH330" s="181">
        <f t="shared" si="343"/>
        <v>0.64251781472684089</v>
      </c>
      <c r="AI330" s="175">
        <f t="shared" si="344"/>
        <v>85286.839186691315</v>
      </c>
      <c r="AJ330" s="405"/>
      <c r="AK330" s="136" t="s">
        <v>183</v>
      </c>
      <c r="AL330" s="171">
        <v>1169</v>
      </c>
      <c r="AM330" s="180">
        <v>663</v>
      </c>
      <c r="AN330" s="180">
        <v>60763260</v>
      </c>
      <c r="AO330" s="181">
        <f t="shared" si="331"/>
        <v>0.18760611205432937</v>
      </c>
      <c r="AP330" s="181">
        <f t="shared" si="345"/>
        <v>0.56715141146278869</v>
      </c>
      <c r="AQ330" s="175">
        <f t="shared" si="346"/>
        <v>91648.959276018097</v>
      </c>
      <c r="AR330" s="405"/>
      <c r="AS330" s="136" t="s">
        <v>183</v>
      </c>
      <c r="AT330" s="171">
        <v>606</v>
      </c>
      <c r="AU330" s="180">
        <v>329</v>
      </c>
      <c r="AV330" s="180">
        <v>34535420</v>
      </c>
      <c r="AW330" s="181">
        <f t="shared" si="332"/>
        <v>0.18545659526493799</v>
      </c>
      <c r="AX330" s="181">
        <f t="shared" si="347"/>
        <v>0.54290429042904287</v>
      </c>
      <c r="AY330" s="180">
        <f t="shared" si="348"/>
        <v>104970.88145896657</v>
      </c>
      <c r="AZ330" s="405"/>
      <c r="BA330" s="136" t="s">
        <v>183</v>
      </c>
      <c r="BB330" s="171">
        <v>198</v>
      </c>
      <c r="BC330" s="180">
        <v>100</v>
      </c>
      <c r="BD330" s="180">
        <v>11869790</v>
      </c>
      <c r="BE330" s="181">
        <f t="shared" si="333"/>
        <v>0.1669449081803005</v>
      </c>
      <c r="BF330" s="181">
        <f t="shared" si="349"/>
        <v>0.50505050505050508</v>
      </c>
      <c r="BG330" s="225">
        <f t="shared" si="350"/>
        <v>118697.9</v>
      </c>
      <c r="BH330" s="405"/>
      <c r="BI330" s="136" t="s">
        <v>183</v>
      </c>
      <c r="BJ330" s="171">
        <f t="shared" si="351"/>
        <v>5594</v>
      </c>
      <c r="BK330" s="180">
        <f t="shared" si="334"/>
        <v>3403</v>
      </c>
      <c r="BL330" s="180">
        <f t="shared" si="335"/>
        <v>297300100</v>
      </c>
      <c r="BM330" s="181">
        <f t="shared" si="336"/>
        <v>0.17433401639344262</v>
      </c>
      <c r="BN330" s="181">
        <f t="shared" si="352"/>
        <v>0.60833035395066137</v>
      </c>
      <c r="BO330" s="180">
        <f t="shared" si="353"/>
        <v>87364.119894210991</v>
      </c>
      <c r="BP330" s="285"/>
    </row>
    <row r="331" spans="2:68" s="95" customFormat="1">
      <c r="B331" s="402"/>
      <c r="C331" s="402"/>
      <c r="D331" s="428"/>
      <c r="E331" s="136" t="s">
        <v>184</v>
      </c>
      <c r="F331" s="171">
        <v>13</v>
      </c>
      <c r="G331" s="180">
        <v>7</v>
      </c>
      <c r="H331" s="180">
        <v>493720</v>
      </c>
      <c r="I331" s="181">
        <f t="shared" si="327"/>
        <v>7.9545454545454544E-2</v>
      </c>
      <c r="J331" s="181">
        <f t="shared" si="337"/>
        <v>0.53846153846153844</v>
      </c>
      <c r="K331" s="225">
        <f t="shared" si="338"/>
        <v>70531.428571428565</v>
      </c>
      <c r="L331" s="405"/>
      <c r="M331" s="136" t="s">
        <v>184</v>
      </c>
      <c r="N331" s="171">
        <v>26</v>
      </c>
      <c r="O331" s="180">
        <v>19</v>
      </c>
      <c r="P331" s="180">
        <v>1457580</v>
      </c>
      <c r="Q331" s="181">
        <f t="shared" si="328"/>
        <v>0.1310344827586207</v>
      </c>
      <c r="R331" s="181">
        <f t="shared" si="339"/>
        <v>0.73076923076923073</v>
      </c>
      <c r="S331" s="175">
        <f t="shared" si="340"/>
        <v>76714.736842105267</v>
      </c>
      <c r="T331" s="405"/>
      <c r="U331" s="136" t="s">
        <v>184</v>
      </c>
      <c r="V331" s="171">
        <v>1147</v>
      </c>
      <c r="W331" s="180">
        <v>753</v>
      </c>
      <c r="X331" s="180">
        <v>53551640</v>
      </c>
      <c r="Y331" s="181">
        <f t="shared" si="329"/>
        <v>9.7073610932061363E-2</v>
      </c>
      <c r="Z331" s="181">
        <f t="shared" si="341"/>
        <v>0.65649520488230162</v>
      </c>
      <c r="AA331" s="180">
        <f t="shared" si="342"/>
        <v>71117.715803452855</v>
      </c>
      <c r="AB331" s="405"/>
      <c r="AC331" s="136" t="s">
        <v>184</v>
      </c>
      <c r="AD331" s="171">
        <v>906</v>
      </c>
      <c r="AE331" s="180">
        <v>610</v>
      </c>
      <c r="AF331" s="180">
        <v>48599190</v>
      </c>
      <c r="AG331" s="181">
        <f t="shared" si="330"/>
        <v>0.10848301618353193</v>
      </c>
      <c r="AH331" s="181">
        <f t="shared" si="343"/>
        <v>0.67328918322295805</v>
      </c>
      <c r="AI331" s="175">
        <f t="shared" si="344"/>
        <v>79670.803278688531</v>
      </c>
      <c r="AJ331" s="405"/>
      <c r="AK331" s="136" t="s">
        <v>184</v>
      </c>
      <c r="AL331" s="171">
        <v>502</v>
      </c>
      <c r="AM331" s="180">
        <v>305</v>
      </c>
      <c r="AN331" s="180">
        <v>23261370</v>
      </c>
      <c r="AO331" s="181">
        <f t="shared" si="331"/>
        <v>8.630447085455574E-2</v>
      </c>
      <c r="AP331" s="181">
        <f t="shared" si="345"/>
        <v>0.60756972111553786</v>
      </c>
      <c r="AQ331" s="175">
        <f t="shared" si="346"/>
        <v>76266.786885245907</v>
      </c>
      <c r="AR331" s="405"/>
      <c r="AS331" s="136" t="s">
        <v>184</v>
      </c>
      <c r="AT331" s="171">
        <v>201</v>
      </c>
      <c r="AU331" s="180">
        <v>98</v>
      </c>
      <c r="AV331" s="180">
        <v>7250620</v>
      </c>
      <c r="AW331" s="181">
        <f t="shared" si="332"/>
        <v>5.5242390078917701E-2</v>
      </c>
      <c r="AX331" s="181">
        <f t="shared" si="347"/>
        <v>0.48756218905472637</v>
      </c>
      <c r="AY331" s="180">
        <f t="shared" si="348"/>
        <v>73985.918367346938</v>
      </c>
      <c r="AZ331" s="405"/>
      <c r="BA331" s="136" t="s">
        <v>184</v>
      </c>
      <c r="BB331" s="171">
        <v>39</v>
      </c>
      <c r="BC331" s="180">
        <v>22</v>
      </c>
      <c r="BD331" s="180">
        <v>1621230</v>
      </c>
      <c r="BE331" s="181">
        <f t="shared" si="333"/>
        <v>3.6727879799666109E-2</v>
      </c>
      <c r="BF331" s="181">
        <f t="shared" si="349"/>
        <v>0.5641025641025641</v>
      </c>
      <c r="BG331" s="225">
        <f t="shared" si="350"/>
        <v>73692.272727272721</v>
      </c>
      <c r="BH331" s="405"/>
      <c r="BI331" s="136" t="s">
        <v>184</v>
      </c>
      <c r="BJ331" s="171">
        <f t="shared" si="351"/>
        <v>2834</v>
      </c>
      <c r="BK331" s="180">
        <f t="shared" si="334"/>
        <v>1814</v>
      </c>
      <c r="BL331" s="180">
        <f t="shared" si="335"/>
        <v>136235350</v>
      </c>
      <c r="BM331" s="181">
        <f t="shared" si="336"/>
        <v>9.2930327868852455E-2</v>
      </c>
      <c r="BN331" s="181">
        <f t="shared" si="352"/>
        <v>0.64008468595624557</v>
      </c>
      <c r="BO331" s="180">
        <f t="shared" si="353"/>
        <v>75102.177508269015</v>
      </c>
      <c r="BP331" s="285"/>
    </row>
    <row r="332" spans="2:68" s="95" customFormat="1">
      <c r="B332" s="402"/>
      <c r="C332" s="402"/>
      <c r="D332" s="428"/>
      <c r="E332" s="136" t="s">
        <v>185</v>
      </c>
      <c r="F332" s="171">
        <v>12</v>
      </c>
      <c r="G332" s="180">
        <v>3</v>
      </c>
      <c r="H332" s="180">
        <v>1161230</v>
      </c>
      <c r="I332" s="181">
        <f t="shared" si="327"/>
        <v>3.4090909090909088E-2</v>
      </c>
      <c r="J332" s="181">
        <f t="shared" si="337"/>
        <v>0.25</v>
      </c>
      <c r="K332" s="225">
        <f t="shared" si="338"/>
        <v>387076.66666666669</v>
      </c>
      <c r="L332" s="405"/>
      <c r="M332" s="136" t="s">
        <v>185</v>
      </c>
      <c r="N332" s="171">
        <v>17</v>
      </c>
      <c r="O332" s="180">
        <v>11</v>
      </c>
      <c r="P332" s="180">
        <v>1372070</v>
      </c>
      <c r="Q332" s="181">
        <f t="shared" si="328"/>
        <v>7.586206896551724E-2</v>
      </c>
      <c r="R332" s="181">
        <f t="shared" si="339"/>
        <v>0.6470588235294118</v>
      </c>
      <c r="S332" s="175">
        <f t="shared" si="340"/>
        <v>124733.63636363637</v>
      </c>
      <c r="T332" s="405"/>
      <c r="U332" s="136" t="s">
        <v>185</v>
      </c>
      <c r="V332" s="171">
        <v>349</v>
      </c>
      <c r="W332" s="180">
        <v>211</v>
      </c>
      <c r="X332" s="180">
        <v>17220330</v>
      </c>
      <c r="Y332" s="181">
        <f t="shared" si="329"/>
        <v>2.7201237591852521E-2</v>
      </c>
      <c r="Z332" s="181">
        <f t="shared" si="341"/>
        <v>0.60458452722063039</v>
      </c>
      <c r="AA332" s="180">
        <f t="shared" si="342"/>
        <v>81612.938388625596</v>
      </c>
      <c r="AB332" s="405"/>
      <c r="AC332" s="136" t="s">
        <v>185</v>
      </c>
      <c r="AD332" s="171">
        <v>369</v>
      </c>
      <c r="AE332" s="180">
        <v>216</v>
      </c>
      <c r="AF332" s="180">
        <v>19481780</v>
      </c>
      <c r="AG332" s="181">
        <f t="shared" si="330"/>
        <v>3.8413658189578516E-2</v>
      </c>
      <c r="AH332" s="181">
        <f t="shared" si="343"/>
        <v>0.58536585365853655</v>
      </c>
      <c r="AI332" s="175">
        <f t="shared" si="344"/>
        <v>90193.425925925927</v>
      </c>
      <c r="AJ332" s="405"/>
      <c r="AK332" s="136" t="s">
        <v>185</v>
      </c>
      <c r="AL332" s="171">
        <v>354</v>
      </c>
      <c r="AM332" s="180">
        <v>175</v>
      </c>
      <c r="AN332" s="180">
        <v>16096460</v>
      </c>
      <c r="AO332" s="181">
        <f t="shared" si="331"/>
        <v>4.9518958687040183E-2</v>
      </c>
      <c r="AP332" s="181">
        <f t="shared" si="345"/>
        <v>0.4943502824858757</v>
      </c>
      <c r="AQ332" s="175">
        <f t="shared" si="346"/>
        <v>91979.771428571432</v>
      </c>
      <c r="AR332" s="405"/>
      <c r="AS332" s="136" t="s">
        <v>185</v>
      </c>
      <c r="AT332" s="171">
        <v>214</v>
      </c>
      <c r="AU332" s="180">
        <v>111</v>
      </c>
      <c r="AV332" s="180">
        <v>9223570</v>
      </c>
      <c r="AW332" s="181">
        <f t="shared" si="332"/>
        <v>6.2570462232243523E-2</v>
      </c>
      <c r="AX332" s="181">
        <f t="shared" si="347"/>
        <v>0.51869158878504673</v>
      </c>
      <c r="AY332" s="180">
        <f t="shared" si="348"/>
        <v>83095.225225225222</v>
      </c>
      <c r="AZ332" s="405"/>
      <c r="BA332" s="136" t="s">
        <v>185</v>
      </c>
      <c r="BB332" s="171">
        <v>81</v>
      </c>
      <c r="BC332" s="180">
        <v>36</v>
      </c>
      <c r="BD332" s="180">
        <v>4367200</v>
      </c>
      <c r="BE332" s="181">
        <f t="shared" si="333"/>
        <v>6.0100166944908183E-2</v>
      </c>
      <c r="BF332" s="181">
        <f t="shared" si="349"/>
        <v>0.44444444444444442</v>
      </c>
      <c r="BG332" s="225">
        <f t="shared" si="350"/>
        <v>121311.11111111111</v>
      </c>
      <c r="BH332" s="405"/>
      <c r="BI332" s="136" t="s">
        <v>185</v>
      </c>
      <c r="BJ332" s="171">
        <f t="shared" si="351"/>
        <v>1396</v>
      </c>
      <c r="BK332" s="180">
        <f t="shared" si="334"/>
        <v>763</v>
      </c>
      <c r="BL332" s="180">
        <f t="shared" si="335"/>
        <v>68922640</v>
      </c>
      <c r="BM332" s="181">
        <f t="shared" si="336"/>
        <v>3.908811475409836E-2</v>
      </c>
      <c r="BN332" s="181">
        <f t="shared" si="352"/>
        <v>0.54656160458452718</v>
      </c>
      <c r="BO332" s="180">
        <f t="shared" si="353"/>
        <v>90331.114023591086</v>
      </c>
      <c r="BP332" s="285"/>
    </row>
    <row r="333" spans="2:68" s="95" customFormat="1">
      <c r="B333" s="402"/>
      <c r="C333" s="402"/>
      <c r="D333" s="428"/>
      <c r="E333" s="136" t="s">
        <v>186</v>
      </c>
      <c r="F333" s="171">
        <v>6</v>
      </c>
      <c r="G333" s="180">
        <v>5</v>
      </c>
      <c r="H333" s="180">
        <v>517270</v>
      </c>
      <c r="I333" s="181">
        <f t="shared" si="327"/>
        <v>5.6818181818181816E-2</v>
      </c>
      <c r="J333" s="181">
        <f t="shared" si="337"/>
        <v>0.83333333333333337</v>
      </c>
      <c r="K333" s="225">
        <f t="shared" si="338"/>
        <v>103454</v>
      </c>
      <c r="L333" s="405"/>
      <c r="M333" s="136" t="s">
        <v>186</v>
      </c>
      <c r="N333" s="171">
        <v>18</v>
      </c>
      <c r="O333" s="180">
        <v>11</v>
      </c>
      <c r="P333" s="180">
        <v>1260350</v>
      </c>
      <c r="Q333" s="181">
        <f t="shared" si="328"/>
        <v>7.586206896551724E-2</v>
      </c>
      <c r="R333" s="181">
        <f t="shared" si="339"/>
        <v>0.61111111111111116</v>
      </c>
      <c r="S333" s="175">
        <f t="shared" si="340"/>
        <v>114577.27272727272</v>
      </c>
      <c r="T333" s="405"/>
      <c r="U333" s="136" t="s">
        <v>186</v>
      </c>
      <c r="V333" s="171">
        <v>422</v>
      </c>
      <c r="W333" s="180">
        <v>281</v>
      </c>
      <c r="X333" s="180">
        <v>23575410</v>
      </c>
      <c r="Y333" s="181">
        <f t="shared" si="329"/>
        <v>3.6225344849813074E-2</v>
      </c>
      <c r="Z333" s="181">
        <f t="shared" si="341"/>
        <v>0.66587677725118488</v>
      </c>
      <c r="AA333" s="180">
        <f t="shared" si="342"/>
        <v>83898.256227758</v>
      </c>
      <c r="AB333" s="405"/>
      <c r="AC333" s="136" t="s">
        <v>186</v>
      </c>
      <c r="AD333" s="171">
        <v>357</v>
      </c>
      <c r="AE333" s="180">
        <v>248</v>
      </c>
      <c r="AF333" s="180">
        <v>22107000</v>
      </c>
      <c r="AG333" s="181">
        <f t="shared" si="330"/>
        <v>4.4104570513960523E-2</v>
      </c>
      <c r="AH333" s="181">
        <f t="shared" si="343"/>
        <v>0.69467787114845936</v>
      </c>
      <c r="AI333" s="175">
        <f t="shared" si="344"/>
        <v>89141.129032258061</v>
      </c>
      <c r="AJ333" s="405"/>
      <c r="AK333" s="136" t="s">
        <v>186</v>
      </c>
      <c r="AL333" s="171">
        <v>252</v>
      </c>
      <c r="AM333" s="180">
        <v>158</v>
      </c>
      <c r="AN333" s="180">
        <v>15091510</v>
      </c>
      <c r="AO333" s="181">
        <f t="shared" si="331"/>
        <v>4.4708545557441991E-2</v>
      </c>
      <c r="AP333" s="181">
        <f t="shared" si="345"/>
        <v>0.62698412698412698</v>
      </c>
      <c r="AQ333" s="175">
        <f t="shared" si="346"/>
        <v>95515.886075949369</v>
      </c>
      <c r="AR333" s="405"/>
      <c r="AS333" s="136" t="s">
        <v>186</v>
      </c>
      <c r="AT333" s="171">
        <v>129</v>
      </c>
      <c r="AU333" s="180">
        <v>74</v>
      </c>
      <c r="AV333" s="180">
        <v>6510100</v>
      </c>
      <c r="AW333" s="181">
        <f t="shared" si="332"/>
        <v>4.1713641488162347E-2</v>
      </c>
      <c r="AX333" s="181">
        <f t="shared" si="347"/>
        <v>0.5736434108527132</v>
      </c>
      <c r="AY333" s="180">
        <f t="shared" si="348"/>
        <v>87974.32432432432</v>
      </c>
      <c r="AZ333" s="405"/>
      <c r="BA333" s="136" t="s">
        <v>186</v>
      </c>
      <c r="BB333" s="171">
        <v>28</v>
      </c>
      <c r="BC333" s="180">
        <v>19</v>
      </c>
      <c r="BD333" s="180">
        <v>1851440</v>
      </c>
      <c r="BE333" s="181">
        <f t="shared" si="333"/>
        <v>3.1719532554257093E-2</v>
      </c>
      <c r="BF333" s="181">
        <f t="shared" si="349"/>
        <v>0.6785714285714286</v>
      </c>
      <c r="BG333" s="225">
        <f t="shared" si="350"/>
        <v>97444.210526315786</v>
      </c>
      <c r="BH333" s="405"/>
      <c r="BI333" s="136" t="s">
        <v>186</v>
      </c>
      <c r="BJ333" s="171">
        <f t="shared" si="351"/>
        <v>1212</v>
      </c>
      <c r="BK333" s="180">
        <f t="shared" si="334"/>
        <v>796</v>
      </c>
      <c r="BL333" s="180">
        <f t="shared" si="335"/>
        <v>70913080</v>
      </c>
      <c r="BM333" s="181">
        <f t="shared" si="336"/>
        <v>4.0778688524590163E-2</v>
      </c>
      <c r="BN333" s="181">
        <f t="shared" si="352"/>
        <v>0.65676567656765672</v>
      </c>
      <c r="BO333" s="180">
        <f t="shared" si="353"/>
        <v>89086.78391959799</v>
      </c>
      <c r="BP333" s="285"/>
    </row>
    <row r="334" spans="2:68" s="95" customFormat="1">
      <c r="B334" s="402"/>
      <c r="C334" s="402"/>
      <c r="D334" s="428"/>
      <c r="E334" s="136" t="s">
        <v>187</v>
      </c>
      <c r="F334" s="171">
        <v>35</v>
      </c>
      <c r="G334" s="180">
        <v>21</v>
      </c>
      <c r="H334" s="180">
        <v>2256890</v>
      </c>
      <c r="I334" s="181">
        <f t="shared" si="327"/>
        <v>0.23863636363636365</v>
      </c>
      <c r="J334" s="181">
        <f t="shared" si="337"/>
        <v>0.6</v>
      </c>
      <c r="K334" s="225">
        <f t="shared" si="338"/>
        <v>107470.95238095238</v>
      </c>
      <c r="L334" s="405"/>
      <c r="M334" s="136" t="s">
        <v>187</v>
      </c>
      <c r="N334" s="171">
        <v>58</v>
      </c>
      <c r="O334" s="180">
        <v>37</v>
      </c>
      <c r="P334" s="180">
        <v>3158730</v>
      </c>
      <c r="Q334" s="181">
        <f t="shared" si="328"/>
        <v>0.25517241379310346</v>
      </c>
      <c r="R334" s="181">
        <f t="shared" si="339"/>
        <v>0.63793103448275867</v>
      </c>
      <c r="S334" s="175">
        <f t="shared" si="340"/>
        <v>85371.08108108108</v>
      </c>
      <c r="T334" s="405"/>
      <c r="U334" s="136" t="s">
        <v>187</v>
      </c>
      <c r="V334" s="171">
        <v>2880</v>
      </c>
      <c r="W334" s="180">
        <v>1886</v>
      </c>
      <c r="X334" s="180">
        <v>137912670</v>
      </c>
      <c r="Y334" s="181">
        <f t="shared" si="329"/>
        <v>0.24313523269305143</v>
      </c>
      <c r="Z334" s="181">
        <f t="shared" si="341"/>
        <v>0.65486111111111112</v>
      </c>
      <c r="AA334" s="180">
        <f t="shared" si="342"/>
        <v>73124.42735949099</v>
      </c>
      <c r="AB334" s="405"/>
      <c r="AC334" s="136" t="s">
        <v>187</v>
      </c>
      <c r="AD334" s="171">
        <v>2268</v>
      </c>
      <c r="AE334" s="180">
        <v>1455</v>
      </c>
      <c r="AF334" s="180">
        <v>108644300</v>
      </c>
      <c r="AG334" s="181">
        <f t="shared" si="330"/>
        <v>0.25875866974924416</v>
      </c>
      <c r="AH334" s="181">
        <f t="shared" si="343"/>
        <v>0.64153439153439151</v>
      </c>
      <c r="AI334" s="175">
        <f t="shared" si="344"/>
        <v>74669.621993127148</v>
      </c>
      <c r="AJ334" s="405"/>
      <c r="AK334" s="136" t="s">
        <v>187</v>
      </c>
      <c r="AL334" s="171">
        <v>1349</v>
      </c>
      <c r="AM334" s="180">
        <v>803</v>
      </c>
      <c r="AN334" s="180">
        <v>70071470</v>
      </c>
      <c r="AO334" s="181">
        <f t="shared" si="331"/>
        <v>0.22722127900396152</v>
      </c>
      <c r="AP334" s="181">
        <f t="shared" si="345"/>
        <v>0.59525574499629352</v>
      </c>
      <c r="AQ334" s="175">
        <f t="shared" si="346"/>
        <v>87262.104607721049</v>
      </c>
      <c r="AR334" s="405"/>
      <c r="AS334" s="136" t="s">
        <v>187</v>
      </c>
      <c r="AT334" s="171">
        <v>557</v>
      </c>
      <c r="AU334" s="180">
        <v>296</v>
      </c>
      <c r="AV334" s="180">
        <v>25376880</v>
      </c>
      <c r="AW334" s="181">
        <f t="shared" si="332"/>
        <v>0.16685456595264939</v>
      </c>
      <c r="AX334" s="181">
        <f t="shared" si="347"/>
        <v>0.53141831238779169</v>
      </c>
      <c r="AY334" s="180">
        <f t="shared" si="348"/>
        <v>85732.702702702707</v>
      </c>
      <c r="AZ334" s="405"/>
      <c r="BA334" s="136" t="s">
        <v>187</v>
      </c>
      <c r="BB334" s="171">
        <v>149</v>
      </c>
      <c r="BC334" s="180">
        <v>81</v>
      </c>
      <c r="BD334" s="180">
        <v>8898930</v>
      </c>
      <c r="BE334" s="181">
        <f t="shared" si="333"/>
        <v>0.13522537562604339</v>
      </c>
      <c r="BF334" s="181">
        <f t="shared" si="349"/>
        <v>0.5436241610738255</v>
      </c>
      <c r="BG334" s="225">
        <f t="shared" si="350"/>
        <v>109863.33333333333</v>
      </c>
      <c r="BH334" s="405"/>
      <c r="BI334" s="136" t="s">
        <v>187</v>
      </c>
      <c r="BJ334" s="171">
        <f t="shared" si="351"/>
        <v>7296</v>
      </c>
      <c r="BK334" s="180">
        <f t="shared" si="334"/>
        <v>4579</v>
      </c>
      <c r="BL334" s="180">
        <f t="shared" si="335"/>
        <v>356319870</v>
      </c>
      <c r="BM334" s="181">
        <f t="shared" si="336"/>
        <v>0.23457991803278688</v>
      </c>
      <c r="BN334" s="181">
        <f t="shared" si="352"/>
        <v>0.62760416666666663</v>
      </c>
      <c r="BO334" s="180">
        <f t="shared" si="353"/>
        <v>77816.08866564752</v>
      </c>
      <c r="BP334" s="285"/>
    </row>
    <row r="335" spans="2:68" s="95" customFormat="1">
      <c r="B335" s="402"/>
      <c r="C335" s="402"/>
      <c r="D335" s="428"/>
      <c r="E335" s="136" t="s">
        <v>188</v>
      </c>
      <c r="F335" s="171">
        <v>10</v>
      </c>
      <c r="G335" s="180">
        <v>5</v>
      </c>
      <c r="H335" s="180">
        <v>660390</v>
      </c>
      <c r="I335" s="181">
        <f t="shared" si="327"/>
        <v>5.6818181818181816E-2</v>
      </c>
      <c r="J335" s="181">
        <f t="shared" si="337"/>
        <v>0.5</v>
      </c>
      <c r="K335" s="225">
        <f t="shared" si="338"/>
        <v>132078</v>
      </c>
      <c r="L335" s="405"/>
      <c r="M335" s="136" t="s">
        <v>188</v>
      </c>
      <c r="N335" s="171">
        <v>16</v>
      </c>
      <c r="O335" s="180">
        <v>10</v>
      </c>
      <c r="P335" s="180">
        <v>1286070</v>
      </c>
      <c r="Q335" s="181">
        <f t="shared" si="328"/>
        <v>6.8965517241379309E-2</v>
      </c>
      <c r="R335" s="181">
        <f t="shared" si="339"/>
        <v>0.625</v>
      </c>
      <c r="S335" s="175">
        <f t="shared" si="340"/>
        <v>128607</v>
      </c>
      <c r="T335" s="405"/>
      <c r="U335" s="136" t="s">
        <v>188</v>
      </c>
      <c r="V335" s="171">
        <v>728</v>
      </c>
      <c r="W335" s="180">
        <v>456</v>
      </c>
      <c r="X335" s="180">
        <v>35363030</v>
      </c>
      <c r="Y335" s="181">
        <f t="shared" si="329"/>
        <v>5.8785612994714451E-2</v>
      </c>
      <c r="Z335" s="181">
        <f t="shared" si="341"/>
        <v>0.62637362637362637</v>
      </c>
      <c r="AA335" s="180">
        <f t="shared" si="342"/>
        <v>77550.504385964916</v>
      </c>
      <c r="AB335" s="405"/>
      <c r="AC335" s="136" t="s">
        <v>188</v>
      </c>
      <c r="AD335" s="171">
        <v>696</v>
      </c>
      <c r="AE335" s="180">
        <v>452</v>
      </c>
      <c r="AF335" s="180">
        <v>35998600</v>
      </c>
      <c r="AG335" s="181">
        <f t="shared" si="330"/>
        <v>8.038413658189579E-2</v>
      </c>
      <c r="AH335" s="181">
        <f t="shared" si="343"/>
        <v>0.64942528735632188</v>
      </c>
      <c r="AI335" s="175">
        <f t="shared" si="344"/>
        <v>79642.920353982307</v>
      </c>
      <c r="AJ335" s="405"/>
      <c r="AK335" s="136" t="s">
        <v>188</v>
      </c>
      <c r="AL335" s="171">
        <v>564</v>
      </c>
      <c r="AM335" s="180">
        <v>322</v>
      </c>
      <c r="AN335" s="180">
        <v>27950700</v>
      </c>
      <c r="AO335" s="181">
        <f t="shared" si="331"/>
        <v>9.1114883984153933E-2</v>
      </c>
      <c r="AP335" s="181">
        <f t="shared" si="345"/>
        <v>0.57092198581560283</v>
      </c>
      <c r="AQ335" s="175">
        <f t="shared" si="346"/>
        <v>86803.416149068318</v>
      </c>
      <c r="AR335" s="405"/>
      <c r="AS335" s="136" t="s">
        <v>188</v>
      </c>
      <c r="AT335" s="171">
        <v>330</v>
      </c>
      <c r="AU335" s="180">
        <v>176</v>
      </c>
      <c r="AV335" s="180">
        <v>16543510</v>
      </c>
      <c r="AW335" s="181">
        <f t="shared" si="332"/>
        <v>9.92108229988726E-2</v>
      </c>
      <c r="AX335" s="181">
        <f t="shared" si="347"/>
        <v>0.53333333333333333</v>
      </c>
      <c r="AY335" s="180">
        <f t="shared" si="348"/>
        <v>93997.215909090912</v>
      </c>
      <c r="AZ335" s="405"/>
      <c r="BA335" s="136" t="s">
        <v>188</v>
      </c>
      <c r="BB335" s="171">
        <v>128</v>
      </c>
      <c r="BC335" s="180">
        <v>71</v>
      </c>
      <c r="BD335" s="180">
        <v>7658760</v>
      </c>
      <c r="BE335" s="181">
        <f t="shared" si="333"/>
        <v>0.11853088480801335</v>
      </c>
      <c r="BF335" s="181">
        <f t="shared" si="349"/>
        <v>0.5546875</v>
      </c>
      <c r="BG335" s="225">
        <f t="shared" si="350"/>
        <v>107869.85915492958</v>
      </c>
      <c r="BH335" s="405"/>
      <c r="BI335" s="136" t="s">
        <v>188</v>
      </c>
      <c r="BJ335" s="171">
        <f t="shared" si="351"/>
        <v>2472</v>
      </c>
      <c r="BK335" s="180">
        <f t="shared" si="334"/>
        <v>1492</v>
      </c>
      <c r="BL335" s="180">
        <f t="shared" si="335"/>
        <v>125461060</v>
      </c>
      <c r="BM335" s="181">
        <f t="shared" si="336"/>
        <v>7.643442622950819E-2</v>
      </c>
      <c r="BN335" s="181">
        <f t="shared" si="352"/>
        <v>0.6035598705501618</v>
      </c>
      <c r="BO335" s="180">
        <f t="shared" si="353"/>
        <v>84089.18230563002</v>
      </c>
      <c r="BP335" s="285"/>
    </row>
    <row r="336" spans="2:68" s="95" customFormat="1">
      <c r="B336" s="402"/>
      <c r="C336" s="402"/>
      <c r="D336" s="428"/>
      <c r="E336" s="133" t="s">
        <v>179</v>
      </c>
      <c r="F336" s="173">
        <v>7</v>
      </c>
      <c r="G336" s="184">
        <v>3</v>
      </c>
      <c r="H336" s="184">
        <v>85000</v>
      </c>
      <c r="I336" s="185">
        <f t="shared" si="327"/>
        <v>3.4090909090909088E-2</v>
      </c>
      <c r="J336" s="185">
        <f t="shared" si="337"/>
        <v>0.42857142857142855</v>
      </c>
      <c r="K336" s="279">
        <f t="shared" si="338"/>
        <v>28333.333333333332</v>
      </c>
      <c r="L336" s="405"/>
      <c r="M336" s="133" t="s">
        <v>179</v>
      </c>
      <c r="N336" s="173">
        <v>8</v>
      </c>
      <c r="O336" s="184">
        <v>5</v>
      </c>
      <c r="P336" s="184">
        <v>704560</v>
      </c>
      <c r="Q336" s="185">
        <f t="shared" si="328"/>
        <v>3.4482758620689655E-2</v>
      </c>
      <c r="R336" s="185">
        <f t="shared" si="339"/>
        <v>0.625</v>
      </c>
      <c r="S336" s="177">
        <f t="shared" si="340"/>
        <v>140912</v>
      </c>
      <c r="T336" s="405"/>
      <c r="U336" s="133" t="s">
        <v>179</v>
      </c>
      <c r="V336" s="173">
        <v>751</v>
      </c>
      <c r="W336" s="184">
        <v>432</v>
      </c>
      <c r="X336" s="184">
        <v>28275670</v>
      </c>
      <c r="Y336" s="185">
        <f t="shared" si="329"/>
        <v>5.5691633363413692E-2</v>
      </c>
      <c r="Z336" s="185">
        <f t="shared" si="341"/>
        <v>0.57523302263648468</v>
      </c>
      <c r="AA336" s="184">
        <f t="shared" si="342"/>
        <v>65452.939814814818</v>
      </c>
      <c r="AB336" s="405"/>
      <c r="AC336" s="133" t="s">
        <v>179</v>
      </c>
      <c r="AD336" s="173">
        <v>353</v>
      </c>
      <c r="AE336" s="184">
        <v>198</v>
      </c>
      <c r="AF336" s="184">
        <v>16446650</v>
      </c>
      <c r="AG336" s="185">
        <f t="shared" si="330"/>
        <v>3.521252000711364E-2</v>
      </c>
      <c r="AH336" s="185">
        <f t="shared" si="343"/>
        <v>0.56090651558073656</v>
      </c>
      <c r="AI336" s="177">
        <f t="shared" si="344"/>
        <v>83063.888888888891</v>
      </c>
      <c r="AJ336" s="405"/>
      <c r="AK336" s="133" t="s">
        <v>179</v>
      </c>
      <c r="AL336" s="173">
        <v>181</v>
      </c>
      <c r="AM336" s="184">
        <v>76</v>
      </c>
      <c r="AN336" s="184">
        <v>7570700</v>
      </c>
      <c r="AO336" s="185">
        <f t="shared" si="331"/>
        <v>2.1505376344086023E-2</v>
      </c>
      <c r="AP336" s="185">
        <f t="shared" si="345"/>
        <v>0.41988950276243092</v>
      </c>
      <c r="AQ336" s="177">
        <f t="shared" si="346"/>
        <v>99614.473684210519</v>
      </c>
      <c r="AR336" s="405"/>
      <c r="AS336" s="133" t="s">
        <v>179</v>
      </c>
      <c r="AT336" s="173">
        <v>96</v>
      </c>
      <c r="AU336" s="184">
        <v>46</v>
      </c>
      <c r="AV336" s="184">
        <v>6701410</v>
      </c>
      <c r="AW336" s="185">
        <f t="shared" si="332"/>
        <v>2.5930101465614429E-2</v>
      </c>
      <c r="AX336" s="185">
        <f t="shared" si="347"/>
        <v>0.47916666666666669</v>
      </c>
      <c r="AY336" s="184">
        <f t="shared" si="348"/>
        <v>145682.82608695651</v>
      </c>
      <c r="AZ336" s="405"/>
      <c r="BA336" s="133" t="s">
        <v>179</v>
      </c>
      <c r="BB336" s="173">
        <v>52</v>
      </c>
      <c r="BC336" s="184">
        <v>30</v>
      </c>
      <c r="BD336" s="184">
        <v>3576690</v>
      </c>
      <c r="BE336" s="185">
        <f t="shared" si="333"/>
        <v>5.0083472454090151E-2</v>
      </c>
      <c r="BF336" s="185">
        <f t="shared" si="349"/>
        <v>0.57692307692307687</v>
      </c>
      <c r="BG336" s="279">
        <f t="shared" si="350"/>
        <v>119223</v>
      </c>
      <c r="BH336" s="405"/>
      <c r="BI336" s="133" t="s">
        <v>179</v>
      </c>
      <c r="BJ336" s="173">
        <f t="shared" si="351"/>
        <v>1448</v>
      </c>
      <c r="BK336" s="184">
        <f t="shared" si="334"/>
        <v>790</v>
      </c>
      <c r="BL336" s="184">
        <f t="shared" si="335"/>
        <v>63360680</v>
      </c>
      <c r="BM336" s="185">
        <f t="shared" si="336"/>
        <v>4.0471311475409839E-2</v>
      </c>
      <c r="BN336" s="185">
        <f t="shared" si="352"/>
        <v>0.54558011049723754</v>
      </c>
      <c r="BO336" s="184">
        <f t="shared" si="353"/>
        <v>80203.392405063292</v>
      </c>
      <c r="BP336" s="285"/>
    </row>
    <row r="337" spans="2:68" s="95" customFormat="1">
      <c r="B337" s="402">
        <v>31</v>
      </c>
      <c r="C337" s="402" t="s">
        <v>41</v>
      </c>
      <c r="D337" s="428">
        <v>173</v>
      </c>
      <c r="E337" s="134" t="s">
        <v>153</v>
      </c>
      <c r="F337" s="170">
        <v>79</v>
      </c>
      <c r="G337" s="178">
        <v>47</v>
      </c>
      <c r="H337" s="178">
        <v>4241360</v>
      </c>
      <c r="I337" s="179">
        <f>IFERROR(G337/$D$337,"-")</f>
        <v>0.27167630057803466</v>
      </c>
      <c r="J337" s="179">
        <f t="shared" si="337"/>
        <v>0.59493670886075944</v>
      </c>
      <c r="K337" s="224">
        <f t="shared" si="338"/>
        <v>90241.702127659577</v>
      </c>
      <c r="L337" s="405">
        <v>319</v>
      </c>
      <c r="M337" s="134" t="s">
        <v>153</v>
      </c>
      <c r="N337" s="170">
        <v>161</v>
      </c>
      <c r="O337" s="178">
        <v>95</v>
      </c>
      <c r="P337" s="178">
        <v>7541880</v>
      </c>
      <c r="Q337" s="179">
        <f>IFERROR(O337/$L$337,"-")</f>
        <v>0.29780564263322884</v>
      </c>
      <c r="R337" s="179">
        <f t="shared" si="339"/>
        <v>0.59006211180124224</v>
      </c>
      <c r="S337" s="174">
        <f t="shared" si="340"/>
        <v>79388.210526315786</v>
      </c>
      <c r="T337" s="405">
        <v>10839</v>
      </c>
      <c r="U337" s="134" t="s">
        <v>153</v>
      </c>
      <c r="V337" s="170">
        <v>4640</v>
      </c>
      <c r="W337" s="178">
        <v>3000</v>
      </c>
      <c r="X337" s="178">
        <v>209844180</v>
      </c>
      <c r="Y337" s="179">
        <f>IFERROR(W337/$T$337,"-")</f>
        <v>0.27677830058123443</v>
      </c>
      <c r="Z337" s="179">
        <f t="shared" si="341"/>
        <v>0.64655172413793105</v>
      </c>
      <c r="AA337" s="178">
        <f t="shared" si="342"/>
        <v>69948.06</v>
      </c>
      <c r="AB337" s="405">
        <v>7015</v>
      </c>
      <c r="AC337" s="134" t="s">
        <v>153</v>
      </c>
      <c r="AD337" s="170">
        <v>3401</v>
      </c>
      <c r="AE337" s="178">
        <v>2162</v>
      </c>
      <c r="AF337" s="178">
        <v>165938060</v>
      </c>
      <c r="AG337" s="179">
        <f>IFERROR(AE337/$AB$337,"-")</f>
        <v>0.30819672131147541</v>
      </c>
      <c r="AH337" s="179">
        <f t="shared" si="343"/>
        <v>0.63569538371067336</v>
      </c>
      <c r="AI337" s="174">
        <f t="shared" si="344"/>
        <v>76752.109158186868</v>
      </c>
      <c r="AJ337" s="405">
        <v>3828</v>
      </c>
      <c r="AK337" s="134" t="s">
        <v>153</v>
      </c>
      <c r="AL337" s="170">
        <v>1789</v>
      </c>
      <c r="AM337" s="178">
        <v>1128</v>
      </c>
      <c r="AN337" s="178">
        <v>92435220</v>
      </c>
      <c r="AO337" s="179">
        <f>IFERROR(AM337/$AJ$337,"-")</f>
        <v>0.29467084639498431</v>
      </c>
      <c r="AP337" s="179">
        <f t="shared" si="345"/>
        <v>0.63051984348798207</v>
      </c>
      <c r="AQ337" s="174">
        <f t="shared" si="346"/>
        <v>81946.117021276601</v>
      </c>
      <c r="AR337" s="405">
        <v>1707</v>
      </c>
      <c r="AS337" s="134" t="s">
        <v>153</v>
      </c>
      <c r="AT337" s="170">
        <v>692</v>
      </c>
      <c r="AU337" s="178">
        <v>373</v>
      </c>
      <c r="AV337" s="178">
        <v>33894700</v>
      </c>
      <c r="AW337" s="179">
        <f>IFERROR(AU337/$AR$337,"-")</f>
        <v>0.21851200937316931</v>
      </c>
      <c r="AX337" s="179">
        <f t="shared" si="347"/>
        <v>0.53901734104046239</v>
      </c>
      <c r="AY337" s="178">
        <f t="shared" si="348"/>
        <v>90870.509383378012</v>
      </c>
      <c r="AZ337" s="405">
        <v>628</v>
      </c>
      <c r="BA337" s="134" t="s">
        <v>153</v>
      </c>
      <c r="BB337" s="170">
        <v>177</v>
      </c>
      <c r="BC337" s="178">
        <v>81</v>
      </c>
      <c r="BD337" s="178">
        <v>9625500</v>
      </c>
      <c r="BE337" s="179">
        <f>IFERROR(BC337/$AZ$337,"-")</f>
        <v>0.12898089171974522</v>
      </c>
      <c r="BF337" s="179">
        <f t="shared" si="349"/>
        <v>0.4576271186440678</v>
      </c>
      <c r="BG337" s="224">
        <f t="shared" si="350"/>
        <v>118833.33333333333</v>
      </c>
      <c r="BH337" s="405">
        <v>24509</v>
      </c>
      <c r="BI337" s="134" t="s">
        <v>153</v>
      </c>
      <c r="BJ337" s="170">
        <f t="shared" si="351"/>
        <v>10939</v>
      </c>
      <c r="BK337" s="178">
        <f t="shared" si="334"/>
        <v>6886</v>
      </c>
      <c r="BL337" s="178">
        <f t="shared" si="335"/>
        <v>523520900</v>
      </c>
      <c r="BM337" s="179">
        <f>IFERROR(BK337/$BH$337,"-")</f>
        <v>0.28095801542290588</v>
      </c>
      <c r="BN337" s="179">
        <f t="shared" si="352"/>
        <v>0.62949081268854556</v>
      </c>
      <c r="BO337" s="178">
        <f t="shared" si="353"/>
        <v>76026.851582921867</v>
      </c>
      <c r="BP337" s="285"/>
    </row>
    <row r="338" spans="2:68" s="95" customFormat="1">
      <c r="B338" s="402"/>
      <c r="C338" s="402"/>
      <c r="D338" s="428"/>
      <c r="E338" s="135" t="s">
        <v>207</v>
      </c>
      <c r="F338" s="171">
        <v>50</v>
      </c>
      <c r="G338" s="180">
        <v>26</v>
      </c>
      <c r="H338" s="180">
        <v>2037230</v>
      </c>
      <c r="I338" s="181">
        <f t="shared" ref="I338:I347" si="354">IFERROR(G338/$D$337,"-")</f>
        <v>0.15028901734104047</v>
      </c>
      <c r="J338" s="181">
        <f t="shared" si="337"/>
        <v>0.52</v>
      </c>
      <c r="K338" s="225">
        <f t="shared" si="338"/>
        <v>78355</v>
      </c>
      <c r="L338" s="405"/>
      <c r="M338" s="135" t="s">
        <v>207</v>
      </c>
      <c r="N338" s="171">
        <v>136</v>
      </c>
      <c r="O338" s="180">
        <v>84</v>
      </c>
      <c r="P338" s="180">
        <v>6890940</v>
      </c>
      <c r="Q338" s="181">
        <f t="shared" ref="Q338:Q347" si="355">IFERROR(O338/$L$337,"-")</f>
        <v>0.26332288401253917</v>
      </c>
      <c r="R338" s="181">
        <f t="shared" si="339"/>
        <v>0.61764705882352944</v>
      </c>
      <c r="S338" s="175">
        <f t="shared" si="340"/>
        <v>82035</v>
      </c>
      <c r="T338" s="405"/>
      <c r="U338" s="135" t="s">
        <v>207</v>
      </c>
      <c r="V338" s="171">
        <v>4429</v>
      </c>
      <c r="W338" s="180">
        <v>2982</v>
      </c>
      <c r="X338" s="180">
        <v>200262330</v>
      </c>
      <c r="Y338" s="181">
        <f t="shared" ref="Y338:Y347" si="356">IFERROR(W338/$T$337,"-")</f>
        <v>0.27511763077774704</v>
      </c>
      <c r="Z338" s="181">
        <f t="shared" si="341"/>
        <v>0.67328968164371195</v>
      </c>
      <c r="AA338" s="180">
        <f t="shared" si="342"/>
        <v>67157.052313883294</v>
      </c>
      <c r="AB338" s="405"/>
      <c r="AC338" s="135" t="s">
        <v>207</v>
      </c>
      <c r="AD338" s="171">
        <v>2963</v>
      </c>
      <c r="AE338" s="180">
        <v>1913</v>
      </c>
      <c r="AF338" s="180">
        <v>137005770</v>
      </c>
      <c r="AG338" s="181">
        <f t="shared" ref="AG338:AG347" si="357">IFERROR(AE338/$AB$337,"-")</f>
        <v>0.27270135424091235</v>
      </c>
      <c r="AH338" s="181">
        <f t="shared" si="343"/>
        <v>0.64562942963212955</v>
      </c>
      <c r="AI338" s="175">
        <f t="shared" si="344"/>
        <v>71618.280188186094</v>
      </c>
      <c r="AJ338" s="405"/>
      <c r="AK338" s="135" t="s">
        <v>207</v>
      </c>
      <c r="AL338" s="171">
        <v>1433</v>
      </c>
      <c r="AM338" s="180">
        <v>889</v>
      </c>
      <c r="AN338" s="180">
        <v>70875770</v>
      </c>
      <c r="AO338" s="181">
        <f t="shared" ref="AO338:AO347" si="358">IFERROR(AM338/$AJ$337,"-")</f>
        <v>0.23223615464994776</v>
      </c>
      <c r="AP338" s="181">
        <f t="shared" si="345"/>
        <v>0.62037683182135384</v>
      </c>
      <c r="AQ338" s="175">
        <f t="shared" si="346"/>
        <v>79725.275590551188</v>
      </c>
      <c r="AR338" s="405"/>
      <c r="AS338" s="135" t="s">
        <v>207</v>
      </c>
      <c r="AT338" s="171">
        <v>465</v>
      </c>
      <c r="AU338" s="180">
        <v>240</v>
      </c>
      <c r="AV338" s="180">
        <v>20538920</v>
      </c>
      <c r="AW338" s="181">
        <f t="shared" ref="AW338:AW347" si="359">IFERROR(AU338/$AR$337,"-")</f>
        <v>0.14059753954305801</v>
      </c>
      <c r="AX338" s="181">
        <f t="shared" si="347"/>
        <v>0.5161290322580645</v>
      </c>
      <c r="AY338" s="180">
        <f t="shared" si="348"/>
        <v>85578.833333333328</v>
      </c>
      <c r="AZ338" s="405"/>
      <c r="BA338" s="135" t="s">
        <v>207</v>
      </c>
      <c r="BB338" s="171">
        <v>112</v>
      </c>
      <c r="BC338" s="180">
        <v>53</v>
      </c>
      <c r="BD338" s="180">
        <v>4336650</v>
      </c>
      <c r="BE338" s="181">
        <f t="shared" ref="BE338:BE347" si="360">IFERROR(BC338/$AZ$337,"-")</f>
        <v>8.4394904458598721E-2</v>
      </c>
      <c r="BF338" s="181">
        <f t="shared" si="349"/>
        <v>0.4732142857142857</v>
      </c>
      <c r="BG338" s="225">
        <f t="shared" si="350"/>
        <v>81823.584905660377</v>
      </c>
      <c r="BH338" s="405"/>
      <c r="BI338" s="135" t="s">
        <v>207</v>
      </c>
      <c r="BJ338" s="171">
        <f t="shared" si="351"/>
        <v>9588</v>
      </c>
      <c r="BK338" s="180">
        <f t="shared" si="334"/>
        <v>6187</v>
      </c>
      <c r="BL338" s="180">
        <f t="shared" si="335"/>
        <v>441947610</v>
      </c>
      <c r="BM338" s="181">
        <f t="shared" ref="BM338:BM347" si="361">IFERROR(BK338/$BH$337,"-")</f>
        <v>0.25243787996246275</v>
      </c>
      <c r="BN338" s="181">
        <f t="shared" si="352"/>
        <v>0.64528577388402164</v>
      </c>
      <c r="BO338" s="180">
        <f t="shared" si="353"/>
        <v>71431.648618070147</v>
      </c>
      <c r="BP338" s="285"/>
    </row>
    <row r="339" spans="2:68" s="95" customFormat="1">
      <c r="B339" s="402"/>
      <c r="C339" s="402"/>
      <c r="D339" s="428"/>
      <c r="E339" s="136" t="s">
        <v>152</v>
      </c>
      <c r="F339" s="171">
        <v>96</v>
      </c>
      <c r="G339" s="180">
        <v>41</v>
      </c>
      <c r="H339" s="180">
        <v>3463580</v>
      </c>
      <c r="I339" s="181">
        <f t="shared" si="354"/>
        <v>0.23699421965317918</v>
      </c>
      <c r="J339" s="181">
        <f t="shared" si="337"/>
        <v>0.42708333333333331</v>
      </c>
      <c r="K339" s="225">
        <f t="shared" si="338"/>
        <v>84477.560975609755</v>
      </c>
      <c r="L339" s="405"/>
      <c r="M339" s="136" t="s">
        <v>152</v>
      </c>
      <c r="N339" s="171">
        <v>196</v>
      </c>
      <c r="O339" s="180">
        <v>115</v>
      </c>
      <c r="P339" s="180">
        <v>9085210</v>
      </c>
      <c r="Q339" s="181">
        <f t="shared" si="355"/>
        <v>0.36050156739811912</v>
      </c>
      <c r="R339" s="181">
        <f t="shared" si="339"/>
        <v>0.58673469387755106</v>
      </c>
      <c r="S339" s="175">
        <f t="shared" si="340"/>
        <v>79001.826086956527</v>
      </c>
      <c r="T339" s="405"/>
      <c r="U339" s="136" t="s">
        <v>152</v>
      </c>
      <c r="V339" s="171">
        <v>5912</v>
      </c>
      <c r="W339" s="180">
        <v>3754</v>
      </c>
      <c r="X339" s="180">
        <v>256399870</v>
      </c>
      <c r="Y339" s="181">
        <f t="shared" si="356"/>
        <v>0.34634191346065135</v>
      </c>
      <c r="Z339" s="181">
        <f t="shared" si="341"/>
        <v>0.6349797023004059</v>
      </c>
      <c r="AA339" s="180">
        <f t="shared" si="342"/>
        <v>68300.444858817267</v>
      </c>
      <c r="AB339" s="405"/>
      <c r="AC339" s="136" t="s">
        <v>152</v>
      </c>
      <c r="AD339" s="171">
        <v>4311</v>
      </c>
      <c r="AE339" s="180">
        <v>2711</v>
      </c>
      <c r="AF339" s="180">
        <v>206291520</v>
      </c>
      <c r="AG339" s="181">
        <f t="shared" si="357"/>
        <v>0.38645759087669279</v>
      </c>
      <c r="AH339" s="181">
        <f t="shared" si="343"/>
        <v>0.6288564138250986</v>
      </c>
      <c r="AI339" s="175">
        <f t="shared" si="344"/>
        <v>76094.2530431575</v>
      </c>
      <c r="AJ339" s="405"/>
      <c r="AK339" s="136" t="s">
        <v>152</v>
      </c>
      <c r="AL339" s="171">
        <v>2411</v>
      </c>
      <c r="AM339" s="180">
        <v>1463</v>
      </c>
      <c r="AN339" s="180">
        <v>120580050</v>
      </c>
      <c r="AO339" s="181">
        <f t="shared" si="358"/>
        <v>0.38218390804597702</v>
      </c>
      <c r="AP339" s="181">
        <f t="shared" si="345"/>
        <v>0.60680215678141847</v>
      </c>
      <c r="AQ339" s="175">
        <f t="shared" si="346"/>
        <v>82419.719753930287</v>
      </c>
      <c r="AR339" s="405"/>
      <c r="AS339" s="136" t="s">
        <v>152</v>
      </c>
      <c r="AT339" s="171">
        <v>1048</v>
      </c>
      <c r="AU339" s="180">
        <v>559</v>
      </c>
      <c r="AV339" s="180">
        <v>48963900</v>
      </c>
      <c r="AW339" s="181">
        <f t="shared" si="359"/>
        <v>0.32747510251903927</v>
      </c>
      <c r="AX339" s="181">
        <f t="shared" si="347"/>
        <v>0.53339694656488545</v>
      </c>
      <c r="AY339" s="180">
        <f t="shared" si="348"/>
        <v>87591.949910554555</v>
      </c>
      <c r="AZ339" s="405"/>
      <c r="BA339" s="136" t="s">
        <v>152</v>
      </c>
      <c r="BB339" s="171">
        <v>335</v>
      </c>
      <c r="BC339" s="180">
        <v>151</v>
      </c>
      <c r="BD339" s="180">
        <v>18078960</v>
      </c>
      <c r="BE339" s="181">
        <f t="shared" si="360"/>
        <v>0.24044585987261147</v>
      </c>
      <c r="BF339" s="181">
        <f t="shared" si="349"/>
        <v>0.45074626865671641</v>
      </c>
      <c r="BG339" s="225">
        <f t="shared" si="350"/>
        <v>119728.21192052981</v>
      </c>
      <c r="BH339" s="405"/>
      <c r="BI339" s="136" t="s">
        <v>152</v>
      </c>
      <c r="BJ339" s="171">
        <f t="shared" si="351"/>
        <v>14309</v>
      </c>
      <c r="BK339" s="180">
        <f t="shared" si="334"/>
        <v>8794</v>
      </c>
      <c r="BL339" s="180">
        <f t="shared" si="335"/>
        <v>662863090</v>
      </c>
      <c r="BM339" s="181">
        <f t="shared" si="361"/>
        <v>0.35880696886857888</v>
      </c>
      <c r="BN339" s="181">
        <f t="shared" si="352"/>
        <v>0.61457823747291918</v>
      </c>
      <c r="BO339" s="180">
        <f t="shared" si="353"/>
        <v>75376.74437116216</v>
      </c>
      <c r="BP339" s="285"/>
    </row>
    <row r="340" spans="2:68" s="95" customFormat="1">
      <c r="B340" s="402"/>
      <c r="C340" s="402"/>
      <c r="D340" s="428"/>
      <c r="E340" s="136" t="s">
        <v>161</v>
      </c>
      <c r="F340" s="171">
        <v>44</v>
      </c>
      <c r="G340" s="180">
        <v>25</v>
      </c>
      <c r="H340" s="180">
        <v>1923760</v>
      </c>
      <c r="I340" s="181">
        <f t="shared" si="354"/>
        <v>0.14450867052023122</v>
      </c>
      <c r="J340" s="181">
        <f t="shared" si="337"/>
        <v>0.56818181818181823</v>
      </c>
      <c r="K340" s="225">
        <f t="shared" si="338"/>
        <v>76950.399999999994</v>
      </c>
      <c r="L340" s="405"/>
      <c r="M340" s="136" t="s">
        <v>161</v>
      </c>
      <c r="N340" s="171">
        <v>88</v>
      </c>
      <c r="O340" s="180">
        <v>50</v>
      </c>
      <c r="P340" s="180">
        <v>3634080</v>
      </c>
      <c r="Q340" s="181">
        <f t="shared" si="355"/>
        <v>0.15673981191222572</v>
      </c>
      <c r="R340" s="181">
        <f t="shared" si="339"/>
        <v>0.56818181818181823</v>
      </c>
      <c r="S340" s="175">
        <f t="shared" si="340"/>
        <v>72681.600000000006</v>
      </c>
      <c r="T340" s="405"/>
      <c r="U340" s="136" t="s">
        <v>161</v>
      </c>
      <c r="V340" s="171">
        <v>2350</v>
      </c>
      <c r="W340" s="180">
        <v>1564</v>
      </c>
      <c r="X340" s="180">
        <v>109570650</v>
      </c>
      <c r="Y340" s="181">
        <f t="shared" si="356"/>
        <v>0.14429375403635022</v>
      </c>
      <c r="Z340" s="181">
        <f t="shared" si="341"/>
        <v>0.66553191489361707</v>
      </c>
      <c r="AA340" s="180">
        <f t="shared" si="342"/>
        <v>70057.960358056269</v>
      </c>
      <c r="AB340" s="405"/>
      <c r="AC340" s="136" t="s">
        <v>161</v>
      </c>
      <c r="AD340" s="171">
        <v>1897</v>
      </c>
      <c r="AE340" s="180">
        <v>1191</v>
      </c>
      <c r="AF340" s="180">
        <v>88860460</v>
      </c>
      <c r="AG340" s="181">
        <f t="shared" si="357"/>
        <v>0.16977904490377763</v>
      </c>
      <c r="AH340" s="181">
        <f t="shared" si="343"/>
        <v>0.62783342119135477</v>
      </c>
      <c r="AI340" s="175">
        <f t="shared" si="344"/>
        <v>74609.958018471865</v>
      </c>
      <c r="AJ340" s="405"/>
      <c r="AK340" s="136" t="s">
        <v>161</v>
      </c>
      <c r="AL340" s="171">
        <v>1090</v>
      </c>
      <c r="AM340" s="180">
        <v>666</v>
      </c>
      <c r="AN340" s="180">
        <v>54672700</v>
      </c>
      <c r="AO340" s="181">
        <f t="shared" si="358"/>
        <v>0.17398119122257052</v>
      </c>
      <c r="AP340" s="181">
        <f t="shared" si="345"/>
        <v>0.61100917431192658</v>
      </c>
      <c r="AQ340" s="175">
        <f t="shared" si="346"/>
        <v>82091.141141141139</v>
      </c>
      <c r="AR340" s="405"/>
      <c r="AS340" s="136" t="s">
        <v>161</v>
      </c>
      <c r="AT340" s="171">
        <v>483</v>
      </c>
      <c r="AU340" s="180">
        <v>277</v>
      </c>
      <c r="AV340" s="180">
        <v>25653390</v>
      </c>
      <c r="AW340" s="181">
        <f t="shared" si="359"/>
        <v>0.1622729935559461</v>
      </c>
      <c r="AX340" s="181">
        <f t="shared" si="347"/>
        <v>0.57349896480331264</v>
      </c>
      <c r="AY340" s="180">
        <f t="shared" si="348"/>
        <v>92611.516245487364</v>
      </c>
      <c r="AZ340" s="405"/>
      <c r="BA340" s="136" t="s">
        <v>161</v>
      </c>
      <c r="BB340" s="171">
        <v>170</v>
      </c>
      <c r="BC340" s="180">
        <v>73</v>
      </c>
      <c r="BD340" s="180">
        <v>8816860</v>
      </c>
      <c r="BE340" s="181">
        <f t="shared" si="360"/>
        <v>0.11624203821656051</v>
      </c>
      <c r="BF340" s="181">
        <f t="shared" si="349"/>
        <v>0.42941176470588233</v>
      </c>
      <c r="BG340" s="225">
        <f t="shared" si="350"/>
        <v>120778.90410958904</v>
      </c>
      <c r="BH340" s="405"/>
      <c r="BI340" s="136" t="s">
        <v>161</v>
      </c>
      <c r="BJ340" s="171">
        <f t="shared" si="351"/>
        <v>6122</v>
      </c>
      <c r="BK340" s="180">
        <f t="shared" si="334"/>
        <v>3846</v>
      </c>
      <c r="BL340" s="180">
        <f t="shared" si="335"/>
        <v>293131900</v>
      </c>
      <c r="BM340" s="181">
        <f t="shared" si="361"/>
        <v>0.1569219470398629</v>
      </c>
      <c r="BN340" s="181">
        <f t="shared" si="352"/>
        <v>0.62822606991179353</v>
      </c>
      <c r="BO340" s="180">
        <f t="shared" si="353"/>
        <v>76217.342693707746</v>
      </c>
      <c r="BP340" s="285"/>
    </row>
    <row r="341" spans="2:68" s="95" customFormat="1">
      <c r="B341" s="402"/>
      <c r="C341" s="402"/>
      <c r="D341" s="428"/>
      <c r="E341" s="136" t="s">
        <v>183</v>
      </c>
      <c r="F341" s="171">
        <v>53</v>
      </c>
      <c r="G341" s="180">
        <v>25</v>
      </c>
      <c r="H341" s="180">
        <v>2347770</v>
      </c>
      <c r="I341" s="181">
        <f t="shared" si="354"/>
        <v>0.14450867052023122</v>
      </c>
      <c r="J341" s="181">
        <f t="shared" si="337"/>
        <v>0.47169811320754718</v>
      </c>
      <c r="K341" s="225">
        <f t="shared" si="338"/>
        <v>93910.8</v>
      </c>
      <c r="L341" s="405"/>
      <c r="M341" s="136" t="s">
        <v>183</v>
      </c>
      <c r="N341" s="171">
        <v>120</v>
      </c>
      <c r="O341" s="180">
        <v>74</v>
      </c>
      <c r="P341" s="180">
        <v>6074380</v>
      </c>
      <c r="Q341" s="181">
        <f t="shared" si="355"/>
        <v>0.23197492163009403</v>
      </c>
      <c r="R341" s="181">
        <f t="shared" si="339"/>
        <v>0.6166666666666667</v>
      </c>
      <c r="S341" s="175">
        <f t="shared" si="340"/>
        <v>82086.216216216213</v>
      </c>
      <c r="T341" s="405"/>
      <c r="U341" s="136" t="s">
        <v>183</v>
      </c>
      <c r="V341" s="171">
        <v>2323</v>
      </c>
      <c r="W341" s="180">
        <v>1510</v>
      </c>
      <c r="X341" s="180">
        <v>110510850</v>
      </c>
      <c r="Y341" s="181">
        <f t="shared" si="356"/>
        <v>0.139311744625888</v>
      </c>
      <c r="Z341" s="181">
        <f t="shared" si="341"/>
        <v>0.65002152389151957</v>
      </c>
      <c r="AA341" s="180">
        <f t="shared" si="342"/>
        <v>73185.99337748345</v>
      </c>
      <c r="AB341" s="405"/>
      <c r="AC341" s="136" t="s">
        <v>183</v>
      </c>
      <c r="AD341" s="171">
        <v>2014</v>
      </c>
      <c r="AE341" s="180">
        <v>1291</v>
      </c>
      <c r="AF341" s="180">
        <v>102389550</v>
      </c>
      <c r="AG341" s="181">
        <f t="shared" si="357"/>
        <v>0.18403421240199572</v>
      </c>
      <c r="AH341" s="181">
        <f t="shared" si="343"/>
        <v>0.64101290963257196</v>
      </c>
      <c r="AI341" s="175">
        <f t="shared" si="344"/>
        <v>79310.263361735095</v>
      </c>
      <c r="AJ341" s="405"/>
      <c r="AK341" s="136" t="s">
        <v>183</v>
      </c>
      <c r="AL341" s="171">
        <v>1243</v>
      </c>
      <c r="AM341" s="180">
        <v>749</v>
      </c>
      <c r="AN341" s="180">
        <v>61301990</v>
      </c>
      <c r="AO341" s="181">
        <f t="shared" si="358"/>
        <v>0.19566353187042843</v>
      </c>
      <c r="AP341" s="181">
        <f t="shared" si="345"/>
        <v>0.60257441673370882</v>
      </c>
      <c r="AQ341" s="175">
        <f t="shared" si="346"/>
        <v>81845.113484646194</v>
      </c>
      <c r="AR341" s="405"/>
      <c r="AS341" s="136" t="s">
        <v>183</v>
      </c>
      <c r="AT341" s="171">
        <v>574</v>
      </c>
      <c r="AU341" s="180">
        <v>317</v>
      </c>
      <c r="AV341" s="180">
        <v>28639440</v>
      </c>
      <c r="AW341" s="181">
        <f t="shared" si="359"/>
        <v>0.18570591681312243</v>
      </c>
      <c r="AX341" s="181">
        <f t="shared" si="347"/>
        <v>0.55226480836236935</v>
      </c>
      <c r="AY341" s="180">
        <f t="shared" si="348"/>
        <v>90345.236593059934</v>
      </c>
      <c r="AZ341" s="405"/>
      <c r="BA341" s="136" t="s">
        <v>183</v>
      </c>
      <c r="BB341" s="171">
        <v>202</v>
      </c>
      <c r="BC341" s="180">
        <v>94</v>
      </c>
      <c r="BD341" s="180">
        <v>10624070</v>
      </c>
      <c r="BE341" s="181">
        <f t="shared" si="360"/>
        <v>0.14968152866242038</v>
      </c>
      <c r="BF341" s="181">
        <f t="shared" si="349"/>
        <v>0.46534653465346537</v>
      </c>
      <c r="BG341" s="225">
        <f t="shared" si="350"/>
        <v>113022.02127659574</v>
      </c>
      <c r="BH341" s="405"/>
      <c r="BI341" s="136" t="s">
        <v>183</v>
      </c>
      <c r="BJ341" s="171">
        <f t="shared" si="351"/>
        <v>6529</v>
      </c>
      <c r="BK341" s="180">
        <f t="shared" si="334"/>
        <v>4060</v>
      </c>
      <c r="BL341" s="180">
        <f t="shared" si="335"/>
        <v>321888050</v>
      </c>
      <c r="BM341" s="181">
        <f t="shared" si="361"/>
        <v>0.1656534334326166</v>
      </c>
      <c r="BN341" s="181">
        <f t="shared" si="352"/>
        <v>0.62184101700107219</v>
      </c>
      <c r="BO341" s="180">
        <f t="shared" si="353"/>
        <v>79282.770935960594</v>
      </c>
      <c r="BP341" s="285"/>
    </row>
    <row r="342" spans="2:68" s="95" customFormat="1">
      <c r="B342" s="402"/>
      <c r="C342" s="402"/>
      <c r="D342" s="428"/>
      <c r="E342" s="136" t="s">
        <v>184</v>
      </c>
      <c r="F342" s="171">
        <v>20</v>
      </c>
      <c r="G342" s="180">
        <v>13</v>
      </c>
      <c r="H342" s="180">
        <v>931870</v>
      </c>
      <c r="I342" s="181">
        <f t="shared" si="354"/>
        <v>7.5144508670520235E-2</v>
      </c>
      <c r="J342" s="181">
        <f t="shared" si="337"/>
        <v>0.65</v>
      </c>
      <c r="K342" s="225">
        <f t="shared" si="338"/>
        <v>71682.307692307688</v>
      </c>
      <c r="L342" s="405"/>
      <c r="M342" s="136" t="s">
        <v>184</v>
      </c>
      <c r="N342" s="171">
        <v>59</v>
      </c>
      <c r="O342" s="180">
        <v>27</v>
      </c>
      <c r="P342" s="180">
        <v>2223960</v>
      </c>
      <c r="Q342" s="181">
        <f t="shared" si="355"/>
        <v>8.4639498432601878E-2</v>
      </c>
      <c r="R342" s="181">
        <f t="shared" si="339"/>
        <v>0.4576271186440678</v>
      </c>
      <c r="S342" s="175">
        <f t="shared" si="340"/>
        <v>82368.888888888891</v>
      </c>
      <c r="T342" s="405"/>
      <c r="U342" s="136" t="s">
        <v>184</v>
      </c>
      <c r="V342" s="171">
        <v>1328</v>
      </c>
      <c r="W342" s="180">
        <v>887</v>
      </c>
      <c r="X342" s="180">
        <v>60366270</v>
      </c>
      <c r="Y342" s="181">
        <f t="shared" si="356"/>
        <v>8.1834117538518311E-2</v>
      </c>
      <c r="Z342" s="181">
        <f t="shared" si="341"/>
        <v>0.66792168674698793</v>
      </c>
      <c r="AA342" s="180">
        <f t="shared" si="342"/>
        <v>68056.674182638104</v>
      </c>
      <c r="AB342" s="405"/>
      <c r="AC342" s="136" t="s">
        <v>184</v>
      </c>
      <c r="AD342" s="171">
        <v>1087</v>
      </c>
      <c r="AE342" s="180">
        <v>746</v>
      </c>
      <c r="AF342" s="180">
        <v>56744340</v>
      </c>
      <c r="AG342" s="181">
        <f t="shared" si="357"/>
        <v>0.10634354953670706</v>
      </c>
      <c r="AH342" s="181">
        <f t="shared" si="343"/>
        <v>0.68629254829806807</v>
      </c>
      <c r="AI342" s="175">
        <f t="shared" si="344"/>
        <v>76064.798927613941</v>
      </c>
      <c r="AJ342" s="405"/>
      <c r="AK342" s="136" t="s">
        <v>184</v>
      </c>
      <c r="AL342" s="171">
        <v>506</v>
      </c>
      <c r="AM342" s="180">
        <v>317</v>
      </c>
      <c r="AN342" s="180">
        <v>26694010</v>
      </c>
      <c r="AO342" s="181">
        <f t="shared" si="358"/>
        <v>8.2810867293625912E-2</v>
      </c>
      <c r="AP342" s="181">
        <f t="shared" si="345"/>
        <v>0.62648221343873522</v>
      </c>
      <c r="AQ342" s="175">
        <f t="shared" si="346"/>
        <v>84208.233438485811</v>
      </c>
      <c r="AR342" s="405"/>
      <c r="AS342" s="136" t="s">
        <v>184</v>
      </c>
      <c r="AT342" s="171">
        <v>160</v>
      </c>
      <c r="AU342" s="180">
        <v>97</v>
      </c>
      <c r="AV342" s="180">
        <v>7858110</v>
      </c>
      <c r="AW342" s="181">
        <f t="shared" si="359"/>
        <v>5.6824838898652606E-2</v>
      </c>
      <c r="AX342" s="181">
        <f t="shared" si="347"/>
        <v>0.60624999999999996</v>
      </c>
      <c r="AY342" s="180">
        <f t="shared" si="348"/>
        <v>81011.443298969069</v>
      </c>
      <c r="AZ342" s="405"/>
      <c r="BA342" s="136" t="s">
        <v>184</v>
      </c>
      <c r="BB342" s="171">
        <v>43</v>
      </c>
      <c r="BC342" s="180">
        <v>21</v>
      </c>
      <c r="BD342" s="180">
        <v>2705690</v>
      </c>
      <c r="BE342" s="181">
        <f t="shared" si="360"/>
        <v>3.3439490445859872E-2</v>
      </c>
      <c r="BF342" s="181">
        <f t="shared" si="349"/>
        <v>0.48837209302325579</v>
      </c>
      <c r="BG342" s="225">
        <f t="shared" si="350"/>
        <v>128842.38095238095</v>
      </c>
      <c r="BH342" s="405"/>
      <c r="BI342" s="136" t="s">
        <v>184</v>
      </c>
      <c r="BJ342" s="171">
        <f t="shared" si="351"/>
        <v>3203</v>
      </c>
      <c r="BK342" s="180">
        <f t="shared" si="334"/>
        <v>2108</v>
      </c>
      <c r="BL342" s="180">
        <f t="shared" si="335"/>
        <v>157524250</v>
      </c>
      <c r="BM342" s="181">
        <f t="shared" si="361"/>
        <v>8.6009221102452155E-2</v>
      </c>
      <c r="BN342" s="181">
        <f t="shared" si="352"/>
        <v>0.65813300031220734</v>
      </c>
      <c r="BO342" s="180">
        <f t="shared" si="353"/>
        <v>74726.873814041741</v>
      </c>
      <c r="BP342" s="285"/>
    </row>
    <row r="343" spans="2:68" s="95" customFormat="1">
      <c r="B343" s="402"/>
      <c r="C343" s="402"/>
      <c r="D343" s="428"/>
      <c r="E343" s="136" t="s">
        <v>185</v>
      </c>
      <c r="F343" s="171">
        <v>24</v>
      </c>
      <c r="G343" s="180">
        <v>10</v>
      </c>
      <c r="H343" s="180">
        <v>915710</v>
      </c>
      <c r="I343" s="181">
        <f t="shared" si="354"/>
        <v>5.7803468208092484E-2</v>
      </c>
      <c r="J343" s="181">
        <f t="shared" si="337"/>
        <v>0.41666666666666669</v>
      </c>
      <c r="K343" s="225">
        <f t="shared" si="338"/>
        <v>91571</v>
      </c>
      <c r="L343" s="405"/>
      <c r="M343" s="136" t="s">
        <v>185</v>
      </c>
      <c r="N343" s="171">
        <v>49</v>
      </c>
      <c r="O343" s="180">
        <v>20</v>
      </c>
      <c r="P343" s="180">
        <v>2136450</v>
      </c>
      <c r="Q343" s="181">
        <f t="shared" si="355"/>
        <v>6.2695924764890276E-2</v>
      </c>
      <c r="R343" s="181">
        <f t="shared" si="339"/>
        <v>0.40816326530612246</v>
      </c>
      <c r="S343" s="175">
        <f t="shared" si="340"/>
        <v>106822.5</v>
      </c>
      <c r="T343" s="405"/>
      <c r="U343" s="136" t="s">
        <v>185</v>
      </c>
      <c r="V343" s="171">
        <v>511</v>
      </c>
      <c r="W343" s="180">
        <v>298</v>
      </c>
      <c r="X343" s="180">
        <v>20311560</v>
      </c>
      <c r="Y343" s="181">
        <f t="shared" si="356"/>
        <v>2.7493311191069288E-2</v>
      </c>
      <c r="Z343" s="181">
        <f t="shared" si="341"/>
        <v>0.58317025440313108</v>
      </c>
      <c r="AA343" s="180">
        <f t="shared" si="342"/>
        <v>68159.597315436244</v>
      </c>
      <c r="AB343" s="405"/>
      <c r="AC343" s="136" t="s">
        <v>185</v>
      </c>
      <c r="AD343" s="171">
        <v>511</v>
      </c>
      <c r="AE343" s="180">
        <v>308</v>
      </c>
      <c r="AF343" s="180">
        <v>24738910</v>
      </c>
      <c r="AG343" s="181">
        <f t="shared" si="357"/>
        <v>4.390591589451176E-2</v>
      </c>
      <c r="AH343" s="181">
        <f t="shared" si="343"/>
        <v>0.60273972602739723</v>
      </c>
      <c r="AI343" s="175">
        <f t="shared" si="344"/>
        <v>80321.136363636368</v>
      </c>
      <c r="AJ343" s="405"/>
      <c r="AK343" s="136" t="s">
        <v>185</v>
      </c>
      <c r="AL343" s="171">
        <v>343</v>
      </c>
      <c r="AM343" s="180">
        <v>223</v>
      </c>
      <c r="AN343" s="180">
        <v>20345670</v>
      </c>
      <c r="AO343" s="181">
        <f t="shared" si="358"/>
        <v>5.8254963427377224E-2</v>
      </c>
      <c r="AP343" s="181">
        <f t="shared" si="345"/>
        <v>0.65014577259475215</v>
      </c>
      <c r="AQ343" s="175">
        <f t="shared" si="346"/>
        <v>91236.188340807174</v>
      </c>
      <c r="AR343" s="405"/>
      <c r="AS343" s="136" t="s">
        <v>185</v>
      </c>
      <c r="AT343" s="171">
        <v>207</v>
      </c>
      <c r="AU343" s="180">
        <v>108</v>
      </c>
      <c r="AV343" s="180">
        <v>11610490</v>
      </c>
      <c r="AW343" s="181">
        <f t="shared" si="359"/>
        <v>6.32688927943761E-2</v>
      </c>
      <c r="AX343" s="181">
        <f t="shared" si="347"/>
        <v>0.52173913043478259</v>
      </c>
      <c r="AY343" s="180">
        <f t="shared" si="348"/>
        <v>107504.53703703704</v>
      </c>
      <c r="AZ343" s="405"/>
      <c r="BA343" s="136" t="s">
        <v>185</v>
      </c>
      <c r="BB343" s="171">
        <v>61</v>
      </c>
      <c r="BC343" s="180">
        <v>25</v>
      </c>
      <c r="BD343" s="180">
        <v>3176120</v>
      </c>
      <c r="BE343" s="181">
        <f t="shared" si="360"/>
        <v>3.9808917197452227E-2</v>
      </c>
      <c r="BF343" s="181">
        <f t="shared" si="349"/>
        <v>0.4098360655737705</v>
      </c>
      <c r="BG343" s="225">
        <f t="shared" si="350"/>
        <v>127044.8</v>
      </c>
      <c r="BH343" s="405"/>
      <c r="BI343" s="136" t="s">
        <v>185</v>
      </c>
      <c r="BJ343" s="171">
        <f t="shared" si="351"/>
        <v>1706</v>
      </c>
      <c r="BK343" s="180">
        <f t="shared" si="334"/>
        <v>992</v>
      </c>
      <c r="BL343" s="180">
        <f t="shared" si="335"/>
        <v>83234910</v>
      </c>
      <c r="BM343" s="181">
        <f t="shared" si="361"/>
        <v>4.0474927577624546E-2</v>
      </c>
      <c r="BN343" s="181">
        <f t="shared" si="352"/>
        <v>0.58147713950762014</v>
      </c>
      <c r="BO343" s="180">
        <f t="shared" si="353"/>
        <v>83906.159274193546</v>
      </c>
      <c r="BP343" s="285"/>
    </row>
    <row r="344" spans="2:68" s="95" customFormat="1">
      <c r="B344" s="402"/>
      <c r="C344" s="402"/>
      <c r="D344" s="428"/>
      <c r="E344" s="136" t="s">
        <v>186</v>
      </c>
      <c r="F344" s="171">
        <v>18</v>
      </c>
      <c r="G344" s="180">
        <v>9</v>
      </c>
      <c r="H344" s="180">
        <v>1209940</v>
      </c>
      <c r="I344" s="181">
        <f t="shared" si="354"/>
        <v>5.2023121387283239E-2</v>
      </c>
      <c r="J344" s="181">
        <f t="shared" si="337"/>
        <v>0.5</v>
      </c>
      <c r="K344" s="225">
        <f t="shared" si="338"/>
        <v>134437.77777777778</v>
      </c>
      <c r="L344" s="405"/>
      <c r="M344" s="136" t="s">
        <v>186</v>
      </c>
      <c r="N344" s="171">
        <v>27</v>
      </c>
      <c r="O344" s="180">
        <v>16</v>
      </c>
      <c r="P344" s="180">
        <v>1834250</v>
      </c>
      <c r="Q344" s="181">
        <f t="shared" si="355"/>
        <v>5.0156739811912224E-2</v>
      </c>
      <c r="R344" s="181">
        <f t="shared" si="339"/>
        <v>0.59259259259259256</v>
      </c>
      <c r="S344" s="175">
        <f t="shared" si="340"/>
        <v>114640.625</v>
      </c>
      <c r="T344" s="405"/>
      <c r="U344" s="136" t="s">
        <v>186</v>
      </c>
      <c r="V344" s="171">
        <v>503</v>
      </c>
      <c r="W344" s="180">
        <v>346</v>
      </c>
      <c r="X344" s="180">
        <v>26254280</v>
      </c>
      <c r="Y344" s="181">
        <f t="shared" si="356"/>
        <v>3.1921764000369036E-2</v>
      </c>
      <c r="Z344" s="181">
        <f t="shared" si="341"/>
        <v>0.68787276341948311</v>
      </c>
      <c r="AA344" s="180">
        <f t="shared" si="342"/>
        <v>75879.421965317917</v>
      </c>
      <c r="AB344" s="405"/>
      <c r="AC344" s="136" t="s">
        <v>186</v>
      </c>
      <c r="AD344" s="171">
        <v>459</v>
      </c>
      <c r="AE344" s="180">
        <v>303</v>
      </c>
      <c r="AF344" s="180">
        <v>28182390</v>
      </c>
      <c r="AG344" s="181">
        <f t="shared" si="357"/>
        <v>4.3193157519600858E-2</v>
      </c>
      <c r="AH344" s="181">
        <f t="shared" si="343"/>
        <v>0.66013071895424835</v>
      </c>
      <c r="AI344" s="175">
        <f t="shared" si="344"/>
        <v>93011.188118811886</v>
      </c>
      <c r="AJ344" s="405"/>
      <c r="AK344" s="136" t="s">
        <v>186</v>
      </c>
      <c r="AL344" s="171">
        <v>269</v>
      </c>
      <c r="AM344" s="180">
        <v>180</v>
      </c>
      <c r="AN344" s="180">
        <v>17960960</v>
      </c>
      <c r="AO344" s="181">
        <f t="shared" si="358"/>
        <v>4.7021943573667714E-2</v>
      </c>
      <c r="AP344" s="181">
        <f t="shared" si="345"/>
        <v>0.66914498141263945</v>
      </c>
      <c r="AQ344" s="175">
        <f t="shared" si="346"/>
        <v>99783.111111111109</v>
      </c>
      <c r="AR344" s="405"/>
      <c r="AS344" s="136" t="s">
        <v>186</v>
      </c>
      <c r="AT344" s="171">
        <v>105</v>
      </c>
      <c r="AU344" s="180">
        <v>69</v>
      </c>
      <c r="AV344" s="180">
        <v>8040940</v>
      </c>
      <c r="AW344" s="181">
        <f t="shared" si="359"/>
        <v>4.0421792618629174E-2</v>
      </c>
      <c r="AX344" s="181">
        <f t="shared" si="347"/>
        <v>0.65714285714285714</v>
      </c>
      <c r="AY344" s="180">
        <f t="shared" si="348"/>
        <v>116535.36231884058</v>
      </c>
      <c r="AZ344" s="405"/>
      <c r="BA344" s="136" t="s">
        <v>186</v>
      </c>
      <c r="BB344" s="171">
        <v>29</v>
      </c>
      <c r="BC344" s="180">
        <v>17</v>
      </c>
      <c r="BD344" s="180">
        <v>2038750</v>
      </c>
      <c r="BE344" s="181">
        <f t="shared" si="360"/>
        <v>2.7070063694267517E-2</v>
      </c>
      <c r="BF344" s="181">
        <f t="shared" si="349"/>
        <v>0.58620689655172409</v>
      </c>
      <c r="BG344" s="225">
        <f t="shared" si="350"/>
        <v>119926.4705882353</v>
      </c>
      <c r="BH344" s="405"/>
      <c r="BI344" s="136" t="s">
        <v>186</v>
      </c>
      <c r="BJ344" s="171">
        <f t="shared" si="351"/>
        <v>1410</v>
      </c>
      <c r="BK344" s="180">
        <f t="shared" si="334"/>
        <v>940</v>
      </c>
      <c r="BL344" s="180">
        <f t="shared" si="335"/>
        <v>85521510</v>
      </c>
      <c r="BM344" s="181">
        <f t="shared" si="361"/>
        <v>3.8353257986861969E-2</v>
      </c>
      <c r="BN344" s="181">
        <f t="shared" si="352"/>
        <v>0.66666666666666663</v>
      </c>
      <c r="BO344" s="180">
        <f t="shared" si="353"/>
        <v>90980.329787234048</v>
      </c>
      <c r="BP344" s="285"/>
    </row>
    <row r="345" spans="2:68" s="95" customFormat="1">
      <c r="B345" s="402"/>
      <c r="C345" s="402"/>
      <c r="D345" s="428"/>
      <c r="E345" s="136" t="s">
        <v>187</v>
      </c>
      <c r="F345" s="171">
        <v>64</v>
      </c>
      <c r="G345" s="180">
        <v>31</v>
      </c>
      <c r="H345" s="180">
        <v>2923790</v>
      </c>
      <c r="I345" s="181">
        <f t="shared" si="354"/>
        <v>0.1791907514450867</v>
      </c>
      <c r="J345" s="181">
        <f t="shared" si="337"/>
        <v>0.484375</v>
      </c>
      <c r="K345" s="225">
        <f t="shared" si="338"/>
        <v>94315.806451612909</v>
      </c>
      <c r="L345" s="405"/>
      <c r="M345" s="136" t="s">
        <v>187</v>
      </c>
      <c r="N345" s="171">
        <v>143</v>
      </c>
      <c r="O345" s="180">
        <v>86</v>
      </c>
      <c r="P345" s="180">
        <v>6287010</v>
      </c>
      <c r="Q345" s="181">
        <f t="shared" si="355"/>
        <v>0.26959247648902823</v>
      </c>
      <c r="R345" s="181">
        <f t="shared" si="339"/>
        <v>0.60139860139860135</v>
      </c>
      <c r="S345" s="175">
        <f t="shared" si="340"/>
        <v>73104.767441860458</v>
      </c>
      <c r="T345" s="405"/>
      <c r="U345" s="136" t="s">
        <v>187</v>
      </c>
      <c r="V345" s="171">
        <v>4260</v>
      </c>
      <c r="W345" s="180">
        <v>2967</v>
      </c>
      <c r="X345" s="180">
        <v>206412860</v>
      </c>
      <c r="Y345" s="181">
        <f t="shared" si="356"/>
        <v>0.27373373927484085</v>
      </c>
      <c r="Z345" s="181">
        <f t="shared" si="341"/>
        <v>0.69647887323943658</v>
      </c>
      <c r="AA345" s="180">
        <f t="shared" si="342"/>
        <v>69569.551735760033</v>
      </c>
      <c r="AB345" s="405"/>
      <c r="AC345" s="136" t="s">
        <v>187</v>
      </c>
      <c r="AD345" s="171">
        <v>3050</v>
      </c>
      <c r="AE345" s="180">
        <v>2048</v>
      </c>
      <c r="AF345" s="180">
        <v>151513320</v>
      </c>
      <c r="AG345" s="181">
        <f t="shared" si="357"/>
        <v>0.2919458303635068</v>
      </c>
      <c r="AH345" s="181">
        <f t="shared" si="343"/>
        <v>0.67147540983606557</v>
      </c>
      <c r="AI345" s="175">
        <f t="shared" si="344"/>
        <v>73981.11328125</v>
      </c>
      <c r="AJ345" s="405"/>
      <c r="AK345" s="136" t="s">
        <v>187</v>
      </c>
      <c r="AL345" s="171">
        <v>1446</v>
      </c>
      <c r="AM345" s="180">
        <v>956</v>
      </c>
      <c r="AN345" s="180">
        <v>77240740</v>
      </c>
      <c r="AO345" s="181">
        <f t="shared" si="358"/>
        <v>0.2497387669801463</v>
      </c>
      <c r="AP345" s="181">
        <f t="shared" si="345"/>
        <v>0.66113416320885199</v>
      </c>
      <c r="AQ345" s="175">
        <f t="shared" si="346"/>
        <v>80795.753138075321</v>
      </c>
      <c r="AR345" s="405"/>
      <c r="AS345" s="136" t="s">
        <v>187</v>
      </c>
      <c r="AT345" s="171">
        <v>546</v>
      </c>
      <c r="AU345" s="180">
        <v>303</v>
      </c>
      <c r="AV345" s="180">
        <v>26828980</v>
      </c>
      <c r="AW345" s="181">
        <f t="shared" si="359"/>
        <v>0.17750439367311072</v>
      </c>
      <c r="AX345" s="181">
        <f t="shared" si="347"/>
        <v>0.55494505494505497</v>
      </c>
      <c r="AY345" s="180">
        <f t="shared" si="348"/>
        <v>88544.488448844888</v>
      </c>
      <c r="AZ345" s="405"/>
      <c r="BA345" s="136" t="s">
        <v>187</v>
      </c>
      <c r="BB345" s="171">
        <v>135</v>
      </c>
      <c r="BC345" s="180">
        <v>67</v>
      </c>
      <c r="BD345" s="180">
        <v>8024580</v>
      </c>
      <c r="BE345" s="181">
        <f t="shared" si="360"/>
        <v>0.10668789808917198</v>
      </c>
      <c r="BF345" s="181">
        <f t="shared" si="349"/>
        <v>0.49629629629629629</v>
      </c>
      <c r="BG345" s="225">
        <f t="shared" si="350"/>
        <v>119769.85074626865</v>
      </c>
      <c r="BH345" s="405"/>
      <c r="BI345" s="136" t="s">
        <v>187</v>
      </c>
      <c r="BJ345" s="171">
        <f t="shared" si="351"/>
        <v>9644</v>
      </c>
      <c r="BK345" s="180">
        <f t="shared" si="334"/>
        <v>6458</v>
      </c>
      <c r="BL345" s="180">
        <f t="shared" si="335"/>
        <v>479231280</v>
      </c>
      <c r="BM345" s="181">
        <f t="shared" si="361"/>
        <v>0.26349504263739848</v>
      </c>
      <c r="BN345" s="181">
        <f t="shared" si="352"/>
        <v>0.66963915387805895</v>
      </c>
      <c r="BO345" s="180">
        <f t="shared" si="353"/>
        <v>74207.383090740172</v>
      </c>
      <c r="BP345" s="285"/>
    </row>
    <row r="346" spans="2:68" s="95" customFormat="1">
      <c r="B346" s="402"/>
      <c r="C346" s="402"/>
      <c r="D346" s="428"/>
      <c r="E346" s="136" t="s">
        <v>188</v>
      </c>
      <c r="F346" s="171">
        <v>23</v>
      </c>
      <c r="G346" s="180">
        <v>15</v>
      </c>
      <c r="H346" s="180">
        <v>1348500</v>
      </c>
      <c r="I346" s="181">
        <f t="shared" si="354"/>
        <v>8.6705202312138727E-2</v>
      </c>
      <c r="J346" s="181">
        <f t="shared" si="337"/>
        <v>0.65217391304347827</v>
      </c>
      <c r="K346" s="225">
        <f t="shared" si="338"/>
        <v>89900</v>
      </c>
      <c r="L346" s="405"/>
      <c r="M346" s="136" t="s">
        <v>188</v>
      </c>
      <c r="N346" s="171">
        <v>37</v>
      </c>
      <c r="O346" s="180">
        <v>21</v>
      </c>
      <c r="P346" s="180">
        <v>1900450</v>
      </c>
      <c r="Q346" s="181">
        <f t="shared" si="355"/>
        <v>6.5830721003134793E-2</v>
      </c>
      <c r="R346" s="181">
        <f t="shared" si="339"/>
        <v>0.56756756756756754</v>
      </c>
      <c r="S346" s="175">
        <f t="shared" si="340"/>
        <v>90497.619047619053</v>
      </c>
      <c r="T346" s="405"/>
      <c r="U346" s="136" t="s">
        <v>188</v>
      </c>
      <c r="V346" s="171">
        <v>705</v>
      </c>
      <c r="W346" s="180">
        <v>476</v>
      </c>
      <c r="X346" s="180">
        <v>32999300</v>
      </c>
      <c r="Y346" s="181">
        <f t="shared" si="356"/>
        <v>4.3915490358889198E-2</v>
      </c>
      <c r="Z346" s="181">
        <f t="shared" si="341"/>
        <v>0.67517730496453898</v>
      </c>
      <c r="AA346" s="180">
        <f t="shared" si="342"/>
        <v>69326.26050420168</v>
      </c>
      <c r="AB346" s="405"/>
      <c r="AC346" s="136" t="s">
        <v>188</v>
      </c>
      <c r="AD346" s="171">
        <v>699</v>
      </c>
      <c r="AE346" s="180">
        <v>420</v>
      </c>
      <c r="AF346" s="180">
        <v>34371060</v>
      </c>
      <c r="AG346" s="181">
        <f t="shared" si="357"/>
        <v>5.987170349251604E-2</v>
      </c>
      <c r="AH346" s="181">
        <f t="shared" si="343"/>
        <v>0.60085836909871249</v>
      </c>
      <c r="AI346" s="175">
        <f t="shared" si="344"/>
        <v>81835.857142857145</v>
      </c>
      <c r="AJ346" s="405"/>
      <c r="AK346" s="136" t="s">
        <v>188</v>
      </c>
      <c r="AL346" s="171">
        <v>516</v>
      </c>
      <c r="AM346" s="180">
        <v>307</v>
      </c>
      <c r="AN346" s="180">
        <v>24767470</v>
      </c>
      <c r="AO346" s="181">
        <f t="shared" si="358"/>
        <v>8.0198537095088826E-2</v>
      </c>
      <c r="AP346" s="181">
        <f t="shared" si="345"/>
        <v>0.59496124031007747</v>
      </c>
      <c r="AQ346" s="175">
        <f t="shared" si="346"/>
        <v>80675.798045602613</v>
      </c>
      <c r="AR346" s="405"/>
      <c r="AS346" s="136" t="s">
        <v>188</v>
      </c>
      <c r="AT346" s="171">
        <v>284</v>
      </c>
      <c r="AU346" s="180">
        <v>170</v>
      </c>
      <c r="AV346" s="180">
        <v>16932620</v>
      </c>
      <c r="AW346" s="181">
        <f t="shared" si="359"/>
        <v>9.9589923842999417E-2</v>
      </c>
      <c r="AX346" s="181">
        <f t="shared" si="347"/>
        <v>0.59859154929577463</v>
      </c>
      <c r="AY346" s="180">
        <f t="shared" si="348"/>
        <v>99603.647058823524</v>
      </c>
      <c r="AZ346" s="405"/>
      <c r="BA346" s="136" t="s">
        <v>188</v>
      </c>
      <c r="BB346" s="171">
        <v>135</v>
      </c>
      <c r="BC346" s="180">
        <v>59</v>
      </c>
      <c r="BD346" s="180">
        <v>6653480</v>
      </c>
      <c r="BE346" s="181">
        <f t="shared" si="360"/>
        <v>9.3949044585987268E-2</v>
      </c>
      <c r="BF346" s="181">
        <f t="shared" si="349"/>
        <v>0.43703703703703706</v>
      </c>
      <c r="BG346" s="225">
        <f t="shared" si="350"/>
        <v>112770.84745762713</v>
      </c>
      <c r="BH346" s="405"/>
      <c r="BI346" s="136" t="s">
        <v>188</v>
      </c>
      <c r="BJ346" s="171">
        <f t="shared" si="351"/>
        <v>2399</v>
      </c>
      <c r="BK346" s="180">
        <f t="shared" si="334"/>
        <v>1468</v>
      </c>
      <c r="BL346" s="180">
        <f t="shared" si="335"/>
        <v>118972880</v>
      </c>
      <c r="BM346" s="181">
        <f t="shared" si="361"/>
        <v>5.9896364600758902E-2</v>
      </c>
      <c r="BN346" s="181">
        <f t="shared" si="352"/>
        <v>0.61192163401417254</v>
      </c>
      <c r="BO346" s="180">
        <f t="shared" si="353"/>
        <v>81044.196185286099</v>
      </c>
      <c r="BP346" s="285"/>
    </row>
    <row r="347" spans="2:68" s="95" customFormat="1">
      <c r="B347" s="402"/>
      <c r="C347" s="402"/>
      <c r="D347" s="428"/>
      <c r="E347" s="137" t="s">
        <v>179</v>
      </c>
      <c r="F347" s="171">
        <v>14</v>
      </c>
      <c r="G347" s="180">
        <v>8</v>
      </c>
      <c r="H347" s="180">
        <v>625670</v>
      </c>
      <c r="I347" s="181">
        <f t="shared" si="354"/>
        <v>4.6242774566473986E-2</v>
      </c>
      <c r="J347" s="181">
        <f t="shared" si="337"/>
        <v>0.5714285714285714</v>
      </c>
      <c r="K347" s="225">
        <f t="shared" si="338"/>
        <v>78208.75</v>
      </c>
      <c r="L347" s="405"/>
      <c r="M347" s="137" t="s">
        <v>179</v>
      </c>
      <c r="N347" s="171">
        <v>21</v>
      </c>
      <c r="O347" s="180">
        <v>12</v>
      </c>
      <c r="P347" s="180">
        <v>914020</v>
      </c>
      <c r="Q347" s="181">
        <f t="shared" si="355"/>
        <v>3.7617554858934171E-2</v>
      </c>
      <c r="R347" s="181">
        <f t="shared" si="339"/>
        <v>0.5714285714285714</v>
      </c>
      <c r="S347" s="175">
        <f t="shared" si="340"/>
        <v>76168.333333333328</v>
      </c>
      <c r="T347" s="405"/>
      <c r="U347" s="137" t="s">
        <v>179</v>
      </c>
      <c r="V347" s="171">
        <v>1269</v>
      </c>
      <c r="W347" s="180">
        <v>818</v>
      </c>
      <c r="X347" s="180">
        <v>55101480</v>
      </c>
      <c r="Y347" s="181">
        <f t="shared" si="356"/>
        <v>7.5468216625149923E-2</v>
      </c>
      <c r="Z347" s="181">
        <f t="shared" si="341"/>
        <v>0.64460204885736805</v>
      </c>
      <c r="AA347" s="180">
        <f t="shared" si="342"/>
        <v>67361.22249388753</v>
      </c>
      <c r="AB347" s="405"/>
      <c r="AC347" s="137" t="s">
        <v>179</v>
      </c>
      <c r="AD347" s="171">
        <v>538</v>
      </c>
      <c r="AE347" s="180">
        <v>325</v>
      </c>
      <c r="AF347" s="180">
        <v>25528460</v>
      </c>
      <c r="AG347" s="181">
        <f t="shared" si="357"/>
        <v>4.6329294369208837E-2</v>
      </c>
      <c r="AH347" s="181">
        <f t="shared" si="343"/>
        <v>0.60408921933085502</v>
      </c>
      <c r="AI347" s="175">
        <f t="shared" si="344"/>
        <v>78549.107692307691</v>
      </c>
      <c r="AJ347" s="405"/>
      <c r="AK347" s="137" t="s">
        <v>179</v>
      </c>
      <c r="AL347" s="171">
        <v>240</v>
      </c>
      <c r="AM347" s="180">
        <v>120</v>
      </c>
      <c r="AN347" s="180">
        <v>9962500</v>
      </c>
      <c r="AO347" s="181">
        <f t="shared" si="358"/>
        <v>3.1347962382445138E-2</v>
      </c>
      <c r="AP347" s="181">
        <f t="shared" si="345"/>
        <v>0.5</v>
      </c>
      <c r="AQ347" s="175">
        <f t="shared" si="346"/>
        <v>83020.833333333328</v>
      </c>
      <c r="AR347" s="405"/>
      <c r="AS347" s="137" t="s">
        <v>179</v>
      </c>
      <c r="AT347" s="171">
        <v>99</v>
      </c>
      <c r="AU347" s="180">
        <v>40</v>
      </c>
      <c r="AV347" s="180">
        <v>4165320</v>
      </c>
      <c r="AW347" s="181">
        <f t="shared" si="359"/>
        <v>2.3432923257176334E-2</v>
      </c>
      <c r="AX347" s="181">
        <f t="shared" si="347"/>
        <v>0.40404040404040403</v>
      </c>
      <c r="AY347" s="180">
        <f t="shared" si="348"/>
        <v>104133</v>
      </c>
      <c r="AZ347" s="405"/>
      <c r="BA347" s="137" t="s">
        <v>179</v>
      </c>
      <c r="BB347" s="171">
        <v>44</v>
      </c>
      <c r="BC347" s="180">
        <v>20</v>
      </c>
      <c r="BD347" s="180">
        <v>1450370</v>
      </c>
      <c r="BE347" s="181">
        <f t="shared" si="360"/>
        <v>3.1847133757961783E-2</v>
      </c>
      <c r="BF347" s="181">
        <f t="shared" si="349"/>
        <v>0.45454545454545453</v>
      </c>
      <c r="BG347" s="225">
        <f t="shared" si="350"/>
        <v>72518.5</v>
      </c>
      <c r="BH347" s="405"/>
      <c r="BI347" s="137" t="s">
        <v>179</v>
      </c>
      <c r="BJ347" s="171">
        <f t="shared" si="351"/>
        <v>2225</v>
      </c>
      <c r="BK347" s="180">
        <f t="shared" si="334"/>
        <v>1343</v>
      </c>
      <c r="BL347" s="180">
        <f t="shared" si="335"/>
        <v>97747820</v>
      </c>
      <c r="BM347" s="181">
        <f t="shared" si="361"/>
        <v>5.4796197315271938E-2</v>
      </c>
      <c r="BN347" s="181">
        <f t="shared" si="352"/>
        <v>0.60359550561797748</v>
      </c>
      <c r="BO347" s="180">
        <f t="shared" si="353"/>
        <v>72783.186895011168</v>
      </c>
      <c r="BP347" s="285"/>
    </row>
    <row r="348" spans="2:68" s="95" customFormat="1">
      <c r="B348" s="402">
        <v>32</v>
      </c>
      <c r="C348" s="434" t="s">
        <v>42</v>
      </c>
      <c r="D348" s="432">
        <v>113</v>
      </c>
      <c r="E348" s="134" t="s">
        <v>153</v>
      </c>
      <c r="F348" s="170">
        <v>53</v>
      </c>
      <c r="G348" s="178">
        <v>35</v>
      </c>
      <c r="H348" s="178">
        <v>3190780</v>
      </c>
      <c r="I348" s="179">
        <f>IFERROR(G348/$D$348,"-")</f>
        <v>0.30973451327433627</v>
      </c>
      <c r="J348" s="179">
        <f t="shared" si="337"/>
        <v>0.660377358490566</v>
      </c>
      <c r="K348" s="224">
        <f t="shared" si="338"/>
        <v>91165.142857142855</v>
      </c>
      <c r="L348" s="400">
        <v>228</v>
      </c>
      <c r="M348" s="134" t="s">
        <v>153</v>
      </c>
      <c r="N348" s="170">
        <v>106</v>
      </c>
      <c r="O348" s="178">
        <v>72</v>
      </c>
      <c r="P348" s="178">
        <v>7190620</v>
      </c>
      <c r="Q348" s="179">
        <f>IFERROR(O348/$L$348,"-")</f>
        <v>0.31578947368421051</v>
      </c>
      <c r="R348" s="179">
        <f t="shared" si="339"/>
        <v>0.67924528301886788</v>
      </c>
      <c r="S348" s="174">
        <f t="shared" si="340"/>
        <v>99869.722222222219</v>
      </c>
      <c r="T348" s="400">
        <v>8835</v>
      </c>
      <c r="U348" s="134" t="s">
        <v>153</v>
      </c>
      <c r="V348" s="170">
        <v>3817</v>
      </c>
      <c r="W348" s="178">
        <v>2355</v>
      </c>
      <c r="X348" s="178">
        <v>170652170</v>
      </c>
      <c r="Y348" s="179">
        <f>IFERROR(W348/$T$348,"-")</f>
        <v>0.26655348047538202</v>
      </c>
      <c r="Z348" s="179">
        <f t="shared" si="341"/>
        <v>0.61697668325910404</v>
      </c>
      <c r="AA348" s="178">
        <f t="shared" si="342"/>
        <v>72463.766454352444</v>
      </c>
      <c r="AB348" s="400">
        <v>6496</v>
      </c>
      <c r="AC348" s="134" t="s">
        <v>153</v>
      </c>
      <c r="AD348" s="170">
        <v>3202</v>
      </c>
      <c r="AE348" s="178">
        <v>1882</v>
      </c>
      <c r="AF348" s="178">
        <v>148223750</v>
      </c>
      <c r="AG348" s="179">
        <f>IFERROR(AE348/$AB$348,"-")</f>
        <v>0.28971674876847292</v>
      </c>
      <c r="AH348" s="179">
        <f t="shared" si="343"/>
        <v>0.58775765146783265</v>
      </c>
      <c r="AI348" s="174">
        <f t="shared" si="344"/>
        <v>78758.634431455896</v>
      </c>
      <c r="AJ348" s="400">
        <v>3719</v>
      </c>
      <c r="AK348" s="134" t="s">
        <v>153</v>
      </c>
      <c r="AL348" s="170">
        <v>1722</v>
      </c>
      <c r="AM348" s="178">
        <v>961</v>
      </c>
      <c r="AN348" s="178">
        <v>84901750</v>
      </c>
      <c r="AO348" s="179">
        <f>IFERROR(AM348/$AJ$348,"-")</f>
        <v>0.25840279645065878</v>
      </c>
      <c r="AP348" s="179">
        <f t="shared" si="345"/>
        <v>0.55807200929152145</v>
      </c>
      <c r="AQ348" s="174">
        <f t="shared" si="346"/>
        <v>88347.294484911545</v>
      </c>
      <c r="AR348" s="400">
        <v>1716</v>
      </c>
      <c r="AS348" s="134" t="s">
        <v>153</v>
      </c>
      <c r="AT348" s="170">
        <v>715</v>
      </c>
      <c r="AU348" s="178">
        <v>345</v>
      </c>
      <c r="AV348" s="178">
        <v>31776140</v>
      </c>
      <c r="AW348" s="179">
        <f>IFERROR(AU348/$AR$348,"-")</f>
        <v>0.20104895104895104</v>
      </c>
      <c r="AX348" s="179">
        <f t="shared" si="347"/>
        <v>0.4825174825174825</v>
      </c>
      <c r="AY348" s="178">
        <f t="shared" si="348"/>
        <v>92104.753623188401</v>
      </c>
      <c r="AZ348" s="400">
        <v>558</v>
      </c>
      <c r="BA348" s="134" t="s">
        <v>153</v>
      </c>
      <c r="BB348" s="170">
        <v>201</v>
      </c>
      <c r="BC348" s="178">
        <v>100</v>
      </c>
      <c r="BD348" s="178">
        <v>8889230</v>
      </c>
      <c r="BE348" s="179">
        <f>IFERROR(BC348/$AZ$348,"-")</f>
        <v>0.17921146953405018</v>
      </c>
      <c r="BF348" s="179">
        <f t="shared" si="349"/>
        <v>0.49751243781094528</v>
      </c>
      <c r="BG348" s="224">
        <f t="shared" si="350"/>
        <v>88892.3</v>
      </c>
      <c r="BH348" s="400">
        <v>21665</v>
      </c>
      <c r="BI348" s="134" t="s">
        <v>153</v>
      </c>
      <c r="BJ348" s="170">
        <f t="shared" si="351"/>
        <v>9816</v>
      </c>
      <c r="BK348" s="178">
        <f t="shared" si="334"/>
        <v>5750</v>
      </c>
      <c r="BL348" s="178">
        <f t="shared" si="335"/>
        <v>454824440</v>
      </c>
      <c r="BM348" s="179">
        <f>IFERROR(BK348/$BH$348,"-")</f>
        <v>0.26540503115624281</v>
      </c>
      <c r="BN348" s="179">
        <f t="shared" si="352"/>
        <v>0.58577832110839445</v>
      </c>
      <c r="BO348" s="178">
        <f t="shared" si="353"/>
        <v>79099.902608695658</v>
      </c>
      <c r="BP348" s="285"/>
    </row>
    <row r="349" spans="2:68" s="95" customFormat="1">
      <c r="B349" s="402"/>
      <c r="C349" s="435"/>
      <c r="D349" s="433"/>
      <c r="E349" s="135" t="s">
        <v>207</v>
      </c>
      <c r="F349" s="171">
        <v>34</v>
      </c>
      <c r="G349" s="180">
        <v>24</v>
      </c>
      <c r="H349" s="180">
        <v>1969190</v>
      </c>
      <c r="I349" s="181">
        <f t="shared" ref="I349:I358" si="362">IFERROR(G349/$D$348,"-")</f>
        <v>0.21238938053097345</v>
      </c>
      <c r="J349" s="181">
        <f t="shared" si="337"/>
        <v>0.70588235294117652</v>
      </c>
      <c r="K349" s="225">
        <f t="shared" si="338"/>
        <v>82049.583333333328</v>
      </c>
      <c r="L349" s="392"/>
      <c r="M349" s="135" t="s">
        <v>207</v>
      </c>
      <c r="N349" s="171">
        <v>78</v>
      </c>
      <c r="O349" s="180">
        <v>50</v>
      </c>
      <c r="P349" s="180">
        <v>5307870</v>
      </c>
      <c r="Q349" s="181">
        <f t="shared" ref="Q349:Q358" si="363">IFERROR(O349/$L$348,"-")</f>
        <v>0.21929824561403508</v>
      </c>
      <c r="R349" s="181">
        <f t="shared" si="339"/>
        <v>0.64102564102564108</v>
      </c>
      <c r="S349" s="175">
        <f t="shared" si="340"/>
        <v>106157.4</v>
      </c>
      <c r="T349" s="392"/>
      <c r="U349" s="135" t="s">
        <v>207</v>
      </c>
      <c r="V349" s="171">
        <v>3617</v>
      </c>
      <c r="W349" s="180">
        <v>2269</v>
      </c>
      <c r="X349" s="180">
        <v>156597020</v>
      </c>
      <c r="Y349" s="181">
        <f t="shared" ref="Y349:Y358" si="364">IFERROR(W349/$T$348,"-")</f>
        <v>0.25681946802490097</v>
      </c>
      <c r="Z349" s="181">
        <f t="shared" si="341"/>
        <v>0.62731545479679296</v>
      </c>
      <c r="AA349" s="180">
        <f t="shared" si="342"/>
        <v>69015.874834728951</v>
      </c>
      <c r="AB349" s="392"/>
      <c r="AC349" s="135" t="s">
        <v>207</v>
      </c>
      <c r="AD349" s="171">
        <v>2714</v>
      </c>
      <c r="AE349" s="180">
        <v>1608</v>
      </c>
      <c r="AF349" s="180">
        <v>126446570</v>
      </c>
      <c r="AG349" s="181">
        <f t="shared" ref="AG349:AG358" si="365">IFERROR(AE349/$AB$348,"-")</f>
        <v>0.24753694581280788</v>
      </c>
      <c r="AH349" s="181">
        <f t="shared" si="343"/>
        <v>0.59248341930729553</v>
      </c>
      <c r="AI349" s="175">
        <f t="shared" si="344"/>
        <v>78635.926616915429</v>
      </c>
      <c r="AJ349" s="392"/>
      <c r="AK349" s="135" t="s">
        <v>207</v>
      </c>
      <c r="AL349" s="171">
        <v>1396</v>
      </c>
      <c r="AM349" s="180">
        <v>798</v>
      </c>
      <c r="AN349" s="180">
        <v>66879200</v>
      </c>
      <c r="AO349" s="181">
        <f t="shared" ref="AO349:AO358" si="366">IFERROR(AM349/$AJ$348,"-")</f>
        <v>0.21457381016402258</v>
      </c>
      <c r="AP349" s="181">
        <f t="shared" si="345"/>
        <v>0.57163323782234954</v>
      </c>
      <c r="AQ349" s="175">
        <f t="shared" si="346"/>
        <v>83808.521303258152</v>
      </c>
      <c r="AR349" s="392"/>
      <c r="AS349" s="135" t="s">
        <v>207</v>
      </c>
      <c r="AT349" s="171">
        <v>502</v>
      </c>
      <c r="AU349" s="180">
        <v>254</v>
      </c>
      <c r="AV349" s="180">
        <v>20607760</v>
      </c>
      <c r="AW349" s="181">
        <f t="shared" ref="AW349:AW358" si="367">IFERROR(AU349/$AR$348,"-")</f>
        <v>0.14801864801864803</v>
      </c>
      <c r="AX349" s="181">
        <f t="shared" si="347"/>
        <v>0.50597609561752988</v>
      </c>
      <c r="AY349" s="180">
        <f t="shared" si="348"/>
        <v>81132.913385826774</v>
      </c>
      <c r="AZ349" s="392"/>
      <c r="BA349" s="135" t="s">
        <v>207</v>
      </c>
      <c r="BB349" s="171">
        <v>97</v>
      </c>
      <c r="BC349" s="180">
        <v>48</v>
      </c>
      <c r="BD349" s="180">
        <v>5526830</v>
      </c>
      <c r="BE349" s="181">
        <f t="shared" ref="BE349:BE358" si="368">IFERROR(BC349/$AZ$348,"-")</f>
        <v>8.6021505376344093E-2</v>
      </c>
      <c r="BF349" s="181">
        <f t="shared" si="349"/>
        <v>0.49484536082474229</v>
      </c>
      <c r="BG349" s="225">
        <f t="shared" si="350"/>
        <v>115142.29166666667</v>
      </c>
      <c r="BH349" s="392"/>
      <c r="BI349" s="135" t="s">
        <v>207</v>
      </c>
      <c r="BJ349" s="171">
        <f t="shared" si="351"/>
        <v>8438</v>
      </c>
      <c r="BK349" s="180">
        <f t="shared" si="334"/>
        <v>5051</v>
      </c>
      <c r="BL349" s="180">
        <f t="shared" si="335"/>
        <v>383334440</v>
      </c>
      <c r="BM349" s="181">
        <f t="shared" ref="BM349:BM358" si="369">IFERROR(BK349/$BH$348,"-")</f>
        <v>0.23314101084698824</v>
      </c>
      <c r="BN349" s="181">
        <f t="shared" si="352"/>
        <v>0.59860156435174217</v>
      </c>
      <c r="BO349" s="180">
        <f t="shared" si="353"/>
        <v>75892.781627400516</v>
      </c>
      <c r="BP349" s="285"/>
    </row>
    <row r="350" spans="2:68" s="95" customFormat="1">
      <c r="B350" s="402"/>
      <c r="C350" s="435"/>
      <c r="D350" s="433"/>
      <c r="E350" s="136" t="s">
        <v>152</v>
      </c>
      <c r="F350" s="171">
        <v>62</v>
      </c>
      <c r="G350" s="180">
        <v>36</v>
      </c>
      <c r="H350" s="180">
        <v>2874880</v>
      </c>
      <c r="I350" s="181">
        <f t="shared" si="362"/>
        <v>0.31858407079646017</v>
      </c>
      <c r="J350" s="181">
        <f t="shared" si="337"/>
        <v>0.58064516129032262</v>
      </c>
      <c r="K350" s="225">
        <f t="shared" si="338"/>
        <v>79857.777777777781</v>
      </c>
      <c r="L350" s="392"/>
      <c r="M350" s="136" t="s">
        <v>152</v>
      </c>
      <c r="N350" s="171">
        <v>141</v>
      </c>
      <c r="O350" s="180">
        <v>89</v>
      </c>
      <c r="P350" s="180">
        <v>8410750</v>
      </c>
      <c r="Q350" s="181">
        <f t="shared" si="363"/>
        <v>0.39035087719298245</v>
      </c>
      <c r="R350" s="181">
        <f t="shared" si="339"/>
        <v>0.63120567375886527</v>
      </c>
      <c r="S350" s="175">
        <f t="shared" si="340"/>
        <v>94502.808988764038</v>
      </c>
      <c r="T350" s="392"/>
      <c r="U350" s="136" t="s">
        <v>152</v>
      </c>
      <c r="V350" s="171">
        <v>4966</v>
      </c>
      <c r="W350" s="180">
        <v>2965</v>
      </c>
      <c r="X350" s="180">
        <v>210873030</v>
      </c>
      <c r="Y350" s="181">
        <f t="shared" si="364"/>
        <v>0.3355970571590266</v>
      </c>
      <c r="Z350" s="181">
        <f t="shared" si="341"/>
        <v>0.59706000805477244</v>
      </c>
      <c r="AA350" s="180">
        <f t="shared" si="342"/>
        <v>71120.7521079258</v>
      </c>
      <c r="AB350" s="392"/>
      <c r="AC350" s="136" t="s">
        <v>152</v>
      </c>
      <c r="AD350" s="171">
        <v>4183</v>
      </c>
      <c r="AE350" s="180">
        <v>2384</v>
      </c>
      <c r="AF350" s="180">
        <v>187629600</v>
      </c>
      <c r="AG350" s="181">
        <f t="shared" si="365"/>
        <v>0.36699507389162561</v>
      </c>
      <c r="AH350" s="181">
        <f t="shared" si="343"/>
        <v>0.56992589050920395</v>
      </c>
      <c r="AI350" s="175">
        <f t="shared" si="344"/>
        <v>78703.691275167788</v>
      </c>
      <c r="AJ350" s="392"/>
      <c r="AK350" s="136" t="s">
        <v>152</v>
      </c>
      <c r="AL350" s="171">
        <v>2432</v>
      </c>
      <c r="AM350" s="180">
        <v>1323</v>
      </c>
      <c r="AN350" s="180">
        <v>115002070</v>
      </c>
      <c r="AO350" s="181">
        <f t="shared" si="366"/>
        <v>0.35574079053509006</v>
      </c>
      <c r="AP350" s="181">
        <f t="shared" si="345"/>
        <v>0.54399671052631582</v>
      </c>
      <c r="AQ350" s="175">
        <f t="shared" si="346"/>
        <v>86925.222978080128</v>
      </c>
      <c r="AR350" s="392"/>
      <c r="AS350" s="136" t="s">
        <v>152</v>
      </c>
      <c r="AT350" s="171">
        <v>1154</v>
      </c>
      <c r="AU350" s="180">
        <v>560</v>
      </c>
      <c r="AV350" s="180">
        <v>50371090</v>
      </c>
      <c r="AW350" s="181">
        <f t="shared" si="367"/>
        <v>0.32634032634032634</v>
      </c>
      <c r="AX350" s="181">
        <f t="shared" si="347"/>
        <v>0.48526863084922012</v>
      </c>
      <c r="AY350" s="180">
        <f t="shared" si="348"/>
        <v>89948.375</v>
      </c>
      <c r="AZ350" s="392"/>
      <c r="BA350" s="136" t="s">
        <v>152</v>
      </c>
      <c r="BB350" s="171">
        <v>322</v>
      </c>
      <c r="BC350" s="180">
        <v>161</v>
      </c>
      <c r="BD350" s="180">
        <v>16034340</v>
      </c>
      <c r="BE350" s="181">
        <f t="shared" si="368"/>
        <v>0.28853046594982079</v>
      </c>
      <c r="BF350" s="181">
        <f t="shared" si="349"/>
        <v>0.5</v>
      </c>
      <c r="BG350" s="225">
        <f t="shared" si="350"/>
        <v>99592.173913043473</v>
      </c>
      <c r="BH350" s="392"/>
      <c r="BI350" s="136" t="s">
        <v>152</v>
      </c>
      <c r="BJ350" s="171">
        <f t="shared" si="351"/>
        <v>13260</v>
      </c>
      <c r="BK350" s="180">
        <f t="shared" si="334"/>
        <v>7518</v>
      </c>
      <c r="BL350" s="180">
        <f t="shared" si="335"/>
        <v>591195760</v>
      </c>
      <c r="BM350" s="181">
        <f t="shared" si="369"/>
        <v>0.34701130856219708</v>
      </c>
      <c r="BN350" s="181">
        <f t="shared" si="352"/>
        <v>0.56696832579185519</v>
      </c>
      <c r="BO350" s="180">
        <f t="shared" si="353"/>
        <v>78637.371641393984</v>
      </c>
      <c r="BP350" s="285"/>
    </row>
    <row r="351" spans="2:68" s="95" customFormat="1">
      <c r="B351" s="402"/>
      <c r="C351" s="435"/>
      <c r="D351" s="433"/>
      <c r="E351" s="136" t="s">
        <v>161</v>
      </c>
      <c r="F351" s="171">
        <v>21</v>
      </c>
      <c r="G351" s="180">
        <v>15</v>
      </c>
      <c r="H351" s="180">
        <v>1502460</v>
      </c>
      <c r="I351" s="181">
        <f t="shared" si="362"/>
        <v>0.13274336283185842</v>
      </c>
      <c r="J351" s="181">
        <f t="shared" si="337"/>
        <v>0.7142857142857143</v>
      </c>
      <c r="K351" s="225">
        <f t="shared" si="338"/>
        <v>100164</v>
      </c>
      <c r="L351" s="392"/>
      <c r="M351" s="136" t="s">
        <v>161</v>
      </c>
      <c r="N351" s="171">
        <v>75</v>
      </c>
      <c r="O351" s="180">
        <v>48</v>
      </c>
      <c r="P351" s="180">
        <v>4499880</v>
      </c>
      <c r="Q351" s="181">
        <f t="shared" si="363"/>
        <v>0.21052631578947367</v>
      </c>
      <c r="R351" s="181">
        <f t="shared" si="339"/>
        <v>0.64</v>
      </c>
      <c r="S351" s="175">
        <f t="shared" si="340"/>
        <v>93747.5</v>
      </c>
      <c r="T351" s="392"/>
      <c r="U351" s="136" t="s">
        <v>161</v>
      </c>
      <c r="V351" s="171">
        <v>1749</v>
      </c>
      <c r="W351" s="180">
        <v>1041</v>
      </c>
      <c r="X351" s="180">
        <v>76330310</v>
      </c>
      <c r="Y351" s="181">
        <f t="shared" si="364"/>
        <v>0.11782682512733446</v>
      </c>
      <c r="Z351" s="181">
        <f t="shared" si="341"/>
        <v>0.59519725557461411</v>
      </c>
      <c r="AA351" s="180">
        <f t="shared" si="342"/>
        <v>73324.024975984634</v>
      </c>
      <c r="AB351" s="392"/>
      <c r="AC351" s="136" t="s">
        <v>161</v>
      </c>
      <c r="AD351" s="171">
        <v>1671</v>
      </c>
      <c r="AE351" s="180">
        <v>966</v>
      </c>
      <c r="AF351" s="180">
        <v>77328160</v>
      </c>
      <c r="AG351" s="181">
        <f t="shared" si="365"/>
        <v>0.14870689655172414</v>
      </c>
      <c r="AH351" s="181">
        <f t="shared" si="343"/>
        <v>0.57809694793536803</v>
      </c>
      <c r="AI351" s="175">
        <f t="shared" si="344"/>
        <v>80049.855072463775</v>
      </c>
      <c r="AJ351" s="392"/>
      <c r="AK351" s="136" t="s">
        <v>161</v>
      </c>
      <c r="AL351" s="171">
        <v>1002</v>
      </c>
      <c r="AM351" s="180">
        <v>577</v>
      </c>
      <c r="AN351" s="180">
        <v>48705670</v>
      </c>
      <c r="AO351" s="181">
        <f t="shared" si="366"/>
        <v>0.15514923366496369</v>
      </c>
      <c r="AP351" s="181">
        <f t="shared" si="345"/>
        <v>0.57584830339321358</v>
      </c>
      <c r="AQ351" s="175">
        <f t="shared" si="346"/>
        <v>84411.906412478333</v>
      </c>
      <c r="AR351" s="392"/>
      <c r="AS351" s="136" t="s">
        <v>161</v>
      </c>
      <c r="AT351" s="171">
        <v>492</v>
      </c>
      <c r="AU351" s="180">
        <v>235</v>
      </c>
      <c r="AV351" s="180">
        <v>19100790</v>
      </c>
      <c r="AW351" s="181">
        <f t="shared" si="367"/>
        <v>0.13694638694638694</v>
      </c>
      <c r="AX351" s="181">
        <f t="shared" si="347"/>
        <v>0.47764227642276424</v>
      </c>
      <c r="AY351" s="180">
        <f t="shared" si="348"/>
        <v>81279.957446808505</v>
      </c>
      <c r="AZ351" s="392"/>
      <c r="BA351" s="136" t="s">
        <v>161</v>
      </c>
      <c r="BB351" s="171">
        <v>143</v>
      </c>
      <c r="BC351" s="180">
        <v>73</v>
      </c>
      <c r="BD351" s="180">
        <v>7154840</v>
      </c>
      <c r="BE351" s="181">
        <f t="shared" si="368"/>
        <v>0.13082437275985664</v>
      </c>
      <c r="BF351" s="181">
        <f t="shared" si="349"/>
        <v>0.51048951048951052</v>
      </c>
      <c r="BG351" s="225">
        <f t="shared" si="350"/>
        <v>98011.506849315076</v>
      </c>
      <c r="BH351" s="392"/>
      <c r="BI351" s="136" t="s">
        <v>161</v>
      </c>
      <c r="BJ351" s="171">
        <f t="shared" si="351"/>
        <v>5153</v>
      </c>
      <c r="BK351" s="180">
        <f t="shared" si="334"/>
        <v>2955</v>
      </c>
      <c r="BL351" s="180">
        <f t="shared" si="335"/>
        <v>234622110</v>
      </c>
      <c r="BM351" s="181">
        <f t="shared" si="369"/>
        <v>0.13639510731594737</v>
      </c>
      <c r="BN351" s="181">
        <f t="shared" si="352"/>
        <v>0.5734523578497962</v>
      </c>
      <c r="BO351" s="180">
        <f t="shared" si="353"/>
        <v>79398.345177664974</v>
      </c>
      <c r="BP351" s="285"/>
    </row>
    <row r="352" spans="2:68" s="95" customFormat="1">
      <c r="B352" s="402"/>
      <c r="C352" s="435"/>
      <c r="D352" s="433"/>
      <c r="E352" s="136" t="s">
        <v>183</v>
      </c>
      <c r="F352" s="171">
        <v>41</v>
      </c>
      <c r="G352" s="180">
        <v>25</v>
      </c>
      <c r="H352" s="180">
        <v>2272120</v>
      </c>
      <c r="I352" s="181">
        <f t="shared" si="362"/>
        <v>0.22123893805309736</v>
      </c>
      <c r="J352" s="181">
        <f t="shared" si="337"/>
        <v>0.6097560975609756</v>
      </c>
      <c r="K352" s="225">
        <f t="shared" si="338"/>
        <v>90884.800000000003</v>
      </c>
      <c r="L352" s="392"/>
      <c r="M352" s="136" t="s">
        <v>183</v>
      </c>
      <c r="N352" s="171">
        <v>85</v>
      </c>
      <c r="O352" s="180">
        <v>55</v>
      </c>
      <c r="P352" s="180">
        <v>5437070</v>
      </c>
      <c r="Q352" s="181">
        <f t="shared" si="363"/>
        <v>0.2412280701754386</v>
      </c>
      <c r="R352" s="181">
        <f t="shared" si="339"/>
        <v>0.6470588235294118</v>
      </c>
      <c r="S352" s="175">
        <f t="shared" si="340"/>
        <v>98855.818181818177</v>
      </c>
      <c r="T352" s="392"/>
      <c r="U352" s="136" t="s">
        <v>183</v>
      </c>
      <c r="V352" s="171">
        <v>1992</v>
      </c>
      <c r="W352" s="180">
        <v>1232</v>
      </c>
      <c r="X352" s="180">
        <v>89769690</v>
      </c>
      <c r="Y352" s="181">
        <f t="shared" si="364"/>
        <v>0.13944538766270514</v>
      </c>
      <c r="Z352" s="181">
        <f t="shared" si="341"/>
        <v>0.61847389558232935</v>
      </c>
      <c r="AA352" s="180">
        <f t="shared" si="342"/>
        <v>72865.008116883124</v>
      </c>
      <c r="AB352" s="392"/>
      <c r="AC352" s="136" t="s">
        <v>183</v>
      </c>
      <c r="AD352" s="171">
        <v>1932</v>
      </c>
      <c r="AE352" s="180">
        <v>1145</v>
      </c>
      <c r="AF352" s="180">
        <v>95821770</v>
      </c>
      <c r="AG352" s="181">
        <f t="shared" si="365"/>
        <v>0.17626231527093597</v>
      </c>
      <c r="AH352" s="181">
        <f t="shared" si="343"/>
        <v>0.59265010351966874</v>
      </c>
      <c r="AI352" s="175">
        <f t="shared" si="344"/>
        <v>83687.135371179043</v>
      </c>
      <c r="AJ352" s="392"/>
      <c r="AK352" s="136" t="s">
        <v>183</v>
      </c>
      <c r="AL352" s="171">
        <v>1202</v>
      </c>
      <c r="AM352" s="180">
        <v>686</v>
      </c>
      <c r="AN352" s="180">
        <v>60830010</v>
      </c>
      <c r="AO352" s="181">
        <f t="shared" si="366"/>
        <v>0.18445818768486152</v>
      </c>
      <c r="AP352" s="181">
        <f t="shared" si="345"/>
        <v>0.57071547420965063</v>
      </c>
      <c r="AQ352" s="175">
        <f t="shared" si="346"/>
        <v>88673.483965014573</v>
      </c>
      <c r="AR352" s="392"/>
      <c r="AS352" s="136" t="s">
        <v>183</v>
      </c>
      <c r="AT352" s="171">
        <v>562</v>
      </c>
      <c r="AU352" s="180">
        <v>294</v>
      </c>
      <c r="AV352" s="180">
        <v>28987690</v>
      </c>
      <c r="AW352" s="181">
        <f t="shared" si="367"/>
        <v>0.17132867132867133</v>
      </c>
      <c r="AX352" s="181">
        <f t="shared" si="347"/>
        <v>0.52313167259786475</v>
      </c>
      <c r="AY352" s="180">
        <f t="shared" si="348"/>
        <v>98597.585034013609</v>
      </c>
      <c r="AZ352" s="392"/>
      <c r="BA352" s="136" t="s">
        <v>183</v>
      </c>
      <c r="BB352" s="171">
        <v>177</v>
      </c>
      <c r="BC352" s="180">
        <v>82</v>
      </c>
      <c r="BD352" s="180">
        <v>9177880</v>
      </c>
      <c r="BE352" s="181">
        <f t="shared" si="368"/>
        <v>0.14695340501792115</v>
      </c>
      <c r="BF352" s="181">
        <f t="shared" si="349"/>
        <v>0.4632768361581921</v>
      </c>
      <c r="BG352" s="225">
        <f t="shared" si="350"/>
        <v>111925.36585365854</v>
      </c>
      <c r="BH352" s="392"/>
      <c r="BI352" s="136" t="s">
        <v>183</v>
      </c>
      <c r="BJ352" s="171">
        <f t="shared" si="351"/>
        <v>5991</v>
      </c>
      <c r="BK352" s="180">
        <f t="shared" si="334"/>
        <v>3519</v>
      </c>
      <c r="BL352" s="180">
        <f t="shared" si="335"/>
        <v>292296230</v>
      </c>
      <c r="BM352" s="181">
        <f t="shared" si="369"/>
        <v>0.16242787906762057</v>
      </c>
      <c r="BN352" s="181">
        <f t="shared" si="352"/>
        <v>0.58738107160741115</v>
      </c>
      <c r="BO352" s="180">
        <f t="shared" si="353"/>
        <v>83062.29894856493</v>
      </c>
      <c r="BP352" s="285"/>
    </row>
    <row r="353" spans="2:68" s="95" customFormat="1">
      <c r="B353" s="402"/>
      <c r="C353" s="435"/>
      <c r="D353" s="433"/>
      <c r="E353" s="136" t="s">
        <v>184</v>
      </c>
      <c r="F353" s="171">
        <v>15</v>
      </c>
      <c r="G353" s="180">
        <v>8</v>
      </c>
      <c r="H353" s="180">
        <v>690630</v>
      </c>
      <c r="I353" s="181">
        <f t="shared" si="362"/>
        <v>7.0796460176991149E-2</v>
      </c>
      <c r="J353" s="181">
        <f t="shared" si="337"/>
        <v>0.53333333333333333</v>
      </c>
      <c r="K353" s="225">
        <f t="shared" si="338"/>
        <v>86328.75</v>
      </c>
      <c r="L353" s="392"/>
      <c r="M353" s="136" t="s">
        <v>184</v>
      </c>
      <c r="N353" s="171">
        <v>48</v>
      </c>
      <c r="O353" s="180">
        <v>30</v>
      </c>
      <c r="P353" s="180">
        <v>3167550</v>
      </c>
      <c r="Q353" s="181">
        <f t="shared" si="363"/>
        <v>0.13157894736842105</v>
      </c>
      <c r="R353" s="181">
        <f t="shared" si="339"/>
        <v>0.625</v>
      </c>
      <c r="S353" s="175">
        <f t="shared" si="340"/>
        <v>105585</v>
      </c>
      <c r="T353" s="392"/>
      <c r="U353" s="136" t="s">
        <v>184</v>
      </c>
      <c r="V353" s="171">
        <v>929</v>
      </c>
      <c r="W353" s="180">
        <v>606</v>
      </c>
      <c r="X353" s="180">
        <v>40209270</v>
      </c>
      <c r="Y353" s="181">
        <f t="shared" si="364"/>
        <v>6.8590831918505943E-2</v>
      </c>
      <c r="Z353" s="181">
        <f t="shared" si="341"/>
        <v>0.65231431646932181</v>
      </c>
      <c r="AA353" s="180">
        <f t="shared" si="342"/>
        <v>66351.930693069313</v>
      </c>
      <c r="AB353" s="392"/>
      <c r="AC353" s="136" t="s">
        <v>184</v>
      </c>
      <c r="AD353" s="171">
        <v>794</v>
      </c>
      <c r="AE353" s="180">
        <v>494</v>
      </c>
      <c r="AF353" s="180">
        <v>40899850</v>
      </c>
      <c r="AG353" s="181">
        <f t="shared" si="365"/>
        <v>7.6046798029556648E-2</v>
      </c>
      <c r="AH353" s="181">
        <f t="shared" si="343"/>
        <v>0.62216624685138544</v>
      </c>
      <c r="AI353" s="175">
        <f t="shared" si="344"/>
        <v>82793.218623481778</v>
      </c>
      <c r="AJ353" s="392"/>
      <c r="AK353" s="136" t="s">
        <v>184</v>
      </c>
      <c r="AL353" s="171">
        <v>438</v>
      </c>
      <c r="AM353" s="180">
        <v>231</v>
      </c>
      <c r="AN353" s="180">
        <v>20228790</v>
      </c>
      <c r="AO353" s="181">
        <f t="shared" si="366"/>
        <v>6.2113471363269696E-2</v>
      </c>
      <c r="AP353" s="181">
        <f t="shared" si="345"/>
        <v>0.5273972602739726</v>
      </c>
      <c r="AQ353" s="175">
        <f t="shared" si="346"/>
        <v>87570.519480519477</v>
      </c>
      <c r="AR353" s="392"/>
      <c r="AS353" s="136" t="s">
        <v>184</v>
      </c>
      <c r="AT353" s="171">
        <v>143</v>
      </c>
      <c r="AU353" s="180">
        <v>73</v>
      </c>
      <c r="AV353" s="180">
        <v>5450220</v>
      </c>
      <c r="AW353" s="181">
        <f t="shared" si="367"/>
        <v>4.2540792540792544E-2</v>
      </c>
      <c r="AX353" s="181">
        <f t="shared" si="347"/>
        <v>0.51048951048951052</v>
      </c>
      <c r="AY353" s="180">
        <f t="shared" si="348"/>
        <v>74660.547945205486</v>
      </c>
      <c r="AZ353" s="392"/>
      <c r="BA353" s="136" t="s">
        <v>184</v>
      </c>
      <c r="BB353" s="171">
        <v>40</v>
      </c>
      <c r="BC353" s="180">
        <v>15</v>
      </c>
      <c r="BD353" s="180">
        <v>765140</v>
      </c>
      <c r="BE353" s="181">
        <f t="shared" si="368"/>
        <v>2.6881720430107527E-2</v>
      </c>
      <c r="BF353" s="181">
        <f t="shared" si="349"/>
        <v>0.375</v>
      </c>
      <c r="BG353" s="225">
        <f t="shared" si="350"/>
        <v>51009.333333333336</v>
      </c>
      <c r="BH353" s="392"/>
      <c r="BI353" s="136" t="s">
        <v>184</v>
      </c>
      <c r="BJ353" s="171">
        <f t="shared" si="351"/>
        <v>2407</v>
      </c>
      <c r="BK353" s="180">
        <f t="shared" si="334"/>
        <v>1457</v>
      </c>
      <c r="BL353" s="180">
        <f t="shared" si="335"/>
        <v>111411450</v>
      </c>
      <c r="BM353" s="181">
        <f t="shared" si="369"/>
        <v>6.725132702515578E-2</v>
      </c>
      <c r="BN353" s="181">
        <f t="shared" si="352"/>
        <v>0.60531782301620274</v>
      </c>
      <c r="BO353" s="180">
        <f t="shared" si="353"/>
        <v>76466.334934797531</v>
      </c>
      <c r="BP353" s="285"/>
    </row>
    <row r="354" spans="2:68" s="95" customFormat="1">
      <c r="B354" s="402"/>
      <c r="C354" s="435"/>
      <c r="D354" s="433"/>
      <c r="E354" s="136" t="s">
        <v>185</v>
      </c>
      <c r="F354" s="171">
        <v>22</v>
      </c>
      <c r="G354" s="180">
        <v>10</v>
      </c>
      <c r="H354" s="180">
        <v>665720</v>
      </c>
      <c r="I354" s="181">
        <f t="shared" si="362"/>
        <v>8.8495575221238937E-2</v>
      </c>
      <c r="J354" s="181">
        <f t="shared" si="337"/>
        <v>0.45454545454545453</v>
      </c>
      <c r="K354" s="225">
        <f t="shared" si="338"/>
        <v>66572</v>
      </c>
      <c r="L354" s="392"/>
      <c r="M354" s="136" t="s">
        <v>185</v>
      </c>
      <c r="N354" s="171">
        <v>52</v>
      </c>
      <c r="O354" s="180">
        <v>30</v>
      </c>
      <c r="P354" s="180">
        <v>4353440</v>
      </c>
      <c r="Q354" s="181">
        <f t="shared" si="363"/>
        <v>0.13157894736842105</v>
      </c>
      <c r="R354" s="181">
        <f t="shared" si="339"/>
        <v>0.57692307692307687</v>
      </c>
      <c r="S354" s="175">
        <f t="shared" si="340"/>
        <v>145114.66666666666</v>
      </c>
      <c r="T354" s="392"/>
      <c r="U354" s="136" t="s">
        <v>185</v>
      </c>
      <c r="V354" s="171">
        <v>483</v>
      </c>
      <c r="W354" s="180">
        <v>265</v>
      </c>
      <c r="X354" s="180">
        <v>19723540</v>
      </c>
      <c r="Y354" s="181">
        <f t="shared" si="364"/>
        <v>2.9994340690435765E-2</v>
      </c>
      <c r="Z354" s="181">
        <f t="shared" si="341"/>
        <v>0.54865424430641818</v>
      </c>
      <c r="AA354" s="180">
        <f t="shared" si="342"/>
        <v>74428.452830188675</v>
      </c>
      <c r="AB354" s="392"/>
      <c r="AC354" s="136" t="s">
        <v>185</v>
      </c>
      <c r="AD354" s="171">
        <v>485</v>
      </c>
      <c r="AE354" s="180">
        <v>276</v>
      </c>
      <c r="AF354" s="180">
        <v>22799780</v>
      </c>
      <c r="AG354" s="181">
        <f t="shared" si="365"/>
        <v>4.2487684729064036E-2</v>
      </c>
      <c r="AH354" s="181">
        <f t="shared" si="343"/>
        <v>0.56907216494845358</v>
      </c>
      <c r="AI354" s="175">
        <f t="shared" si="344"/>
        <v>82607.89855072464</v>
      </c>
      <c r="AJ354" s="392"/>
      <c r="AK354" s="136" t="s">
        <v>185</v>
      </c>
      <c r="AL354" s="171">
        <v>371</v>
      </c>
      <c r="AM354" s="180">
        <v>180</v>
      </c>
      <c r="AN354" s="180">
        <v>15406030</v>
      </c>
      <c r="AO354" s="181">
        <f t="shared" si="366"/>
        <v>4.8400107555794568E-2</v>
      </c>
      <c r="AP354" s="181">
        <f t="shared" si="345"/>
        <v>0.48517520215633425</v>
      </c>
      <c r="AQ354" s="175">
        <f t="shared" si="346"/>
        <v>85589.055555555562</v>
      </c>
      <c r="AR354" s="392"/>
      <c r="AS354" s="136" t="s">
        <v>185</v>
      </c>
      <c r="AT354" s="171">
        <v>227</v>
      </c>
      <c r="AU354" s="180">
        <v>103</v>
      </c>
      <c r="AV354" s="180">
        <v>8709930</v>
      </c>
      <c r="AW354" s="181">
        <f t="shared" si="367"/>
        <v>6.0023310023310024E-2</v>
      </c>
      <c r="AX354" s="181">
        <f t="shared" si="347"/>
        <v>0.45374449339207046</v>
      </c>
      <c r="AY354" s="180">
        <f t="shared" si="348"/>
        <v>84562.427184466025</v>
      </c>
      <c r="AZ354" s="392"/>
      <c r="BA354" s="136" t="s">
        <v>185</v>
      </c>
      <c r="BB354" s="171">
        <v>88</v>
      </c>
      <c r="BC354" s="180">
        <v>42</v>
      </c>
      <c r="BD354" s="180">
        <v>4850380</v>
      </c>
      <c r="BE354" s="181">
        <f t="shared" si="368"/>
        <v>7.5268817204301078E-2</v>
      </c>
      <c r="BF354" s="181">
        <f t="shared" si="349"/>
        <v>0.47727272727272729</v>
      </c>
      <c r="BG354" s="225">
        <f t="shared" si="350"/>
        <v>115485.23809523809</v>
      </c>
      <c r="BH354" s="392"/>
      <c r="BI354" s="136" t="s">
        <v>185</v>
      </c>
      <c r="BJ354" s="171">
        <f t="shared" si="351"/>
        <v>1728</v>
      </c>
      <c r="BK354" s="180">
        <f t="shared" si="334"/>
        <v>906</v>
      </c>
      <c r="BL354" s="180">
        <f t="shared" si="335"/>
        <v>76508820</v>
      </c>
      <c r="BM354" s="181">
        <f t="shared" si="369"/>
        <v>4.1818601430879301E-2</v>
      </c>
      <c r="BN354" s="181">
        <f t="shared" si="352"/>
        <v>0.52430555555555558</v>
      </c>
      <c r="BO354" s="180">
        <f t="shared" si="353"/>
        <v>84446.821192052987</v>
      </c>
      <c r="BP354" s="285"/>
    </row>
    <row r="355" spans="2:68" s="95" customFormat="1">
      <c r="B355" s="402"/>
      <c r="C355" s="435"/>
      <c r="D355" s="433"/>
      <c r="E355" s="136" t="s">
        <v>186</v>
      </c>
      <c r="F355" s="171">
        <v>9</v>
      </c>
      <c r="G355" s="180">
        <v>5</v>
      </c>
      <c r="H355" s="180">
        <v>359010</v>
      </c>
      <c r="I355" s="181">
        <f t="shared" si="362"/>
        <v>4.4247787610619468E-2</v>
      </c>
      <c r="J355" s="181">
        <f t="shared" si="337"/>
        <v>0.55555555555555558</v>
      </c>
      <c r="K355" s="225">
        <f t="shared" si="338"/>
        <v>71802</v>
      </c>
      <c r="L355" s="392"/>
      <c r="M355" s="136" t="s">
        <v>186</v>
      </c>
      <c r="N355" s="171">
        <v>13</v>
      </c>
      <c r="O355" s="180">
        <v>9</v>
      </c>
      <c r="P355" s="180">
        <v>474890</v>
      </c>
      <c r="Q355" s="181">
        <f t="shared" si="363"/>
        <v>3.9473684210526314E-2</v>
      </c>
      <c r="R355" s="181">
        <f t="shared" si="339"/>
        <v>0.69230769230769229</v>
      </c>
      <c r="S355" s="175">
        <f t="shared" si="340"/>
        <v>52765.555555555555</v>
      </c>
      <c r="T355" s="392"/>
      <c r="U355" s="136" t="s">
        <v>186</v>
      </c>
      <c r="V355" s="171">
        <v>448</v>
      </c>
      <c r="W355" s="180">
        <v>286</v>
      </c>
      <c r="X355" s="180">
        <v>28337090</v>
      </c>
      <c r="Y355" s="181">
        <f t="shared" si="364"/>
        <v>3.2371250707413694E-2</v>
      </c>
      <c r="Z355" s="181">
        <f t="shared" si="341"/>
        <v>0.6383928571428571</v>
      </c>
      <c r="AA355" s="180">
        <f t="shared" si="342"/>
        <v>99080.734265734267</v>
      </c>
      <c r="AB355" s="392"/>
      <c r="AC355" s="136" t="s">
        <v>186</v>
      </c>
      <c r="AD355" s="171">
        <v>453</v>
      </c>
      <c r="AE355" s="180">
        <v>275</v>
      </c>
      <c r="AF355" s="180">
        <v>23978860</v>
      </c>
      <c r="AG355" s="181">
        <f t="shared" si="365"/>
        <v>4.2333743842364532E-2</v>
      </c>
      <c r="AH355" s="181">
        <f t="shared" si="343"/>
        <v>0.60706401766004414</v>
      </c>
      <c r="AI355" s="175">
        <f t="shared" si="344"/>
        <v>87195.854545454538</v>
      </c>
      <c r="AJ355" s="392"/>
      <c r="AK355" s="136" t="s">
        <v>186</v>
      </c>
      <c r="AL355" s="171">
        <v>281</v>
      </c>
      <c r="AM355" s="180">
        <v>172</v>
      </c>
      <c r="AN355" s="180">
        <v>17470550</v>
      </c>
      <c r="AO355" s="181">
        <f t="shared" si="366"/>
        <v>4.624899166442592E-2</v>
      </c>
      <c r="AP355" s="181">
        <f t="shared" si="345"/>
        <v>0.61209964412811391</v>
      </c>
      <c r="AQ355" s="175">
        <f t="shared" si="346"/>
        <v>101572.96511627907</v>
      </c>
      <c r="AR355" s="392"/>
      <c r="AS355" s="136" t="s">
        <v>186</v>
      </c>
      <c r="AT355" s="171">
        <v>152</v>
      </c>
      <c r="AU355" s="180">
        <v>89</v>
      </c>
      <c r="AV355" s="180">
        <v>8235780</v>
      </c>
      <c r="AW355" s="181">
        <f t="shared" si="367"/>
        <v>5.1864801864801864E-2</v>
      </c>
      <c r="AX355" s="181">
        <f t="shared" si="347"/>
        <v>0.58552631578947367</v>
      </c>
      <c r="AY355" s="180">
        <f t="shared" si="348"/>
        <v>92536.853932584272</v>
      </c>
      <c r="AZ355" s="392"/>
      <c r="BA355" s="136" t="s">
        <v>186</v>
      </c>
      <c r="BB355" s="171">
        <v>24</v>
      </c>
      <c r="BC355" s="180">
        <v>12</v>
      </c>
      <c r="BD355" s="180">
        <v>1473990</v>
      </c>
      <c r="BE355" s="181">
        <f t="shared" si="368"/>
        <v>2.1505376344086023E-2</v>
      </c>
      <c r="BF355" s="181">
        <f t="shared" si="349"/>
        <v>0.5</v>
      </c>
      <c r="BG355" s="225">
        <f t="shared" si="350"/>
        <v>122832.5</v>
      </c>
      <c r="BH355" s="392"/>
      <c r="BI355" s="136" t="s">
        <v>186</v>
      </c>
      <c r="BJ355" s="171">
        <f t="shared" si="351"/>
        <v>1380</v>
      </c>
      <c r="BK355" s="180">
        <f t="shared" si="334"/>
        <v>848</v>
      </c>
      <c r="BL355" s="180">
        <f t="shared" si="335"/>
        <v>80330170</v>
      </c>
      <c r="BM355" s="181">
        <f t="shared" si="369"/>
        <v>3.9141472420955462E-2</v>
      </c>
      <c r="BN355" s="181">
        <f t="shared" si="352"/>
        <v>0.61449275362318845</v>
      </c>
      <c r="BO355" s="180">
        <f t="shared" si="353"/>
        <v>94728.97405660378</v>
      </c>
      <c r="BP355" s="285"/>
    </row>
    <row r="356" spans="2:68" s="95" customFormat="1">
      <c r="B356" s="402"/>
      <c r="C356" s="435"/>
      <c r="D356" s="433"/>
      <c r="E356" s="136" t="s">
        <v>187</v>
      </c>
      <c r="F356" s="171">
        <v>40</v>
      </c>
      <c r="G356" s="180">
        <v>21</v>
      </c>
      <c r="H356" s="180">
        <v>2010710</v>
      </c>
      <c r="I356" s="181">
        <f t="shared" si="362"/>
        <v>0.18584070796460178</v>
      </c>
      <c r="J356" s="181">
        <f t="shared" si="337"/>
        <v>0.52500000000000002</v>
      </c>
      <c r="K356" s="225">
        <f t="shared" si="338"/>
        <v>95748.095238095237</v>
      </c>
      <c r="L356" s="392"/>
      <c r="M356" s="136" t="s">
        <v>187</v>
      </c>
      <c r="N356" s="171">
        <v>98</v>
      </c>
      <c r="O356" s="180">
        <v>61</v>
      </c>
      <c r="P356" s="180">
        <v>6477900</v>
      </c>
      <c r="Q356" s="181">
        <f t="shared" si="363"/>
        <v>0.26754385964912281</v>
      </c>
      <c r="R356" s="181">
        <f t="shared" si="339"/>
        <v>0.62244897959183676</v>
      </c>
      <c r="S356" s="175">
        <f t="shared" si="340"/>
        <v>106195.08196721312</v>
      </c>
      <c r="T356" s="392"/>
      <c r="U356" s="136" t="s">
        <v>187</v>
      </c>
      <c r="V356" s="171">
        <v>3292</v>
      </c>
      <c r="W356" s="180">
        <v>2124</v>
      </c>
      <c r="X356" s="180">
        <v>155416750</v>
      </c>
      <c r="Y356" s="181">
        <f t="shared" si="364"/>
        <v>0.24040747028862477</v>
      </c>
      <c r="Z356" s="181">
        <f t="shared" si="341"/>
        <v>0.64520048602673152</v>
      </c>
      <c r="AA356" s="180">
        <f t="shared" si="342"/>
        <v>73171.727871939729</v>
      </c>
      <c r="AB356" s="392"/>
      <c r="AC356" s="136" t="s">
        <v>187</v>
      </c>
      <c r="AD356" s="171">
        <v>2730</v>
      </c>
      <c r="AE356" s="180">
        <v>1652</v>
      </c>
      <c r="AF356" s="180">
        <v>132493000</v>
      </c>
      <c r="AG356" s="181">
        <f t="shared" si="365"/>
        <v>0.25431034482758619</v>
      </c>
      <c r="AH356" s="181">
        <f t="shared" si="343"/>
        <v>0.60512820512820509</v>
      </c>
      <c r="AI356" s="175">
        <f t="shared" si="344"/>
        <v>80201.573849878929</v>
      </c>
      <c r="AJ356" s="392"/>
      <c r="AK356" s="136" t="s">
        <v>187</v>
      </c>
      <c r="AL356" s="171">
        <v>1493</v>
      </c>
      <c r="AM356" s="180">
        <v>834</v>
      </c>
      <c r="AN356" s="180">
        <v>73035050</v>
      </c>
      <c r="AO356" s="181">
        <f t="shared" si="366"/>
        <v>0.22425383167518151</v>
      </c>
      <c r="AP356" s="181">
        <f t="shared" si="345"/>
        <v>0.55860683188211657</v>
      </c>
      <c r="AQ356" s="175">
        <f t="shared" si="346"/>
        <v>87572.002398081531</v>
      </c>
      <c r="AR356" s="392"/>
      <c r="AS356" s="136" t="s">
        <v>187</v>
      </c>
      <c r="AT356" s="171">
        <v>550</v>
      </c>
      <c r="AU356" s="180">
        <v>295</v>
      </c>
      <c r="AV356" s="180">
        <v>27904660</v>
      </c>
      <c r="AW356" s="181">
        <f t="shared" si="367"/>
        <v>0.17191142191142192</v>
      </c>
      <c r="AX356" s="181">
        <f t="shared" si="347"/>
        <v>0.53636363636363638</v>
      </c>
      <c r="AY356" s="180">
        <f t="shared" si="348"/>
        <v>94592.067796610165</v>
      </c>
      <c r="AZ356" s="392"/>
      <c r="BA356" s="136" t="s">
        <v>187</v>
      </c>
      <c r="BB356" s="171">
        <v>159</v>
      </c>
      <c r="BC356" s="180">
        <v>80</v>
      </c>
      <c r="BD356" s="180">
        <v>7745080</v>
      </c>
      <c r="BE356" s="181">
        <f t="shared" si="368"/>
        <v>0.14336917562724014</v>
      </c>
      <c r="BF356" s="181">
        <f t="shared" si="349"/>
        <v>0.50314465408805031</v>
      </c>
      <c r="BG356" s="225">
        <f t="shared" si="350"/>
        <v>96813.5</v>
      </c>
      <c r="BH356" s="392"/>
      <c r="BI356" s="136" t="s">
        <v>187</v>
      </c>
      <c r="BJ356" s="171">
        <f t="shared" si="351"/>
        <v>8362</v>
      </c>
      <c r="BK356" s="180">
        <f t="shared" si="334"/>
        <v>5067</v>
      </c>
      <c r="BL356" s="180">
        <f t="shared" si="335"/>
        <v>405083150</v>
      </c>
      <c r="BM356" s="181">
        <f t="shared" si="369"/>
        <v>0.23387952919455343</v>
      </c>
      <c r="BN356" s="181">
        <f t="shared" si="352"/>
        <v>0.60595551303515904</v>
      </c>
      <c r="BO356" s="180">
        <f t="shared" si="353"/>
        <v>79945.362147227162</v>
      </c>
      <c r="BP356" s="285"/>
    </row>
    <row r="357" spans="2:68" s="95" customFormat="1">
      <c r="B357" s="402"/>
      <c r="C357" s="435"/>
      <c r="D357" s="433"/>
      <c r="E357" s="136" t="s">
        <v>188</v>
      </c>
      <c r="F357" s="171">
        <v>12</v>
      </c>
      <c r="G357" s="180">
        <v>7</v>
      </c>
      <c r="H357" s="180">
        <v>615820</v>
      </c>
      <c r="I357" s="181">
        <f t="shared" si="362"/>
        <v>6.1946902654867256E-2</v>
      </c>
      <c r="J357" s="181">
        <f t="shared" si="337"/>
        <v>0.58333333333333337</v>
      </c>
      <c r="K357" s="225">
        <f t="shared" si="338"/>
        <v>87974.28571428571</v>
      </c>
      <c r="L357" s="392"/>
      <c r="M357" s="136" t="s">
        <v>188</v>
      </c>
      <c r="N357" s="171">
        <v>30</v>
      </c>
      <c r="O357" s="180">
        <v>24</v>
      </c>
      <c r="P357" s="180">
        <v>2748340</v>
      </c>
      <c r="Q357" s="181">
        <f t="shared" si="363"/>
        <v>0.10526315789473684</v>
      </c>
      <c r="R357" s="181">
        <f t="shared" si="339"/>
        <v>0.8</v>
      </c>
      <c r="S357" s="175">
        <f t="shared" si="340"/>
        <v>114514.16666666667</v>
      </c>
      <c r="T357" s="392"/>
      <c r="U357" s="136" t="s">
        <v>188</v>
      </c>
      <c r="V357" s="171">
        <v>754</v>
      </c>
      <c r="W357" s="180">
        <v>460</v>
      </c>
      <c r="X357" s="180">
        <v>32115960</v>
      </c>
      <c r="Y357" s="181">
        <f t="shared" si="364"/>
        <v>5.2065647990945103E-2</v>
      </c>
      <c r="Z357" s="181">
        <f t="shared" si="341"/>
        <v>0.61007957559681703</v>
      </c>
      <c r="AA357" s="180">
        <f t="shared" si="342"/>
        <v>69817.304347826081</v>
      </c>
      <c r="AB357" s="392"/>
      <c r="AC357" s="136" t="s">
        <v>188</v>
      </c>
      <c r="AD357" s="171">
        <v>848</v>
      </c>
      <c r="AE357" s="180">
        <v>478</v>
      </c>
      <c r="AF357" s="180">
        <v>38019030</v>
      </c>
      <c r="AG357" s="181">
        <f t="shared" si="365"/>
        <v>7.3583743842364532E-2</v>
      </c>
      <c r="AH357" s="181">
        <f t="shared" si="343"/>
        <v>0.56367924528301883</v>
      </c>
      <c r="AI357" s="175">
        <f t="shared" si="344"/>
        <v>79537.719665271972</v>
      </c>
      <c r="AJ357" s="392"/>
      <c r="AK357" s="136" t="s">
        <v>188</v>
      </c>
      <c r="AL357" s="171">
        <v>623</v>
      </c>
      <c r="AM357" s="180">
        <v>343</v>
      </c>
      <c r="AN357" s="180">
        <v>30314070</v>
      </c>
      <c r="AO357" s="181">
        <f t="shared" si="366"/>
        <v>9.2229093842430762E-2</v>
      </c>
      <c r="AP357" s="181">
        <f t="shared" si="345"/>
        <v>0.550561797752809</v>
      </c>
      <c r="AQ357" s="175">
        <f t="shared" si="346"/>
        <v>88379.212827988333</v>
      </c>
      <c r="AR357" s="392"/>
      <c r="AS357" s="136" t="s">
        <v>188</v>
      </c>
      <c r="AT357" s="171">
        <v>347</v>
      </c>
      <c r="AU357" s="180">
        <v>173</v>
      </c>
      <c r="AV357" s="180">
        <v>15283240</v>
      </c>
      <c r="AW357" s="181">
        <f t="shared" si="367"/>
        <v>0.10081585081585082</v>
      </c>
      <c r="AX357" s="181">
        <f t="shared" si="347"/>
        <v>0.49855907780979825</v>
      </c>
      <c r="AY357" s="180">
        <f t="shared" si="348"/>
        <v>88342.42774566474</v>
      </c>
      <c r="AZ357" s="392"/>
      <c r="BA357" s="136" t="s">
        <v>188</v>
      </c>
      <c r="BB357" s="171">
        <v>128</v>
      </c>
      <c r="BC357" s="180">
        <v>65</v>
      </c>
      <c r="BD357" s="180">
        <v>6432190</v>
      </c>
      <c r="BE357" s="181">
        <f t="shared" si="368"/>
        <v>0.11648745519713262</v>
      </c>
      <c r="BF357" s="181">
        <f t="shared" si="349"/>
        <v>0.5078125</v>
      </c>
      <c r="BG357" s="225">
        <f t="shared" si="350"/>
        <v>98956.769230769234</v>
      </c>
      <c r="BH357" s="392"/>
      <c r="BI357" s="136" t="s">
        <v>188</v>
      </c>
      <c r="BJ357" s="171">
        <f t="shared" si="351"/>
        <v>2742</v>
      </c>
      <c r="BK357" s="180">
        <f t="shared" si="334"/>
        <v>1550</v>
      </c>
      <c r="BL357" s="180">
        <f t="shared" si="335"/>
        <v>125528650</v>
      </c>
      <c r="BM357" s="181">
        <f t="shared" si="369"/>
        <v>7.1543964920378497E-2</v>
      </c>
      <c r="BN357" s="181">
        <f t="shared" si="352"/>
        <v>0.56528081692195475</v>
      </c>
      <c r="BO357" s="180">
        <f t="shared" si="353"/>
        <v>80986.225806451606</v>
      </c>
      <c r="BP357" s="285"/>
    </row>
    <row r="358" spans="2:68" s="95" customFormat="1">
      <c r="B358" s="402"/>
      <c r="C358" s="435"/>
      <c r="D358" s="433"/>
      <c r="E358" s="137" t="s">
        <v>179</v>
      </c>
      <c r="F358" s="171">
        <v>13</v>
      </c>
      <c r="G358" s="180">
        <v>4</v>
      </c>
      <c r="H358" s="180">
        <v>150390</v>
      </c>
      <c r="I358" s="181">
        <f t="shared" si="362"/>
        <v>3.5398230088495575E-2</v>
      </c>
      <c r="J358" s="181">
        <f t="shared" si="337"/>
        <v>0.30769230769230771</v>
      </c>
      <c r="K358" s="225">
        <f t="shared" si="338"/>
        <v>37597.5</v>
      </c>
      <c r="L358" s="392"/>
      <c r="M358" s="137" t="s">
        <v>179</v>
      </c>
      <c r="N358" s="171">
        <v>25</v>
      </c>
      <c r="O358" s="180">
        <v>13</v>
      </c>
      <c r="P358" s="180">
        <v>1371050</v>
      </c>
      <c r="Q358" s="181">
        <f t="shared" si="363"/>
        <v>5.701754385964912E-2</v>
      </c>
      <c r="R358" s="181">
        <f t="shared" si="339"/>
        <v>0.52</v>
      </c>
      <c r="S358" s="175">
        <f t="shared" si="340"/>
        <v>105465.38461538461</v>
      </c>
      <c r="T358" s="392"/>
      <c r="U358" s="137" t="s">
        <v>179</v>
      </c>
      <c r="V358" s="171">
        <v>961</v>
      </c>
      <c r="W358" s="180">
        <v>548</v>
      </c>
      <c r="X358" s="180">
        <v>37559220</v>
      </c>
      <c r="Y358" s="181">
        <f t="shared" si="364"/>
        <v>6.2026032823995471E-2</v>
      </c>
      <c r="Z358" s="181">
        <f t="shared" si="341"/>
        <v>0.57023933402705518</v>
      </c>
      <c r="AA358" s="180">
        <f t="shared" si="342"/>
        <v>68538.722627737225</v>
      </c>
      <c r="AB358" s="392"/>
      <c r="AC358" s="137" t="s">
        <v>179</v>
      </c>
      <c r="AD358" s="171">
        <v>478</v>
      </c>
      <c r="AE358" s="180">
        <v>260</v>
      </c>
      <c r="AF358" s="180">
        <v>21262770</v>
      </c>
      <c r="AG358" s="181">
        <f t="shared" si="365"/>
        <v>4.0024630541871921E-2</v>
      </c>
      <c r="AH358" s="181">
        <f t="shared" si="343"/>
        <v>0.54393305439330542</v>
      </c>
      <c r="AI358" s="175">
        <f t="shared" si="344"/>
        <v>81779.88461538461</v>
      </c>
      <c r="AJ358" s="392"/>
      <c r="AK358" s="137" t="s">
        <v>179</v>
      </c>
      <c r="AL358" s="171">
        <v>251</v>
      </c>
      <c r="AM358" s="180">
        <v>126</v>
      </c>
      <c r="AN358" s="180">
        <v>11997490</v>
      </c>
      <c r="AO358" s="181">
        <f t="shared" si="366"/>
        <v>3.3880075289056198E-2</v>
      </c>
      <c r="AP358" s="181">
        <f t="shared" si="345"/>
        <v>0.50199203187250996</v>
      </c>
      <c r="AQ358" s="175">
        <f t="shared" si="346"/>
        <v>95218.174603174601</v>
      </c>
      <c r="AR358" s="392"/>
      <c r="AS358" s="137" t="s">
        <v>179</v>
      </c>
      <c r="AT358" s="171">
        <v>116</v>
      </c>
      <c r="AU358" s="180">
        <v>49</v>
      </c>
      <c r="AV358" s="180">
        <v>4888490</v>
      </c>
      <c r="AW358" s="181">
        <f t="shared" si="367"/>
        <v>2.8554778554778556E-2</v>
      </c>
      <c r="AX358" s="181">
        <f t="shared" si="347"/>
        <v>0.42241379310344829</v>
      </c>
      <c r="AY358" s="180">
        <f t="shared" si="348"/>
        <v>99765.102040816331</v>
      </c>
      <c r="AZ358" s="392"/>
      <c r="BA358" s="137" t="s">
        <v>179</v>
      </c>
      <c r="BB358" s="171">
        <v>39</v>
      </c>
      <c r="BC358" s="180">
        <v>15</v>
      </c>
      <c r="BD358" s="180">
        <v>2091560</v>
      </c>
      <c r="BE358" s="181">
        <f t="shared" si="368"/>
        <v>2.6881720430107527E-2</v>
      </c>
      <c r="BF358" s="181">
        <f t="shared" si="349"/>
        <v>0.38461538461538464</v>
      </c>
      <c r="BG358" s="225">
        <f t="shared" si="350"/>
        <v>139437.33333333334</v>
      </c>
      <c r="BH358" s="392"/>
      <c r="BI358" s="137" t="s">
        <v>179</v>
      </c>
      <c r="BJ358" s="171">
        <f t="shared" si="351"/>
        <v>1883</v>
      </c>
      <c r="BK358" s="180">
        <f t="shared" si="334"/>
        <v>1015</v>
      </c>
      <c r="BL358" s="180">
        <f t="shared" si="335"/>
        <v>79320970</v>
      </c>
      <c r="BM358" s="181">
        <f t="shared" si="369"/>
        <v>4.6849757673667204E-2</v>
      </c>
      <c r="BN358" s="181">
        <f t="shared" si="352"/>
        <v>0.53903345724907059</v>
      </c>
      <c r="BO358" s="180">
        <f t="shared" si="353"/>
        <v>78148.738916256159</v>
      </c>
      <c r="BP358" s="285"/>
    </row>
    <row r="359" spans="2:68" s="95" customFormat="1">
      <c r="B359" s="402">
        <v>33</v>
      </c>
      <c r="C359" s="434" t="s">
        <v>43</v>
      </c>
      <c r="D359" s="432">
        <v>43</v>
      </c>
      <c r="E359" s="134" t="s">
        <v>153</v>
      </c>
      <c r="F359" s="170">
        <v>21</v>
      </c>
      <c r="G359" s="178">
        <v>11</v>
      </c>
      <c r="H359" s="178">
        <v>787710</v>
      </c>
      <c r="I359" s="179">
        <f>IFERROR(G359/$D$359,"-")</f>
        <v>0.2558139534883721</v>
      </c>
      <c r="J359" s="179">
        <f t="shared" si="337"/>
        <v>0.52380952380952384</v>
      </c>
      <c r="K359" s="224">
        <f t="shared" si="338"/>
        <v>71610</v>
      </c>
      <c r="L359" s="400">
        <v>74</v>
      </c>
      <c r="M359" s="134" t="s">
        <v>153</v>
      </c>
      <c r="N359" s="170">
        <v>43</v>
      </c>
      <c r="O359" s="178">
        <v>31</v>
      </c>
      <c r="P359" s="178">
        <v>2246430</v>
      </c>
      <c r="Q359" s="179">
        <f>IFERROR(O359/$L$359,"-")</f>
        <v>0.41891891891891891</v>
      </c>
      <c r="R359" s="179">
        <f t="shared" si="339"/>
        <v>0.72093023255813948</v>
      </c>
      <c r="S359" s="174">
        <f t="shared" si="340"/>
        <v>72465.483870967742</v>
      </c>
      <c r="T359" s="400">
        <v>2561</v>
      </c>
      <c r="U359" s="134" t="s">
        <v>153</v>
      </c>
      <c r="V359" s="170">
        <v>1118</v>
      </c>
      <c r="W359" s="178">
        <v>684</v>
      </c>
      <c r="X359" s="178">
        <v>41751980</v>
      </c>
      <c r="Y359" s="179">
        <f>IFERROR(W359/$T$359,"-")</f>
        <v>0.26708317063647014</v>
      </c>
      <c r="Z359" s="179">
        <f t="shared" si="341"/>
        <v>0.61180679785330949</v>
      </c>
      <c r="AA359" s="178">
        <f t="shared" si="342"/>
        <v>61040.906432748539</v>
      </c>
      <c r="AB359" s="400">
        <v>1593</v>
      </c>
      <c r="AC359" s="134" t="s">
        <v>153</v>
      </c>
      <c r="AD359" s="170">
        <v>776</v>
      </c>
      <c r="AE359" s="178">
        <v>460</v>
      </c>
      <c r="AF359" s="178">
        <v>35068400</v>
      </c>
      <c r="AG359" s="179">
        <f>IFERROR(AE359/$AB$359,"-")</f>
        <v>0.28876333961079725</v>
      </c>
      <c r="AH359" s="179">
        <f t="shared" si="343"/>
        <v>0.59278350515463918</v>
      </c>
      <c r="AI359" s="174">
        <f t="shared" si="344"/>
        <v>76235.65217391304</v>
      </c>
      <c r="AJ359" s="400">
        <v>990</v>
      </c>
      <c r="AK359" s="134" t="s">
        <v>153</v>
      </c>
      <c r="AL359" s="170">
        <v>468</v>
      </c>
      <c r="AM359" s="178">
        <v>266</v>
      </c>
      <c r="AN359" s="178">
        <v>22046410</v>
      </c>
      <c r="AO359" s="179">
        <f>IFERROR(AM359/$AJ$359,"-")</f>
        <v>0.2686868686868687</v>
      </c>
      <c r="AP359" s="179">
        <f t="shared" si="345"/>
        <v>0.56837606837606836</v>
      </c>
      <c r="AQ359" s="174">
        <f t="shared" si="346"/>
        <v>82881.240601503756</v>
      </c>
      <c r="AR359" s="400">
        <v>476</v>
      </c>
      <c r="AS359" s="134" t="s">
        <v>153</v>
      </c>
      <c r="AT359" s="170">
        <v>179</v>
      </c>
      <c r="AU359" s="178">
        <v>91</v>
      </c>
      <c r="AV359" s="178">
        <v>7659010</v>
      </c>
      <c r="AW359" s="179">
        <f>IFERROR(AU359/$AR$359,"-")</f>
        <v>0.19117647058823528</v>
      </c>
      <c r="AX359" s="179">
        <f t="shared" si="347"/>
        <v>0.50837988826815639</v>
      </c>
      <c r="AY359" s="178">
        <f t="shared" si="348"/>
        <v>84164.945054945056</v>
      </c>
      <c r="AZ359" s="400">
        <v>187</v>
      </c>
      <c r="BA359" s="134" t="s">
        <v>153</v>
      </c>
      <c r="BB359" s="170">
        <v>62</v>
      </c>
      <c r="BC359" s="178">
        <v>30</v>
      </c>
      <c r="BD359" s="178">
        <v>2811750</v>
      </c>
      <c r="BE359" s="179">
        <f>IFERROR(BC359/$AZ$359,"-")</f>
        <v>0.16042780748663102</v>
      </c>
      <c r="BF359" s="179">
        <f t="shared" si="349"/>
        <v>0.4838709677419355</v>
      </c>
      <c r="BG359" s="224">
        <f t="shared" si="350"/>
        <v>93725</v>
      </c>
      <c r="BH359" s="400">
        <v>5924</v>
      </c>
      <c r="BI359" s="134" t="s">
        <v>153</v>
      </c>
      <c r="BJ359" s="170">
        <f t="shared" si="351"/>
        <v>2667</v>
      </c>
      <c r="BK359" s="178">
        <f t="shared" si="334"/>
        <v>1573</v>
      </c>
      <c r="BL359" s="178">
        <f t="shared" si="335"/>
        <v>112371690</v>
      </c>
      <c r="BM359" s="179">
        <f>IFERROR(BK359/$BH$359,"-")</f>
        <v>0.26553004726536122</v>
      </c>
      <c r="BN359" s="179">
        <f t="shared" si="352"/>
        <v>0.58980127484064493</v>
      </c>
      <c r="BO359" s="178">
        <f t="shared" si="353"/>
        <v>71437.819453274002</v>
      </c>
      <c r="BP359" s="285"/>
    </row>
    <row r="360" spans="2:68" s="95" customFormat="1">
      <c r="B360" s="402"/>
      <c r="C360" s="435"/>
      <c r="D360" s="433"/>
      <c r="E360" s="135" t="s">
        <v>207</v>
      </c>
      <c r="F360" s="171">
        <v>12</v>
      </c>
      <c r="G360" s="180">
        <v>9</v>
      </c>
      <c r="H360" s="180">
        <v>802390</v>
      </c>
      <c r="I360" s="181">
        <f t="shared" ref="I360:I369" si="370">IFERROR(G360/$D$359,"-")</f>
        <v>0.20930232558139536</v>
      </c>
      <c r="J360" s="181">
        <f t="shared" si="337"/>
        <v>0.75</v>
      </c>
      <c r="K360" s="225">
        <f t="shared" si="338"/>
        <v>89154.444444444438</v>
      </c>
      <c r="L360" s="392"/>
      <c r="M360" s="135" t="s">
        <v>207</v>
      </c>
      <c r="N360" s="171">
        <v>40</v>
      </c>
      <c r="O360" s="180">
        <v>30</v>
      </c>
      <c r="P360" s="180">
        <v>2816140</v>
      </c>
      <c r="Q360" s="181">
        <f t="shared" ref="Q360:Q369" si="371">IFERROR(O360/$L$359,"-")</f>
        <v>0.40540540540540543</v>
      </c>
      <c r="R360" s="181">
        <f t="shared" si="339"/>
        <v>0.75</v>
      </c>
      <c r="S360" s="175">
        <f t="shared" si="340"/>
        <v>93871.333333333328</v>
      </c>
      <c r="T360" s="392"/>
      <c r="U360" s="135" t="s">
        <v>207</v>
      </c>
      <c r="V360" s="171">
        <v>1089</v>
      </c>
      <c r="W360" s="180">
        <v>645</v>
      </c>
      <c r="X360" s="180">
        <v>40259840</v>
      </c>
      <c r="Y360" s="181">
        <f t="shared" ref="Y360:Y369" si="372">IFERROR(W360/$T$359,"-")</f>
        <v>0.25185474424053106</v>
      </c>
      <c r="Z360" s="181">
        <f t="shared" si="341"/>
        <v>0.59228650137741046</v>
      </c>
      <c r="AA360" s="180">
        <f t="shared" si="342"/>
        <v>62418.35658914729</v>
      </c>
      <c r="AB360" s="392"/>
      <c r="AC360" s="135" t="s">
        <v>207</v>
      </c>
      <c r="AD360" s="171">
        <v>699</v>
      </c>
      <c r="AE360" s="180">
        <v>431</v>
      </c>
      <c r="AF360" s="180">
        <v>30440500</v>
      </c>
      <c r="AG360" s="181">
        <f t="shared" ref="AG360:AG369" si="373">IFERROR(AE360/$AB$359,"-")</f>
        <v>0.27055869428750784</v>
      </c>
      <c r="AH360" s="181">
        <f t="shared" si="343"/>
        <v>0.61659513590844062</v>
      </c>
      <c r="AI360" s="175">
        <f t="shared" si="344"/>
        <v>70627.61020881671</v>
      </c>
      <c r="AJ360" s="392"/>
      <c r="AK360" s="135" t="s">
        <v>207</v>
      </c>
      <c r="AL360" s="171">
        <v>373</v>
      </c>
      <c r="AM360" s="180">
        <v>215</v>
      </c>
      <c r="AN360" s="180">
        <v>16801610</v>
      </c>
      <c r="AO360" s="181">
        <f t="shared" ref="AO360:AO369" si="374">IFERROR(AM360/$AJ$359,"-")</f>
        <v>0.21717171717171718</v>
      </c>
      <c r="AP360" s="181">
        <f t="shared" si="345"/>
        <v>0.57640750670241292</v>
      </c>
      <c r="AQ360" s="175">
        <f t="shared" si="346"/>
        <v>78147.023255813954</v>
      </c>
      <c r="AR360" s="392"/>
      <c r="AS360" s="135" t="s">
        <v>207</v>
      </c>
      <c r="AT360" s="171">
        <v>126</v>
      </c>
      <c r="AU360" s="180">
        <v>66</v>
      </c>
      <c r="AV360" s="180">
        <v>5338870</v>
      </c>
      <c r="AW360" s="181">
        <f t="shared" ref="AW360:AW369" si="375">IFERROR(AU360/$AR$359,"-")</f>
        <v>0.13865546218487396</v>
      </c>
      <c r="AX360" s="181">
        <f t="shared" si="347"/>
        <v>0.52380952380952384</v>
      </c>
      <c r="AY360" s="180">
        <f t="shared" si="348"/>
        <v>80891.969696969696</v>
      </c>
      <c r="AZ360" s="392"/>
      <c r="BA360" s="135" t="s">
        <v>207</v>
      </c>
      <c r="BB360" s="171">
        <v>27</v>
      </c>
      <c r="BC360" s="180">
        <v>13</v>
      </c>
      <c r="BD360" s="180">
        <v>1070540</v>
      </c>
      <c r="BE360" s="181">
        <f t="shared" ref="BE360:BE369" si="376">IFERROR(BC360/$AZ$359,"-")</f>
        <v>6.9518716577540107E-2</v>
      </c>
      <c r="BF360" s="181">
        <f t="shared" si="349"/>
        <v>0.48148148148148145</v>
      </c>
      <c r="BG360" s="225">
        <f t="shared" si="350"/>
        <v>82349.230769230766</v>
      </c>
      <c r="BH360" s="392"/>
      <c r="BI360" s="135" t="s">
        <v>207</v>
      </c>
      <c r="BJ360" s="171">
        <f t="shared" si="351"/>
        <v>2366</v>
      </c>
      <c r="BK360" s="180">
        <f t="shared" si="334"/>
        <v>1409</v>
      </c>
      <c r="BL360" s="180">
        <f t="shared" si="335"/>
        <v>97529890</v>
      </c>
      <c r="BM360" s="181">
        <f t="shared" ref="BM360:BM369" si="377">IFERROR(BK360/$BH$359,"-")</f>
        <v>0.23784604996623904</v>
      </c>
      <c r="BN360" s="181">
        <f t="shared" si="352"/>
        <v>0.59551986475063401</v>
      </c>
      <c r="BO360" s="180">
        <f t="shared" si="353"/>
        <v>69219.22640170333</v>
      </c>
      <c r="BP360" s="285"/>
    </row>
    <row r="361" spans="2:68" s="95" customFormat="1">
      <c r="B361" s="402"/>
      <c r="C361" s="435"/>
      <c r="D361" s="433"/>
      <c r="E361" s="136" t="s">
        <v>152</v>
      </c>
      <c r="F361" s="171">
        <v>27</v>
      </c>
      <c r="G361" s="180">
        <v>17</v>
      </c>
      <c r="H361" s="180">
        <v>992570</v>
      </c>
      <c r="I361" s="181">
        <f t="shared" si="370"/>
        <v>0.39534883720930231</v>
      </c>
      <c r="J361" s="181">
        <f t="shared" si="337"/>
        <v>0.62962962962962965</v>
      </c>
      <c r="K361" s="225">
        <f t="shared" si="338"/>
        <v>58386.470588235294</v>
      </c>
      <c r="L361" s="392"/>
      <c r="M361" s="136" t="s">
        <v>152</v>
      </c>
      <c r="N361" s="171">
        <v>53</v>
      </c>
      <c r="O361" s="180">
        <v>33</v>
      </c>
      <c r="P361" s="180">
        <v>2496310</v>
      </c>
      <c r="Q361" s="181">
        <f t="shared" si="371"/>
        <v>0.44594594594594594</v>
      </c>
      <c r="R361" s="181">
        <f t="shared" si="339"/>
        <v>0.62264150943396224</v>
      </c>
      <c r="S361" s="175">
        <f t="shared" si="340"/>
        <v>75645.757575757569</v>
      </c>
      <c r="T361" s="392"/>
      <c r="U361" s="136" t="s">
        <v>152</v>
      </c>
      <c r="V361" s="171">
        <v>1546</v>
      </c>
      <c r="W361" s="180">
        <v>912</v>
      </c>
      <c r="X361" s="180">
        <v>58552260</v>
      </c>
      <c r="Y361" s="181">
        <f t="shared" si="372"/>
        <v>0.35611089418196018</v>
      </c>
      <c r="Z361" s="181">
        <f t="shared" si="341"/>
        <v>0.58990944372574383</v>
      </c>
      <c r="AA361" s="180">
        <f t="shared" si="342"/>
        <v>64202.039473684214</v>
      </c>
      <c r="AB361" s="392"/>
      <c r="AC361" s="136" t="s">
        <v>152</v>
      </c>
      <c r="AD361" s="171">
        <v>1094</v>
      </c>
      <c r="AE361" s="180">
        <v>629</v>
      </c>
      <c r="AF361" s="180">
        <v>48237620</v>
      </c>
      <c r="AG361" s="181">
        <f t="shared" si="373"/>
        <v>0.39485247959824232</v>
      </c>
      <c r="AH361" s="181">
        <f t="shared" si="343"/>
        <v>0.57495429616087756</v>
      </c>
      <c r="AI361" s="175">
        <f t="shared" si="344"/>
        <v>76689.379968203502</v>
      </c>
      <c r="AJ361" s="392"/>
      <c r="AK361" s="136" t="s">
        <v>152</v>
      </c>
      <c r="AL361" s="171">
        <v>696</v>
      </c>
      <c r="AM361" s="180">
        <v>381</v>
      </c>
      <c r="AN361" s="180">
        <v>31210820</v>
      </c>
      <c r="AO361" s="181">
        <f t="shared" si="374"/>
        <v>0.38484848484848483</v>
      </c>
      <c r="AP361" s="181">
        <f t="shared" si="345"/>
        <v>0.54741379310344829</v>
      </c>
      <c r="AQ361" s="175">
        <f t="shared" si="346"/>
        <v>81918.162729658798</v>
      </c>
      <c r="AR361" s="392"/>
      <c r="AS361" s="136" t="s">
        <v>152</v>
      </c>
      <c r="AT361" s="171">
        <v>318</v>
      </c>
      <c r="AU361" s="180">
        <v>158</v>
      </c>
      <c r="AV361" s="180">
        <v>16491130</v>
      </c>
      <c r="AW361" s="181">
        <f t="shared" si="375"/>
        <v>0.33193277310924368</v>
      </c>
      <c r="AX361" s="181">
        <f t="shared" si="347"/>
        <v>0.49685534591194969</v>
      </c>
      <c r="AY361" s="180">
        <f t="shared" si="348"/>
        <v>104374.24050632911</v>
      </c>
      <c r="AZ361" s="392"/>
      <c r="BA361" s="136" t="s">
        <v>152</v>
      </c>
      <c r="BB361" s="171">
        <v>103</v>
      </c>
      <c r="BC361" s="180">
        <v>52</v>
      </c>
      <c r="BD361" s="180">
        <v>5147850</v>
      </c>
      <c r="BE361" s="181">
        <f t="shared" si="376"/>
        <v>0.27807486631016043</v>
      </c>
      <c r="BF361" s="181">
        <f t="shared" si="349"/>
        <v>0.50485436893203883</v>
      </c>
      <c r="BG361" s="225">
        <f t="shared" si="350"/>
        <v>98997.11538461539</v>
      </c>
      <c r="BH361" s="392"/>
      <c r="BI361" s="136" t="s">
        <v>152</v>
      </c>
      <c r="BJ361" s="171">
        <f t="shared" si="351"/>
        <v>3837</v>
      </c>
      <c r="BK361" s="180">
        <f t="shared" si="334"/>
        <v>2182</v>
      </c>
      <c r="BL361" s="180">
        <f t="shared" si="335"/>
        <v>163128560</v>
      </c>
      <c r="BM361" s="181">
        <f t="shared" si="377"/>
        <v>0.36833220796758948</v>
      </c>
      <c r="BN361" s="181">
        <f t="shared" si="352"/>
        <v>0.56867344279384935</v>
      </c>
      <c r="BO361" s="180">
        <f t="shared" si="353"/>
        <v>74761.026581118247</v>
      </c>
      <c r="BP361" s="285"/>
    </row>
    <row r="362" spans="2:68" s="95" customFormat="1">
      <c r="B362" s="402"/>
      <c r="C362" s="435"/>
      <c r="D362" s="433"/>
      <c r="E362" s="136" t="s">
        <v>161</v>
      </c>
      <c r="F362" s="171">
        <v>8</v>
      </c>
      <c r="G362" s="180">
        <v>5</v>
      </c>
      <c r="H362" s="180">
        <v>217760</v>
      </c>
      <c r="I362" s="181">
        <f t="shared" si="370"/>
        <v>0.11627906976744186</v>
      </c>
      <c r="J362" s="181">
        <f t="shared" si="337"/>
        <v>0.625</v>
      </c>
      <c r="K362" s="225">
        <f t="shared" si="338"/>
        <v>43552</v>
      </c>
      <c r="L362" s="392"/>
      <c r="M362" s="136" t="s">
        <v>161</v>
      </c>
      <c r="N362" s="171">
        <v>27</v>
      </c>
      <c r="O362" s="180">
        <v>17</v>
      </c>
      <c r="P362" s="180">
        <v>1361740</v>
      </c>
      <c r="Q362" s="181">
        <f t="shared" si="371"/>
        <v>0.22972972972972974</v>
      </c>
      <c r="R362" s="181">
        <f t="shared" si="339"/>
        <v>0.62962962962962965</v>
      </c>
      <c r="S362" s="175">
        <f t="shared" si="340"/>
        <v>80102.352941176476</v>
      </c>
      <c r="T362" s="392"/>
      <c r="U362" s="136" t="s">
        <v>161</v>
      </c>
      <c r="V362" s="171">
        <v>509</v>
      </c>
      <c r="W362" s="180">
        <v>316</v>
      </c>
      <c r="X362" s="180">
        <v>19042260</v>
      </c>
      <c r="Y362" s="181">
        <f t="shared" si="372"/>
        <v>0.12338930105427567</v>
      </c>
      <c r="Z362" s="181">
        <f t="shared" si="341"/>
        <v>0.62082514734774064</v>
      </c>
      <c r="AA362" s="180">
        <f t="shared" si="342"/>
        <v>60260.3164556962</v>
      </c>
      <c r="AB362" s="392"/>
      <c r="AC362" s="136" t="s">
        <v>161</v>
      </c>
      <c r="AD362" s="171">
        <v>398</v>
      </c>
      <c r="AE362" s="180">
        <v>237</v>
      </c>
      <c r="AF362" s="180">
        <v>18254330</v>
      </c>
      <c r="AG362" s="181">
        <f t="shared" si="373"/>
        <v>0.1487758945386064</v>
      </c>
      <c r="AH362" s="181">
        <f t="shared" si="343"/>
        <v>0.59547738693467334</v>
      </c>
      <c r="AI362" s="175">
        <f t="shared" si="344"/>
        <v>77022.489451476795</v>
      </c>
      <c r="AJ362" s="392"/>
      <c r="AK362" s="136" t="s">
        <v>161</v>
      </c>
      <c r="AL362" s="171">
        <v>305</v>
      </c>
      <c r="AM362" s="180">
        <v>176</v>
      </c>
      <c r="AN362" s="180">
        <v>14092750</v>
      </c>
      <c r="AO362" s="181">
        <f t="shared" si="374"/>
        <v>0.17777777777777778</v>
      </c>
      <c r="AP362" s="181">
        <f t="shared" si="345"/>
        <v>0.57704918032786889</v>
      </c>
      <c r="AQ362" s="175">
        <f t="shared" si="346"/>
        <v>80072.443181818177</v>
      </c>
      <c r="AR362" s="392"/>
      <c r="AS362" s="136" t="s">
        <v>161</v>
      </c>
      <c r="AT362" s="171">
        <v>154</v>
      </c>
      <c r="AU362" s="180">
        <v>84</v>
      </c>
      <c r="AV362" s="180">
        <v>9369620</v>
      </c>
      <c r="AW362" s="181">
        <f t="shared" si="375"/>
        <v>0.17647058823529413</v>
      </c>
      <c r="AX362" s="181">
        <f t="shared" si="347"/>
        <v>0.54545454545454541</v>
      </c>
      <c r="AY362" s="180">
        <f t="shared" si="348"/>
        <v>111543.09523809524</v>
      </c>
      <c r="AZ362" s="392"/>
      <c r="BA362" s="136" t="s">
        <v>161</v>
      </c>
      <c r="BB362" s="171">
        <v>50</v>
      </c>
      <c r="BC362" s="180">
        <v>24</v>
      </c>
      <c r="BD362" s="180">
        <v>2886150</v>
      </c>
      <c r="BE362" s="181">
        <f t="shared" si="376"/>
        <v>0.12834224598930483</v>
      </c>
      <c r="BF362" s="181">
        <f t="shared" si="349"/>
        <v>0.48</v>
      </c>
      <c r="BG362" s="225">
        <f t="shared" si="350"/>
        <v>120256.25</v>
      </c>
      <c r="BH362" s="392"/>
      <c r="BI362" s="136" t="s">
        <v>161</v>
      </c>
      <c r="BJ362" s="171">
        <f t="shared" si="351"/>
        <v>1451</v>
      </c>
      <c r="BK362" s="180">
        <f t="shared" si="334"/>
        <v>859</v>
      </c>
      <c r="BL362" s="180">
        <f t="shared" si="335"/>
        <v>65224610</v>
      </c>
      <c r="BM362" s="181">
        <f t="shared" si="377"/>
        <v>0.1450033760972316</v>
      </c>
      <c r="BN362" s="181">
        <f t="shared" si="352"/>
        <v>0.59200551343900754</v>
      </c>
      <c r="BO362" s="180">
        <f t="shared" si="353"/>
        <v>75930.86146682188</v>
      </c>
      <c r="BP362" s="285"/>
    </row>
    <row r="363" spans="2:68" s="95" customFormat="1">
      <c r="B363" s="402"/>
      <c r="C363" s="435"/>
      <c r="D363" s="433"/>
      <c r="E363" s="136" t="s">
        <v>183</v>
      </c>
      <c r="F363" s="171">
        <v>11</v>
      </c>
      <c r="G363" s="180">
        <v>7</v>
      </c>
      <c r="H363" s="180">
        <v>264920</v>
      </c>
      <c r="I363" s="181">
        <f t="shared" si="370"/>
        <v>0.16279069767441862</v>
      </c>
      <c r="J363" s="181">
        <f t="shared" si="337"/>
        <v>0.63636363636363635</v>
      </c>
      <c r="K363" s="225">
        <f t="shared" si="338"/>
        <v>37845.714285714283</v>
      </c>
      <c r="L363" s="392"/>
      <c r="M363" s="136" t="s">
        <v>183</v>
      </c>
      <c r="N363" s="171">
        <v>28</v>
      </c>
      <c r="O363" s="180">
        <v>19</v>
      </c>
      <c r="P363" s="180">
        <v>1443840</v>
      </c>
      <c r="Q363" s="181">
        <f t="shared" si="371"/>
        <v>0.25675675675675674</v>
      </c>
      <c r="R363" s="181">
        <f t="shared" si="339"/>
        <v>0.6785714285714286</v>
      </c>
      <c r="S363" s="175">
        <f t="shared" si="340"/>
        <v>75991.578947368427</v>
      </c>
      <c r="T363" s="392"/>
      <c r="U363" s="136" t="s">
        <v>183</v>
      </c>
      <c r="V363" s="171">
        <v>612</v>
      </c>
      <c r="W363" s="180">
        <v>383</v>
      </c>
      <c r="X363" s="180">
        <v>25692320</v>
      </c>
      <c r="Y363" s="181">
        <f t="shared" si="372"/>
        <v>0.14955095665755563</v>
      </c>
      <c r="Z363" s="181">
        <f t="shared" si="341"/>
        <v>0.62581699346405228</v>
      </c>
      <c r="AA363" s="180">
        <f t="shared" si="342"/>
        <v>67081.775456919058</v>
      </c>
      <c r="AB363" s="392"/>
      <c r="AC363" s="136" t="s">
        <v>183</v>
      </c>
      <c r="AD363" s="171">
        <v>539</v>
      </c>
      <c r="AE363" s="180">
        <v>333</v>
      </c>
      <c r="AF363" s="180">
        <v>26801190</v>
      </c>
      <c r="AG363" s="181">
        <f t="shared" si="373"/>
        <v>0.20903954802259886</v>
      </c>
      <c r="AH363" s="181">
        <f t="shared" si="343"/>
        <v>0.61781076066790352</v>
      </c>
      <c r="AI363" s="175">
        <f t="shared" si="344"/>
        <v>80484.054054054053</v>
      </c>
      <c r="AJ363" s="392"/>
      <c r="AK363" s="136" t="s">
        <v>183</v>
      </c>
      <c r="AL363" s="171">
        <v>346</v>
      </c>
      <c r="AM363" s="180">
        <v>193</v>
      </c>
      <c r="AN363" s="180">
        <v>19141680</v>
      </c>
      <c r="AO363" s="181">
        <f t="shared" si="374"/>
        <v>0.19494949494949496</v>
      </c>
      <c r="AP363" s="181">
        <f t="shared" si="345"/>
        <v>0.55780346820809246</v>
      </c>
      <c r="AQ363" s="175">
        <f t="shared" si="346"/>
        <v>99179.689119170987</v>
      </c>
      <c r="AR363" s="392"/>
      <c r="AS363" s="136" t="s">
        <v>183</v>
      </c>
      <c r="AT363" s="171">
        <v>168</v>
      </c>
      <c r="AU363" s="180">
        <v>97</v>
      </c>
      <c r="AV363" s="180">
        <v>10997710</v>
      </c>
      <c r="AW363" s="181">
        <f t="shared" si="375"/>
        <v>0.20378151260504201</v>
      </c>
      <c r="AX363" s="181">
        <f t="shared" si="347"/>
        <v>0.57738095238095233</v>
      </c>
      <c r="AY363" s="180">
        <f t="shared" si="348"/>
        <v>113378.45360824742</v>
      </c>
      <c r="AZ363" s="392"/>
      <c r="BA363" s="136" t="s">
        <v>183</v>
      </c>
      <c r="BB363" s="171">
        <v>65</v>
      </c>
      <c r="BC363" s="180">
        <v>36</v>
      </c>
      <c r="BD363" s="180">
        <v>4453840</v>
      </c>
      <c r="BE363" s="181">
        <f t="shared" si="376"/>
        <v>0.19251336898395721</v>
      </c>
      <c r="BF363" s="181">
        <f t="shared" si="349"/>
        <v>0.55384615384615388</v>
      </c>
      <c r="BG363" s="225">
        <f t="shared" si="350"/>
        <v>123717.77777777778</v>
      </c>
      <c r="BH363" s="392"/>
      <c r="BI363" s="136" t="s">
        <v>183</v>
      </c>
      <c r="BJ363" s="171">
        <f t="shared" si="351"/>
        <v>1769</v>
      </c>
      <c r="BK363" s="180">
        <f t="shared" si="334"/>
        <v>1068</v>
      </c>
      <c r="BL363" s="180">
        <f t="shared" si="335"/>
        <v>88795500</v>
      </c>
      <c r="BM363" s="181">
        <f t="shared" si="377"/>
        <v>0.18028359216745443</v>
      </c>
      <c r="BN363" s="181">
        <f t="shared" si="352"/>
        <v>0.60373092142453366</v>
      </c>
      <c r="BO363" s="180">
        <f t="shared" si="353"/>
        <v>83141.853932584272</v>
      </c>
      <c r="BP363" s="285"/>
    </row>
    <row r="364" spans="2:68" s="95" customFormat="1">
      <c r="B364" s="402"/>
      <c r="C364" s="435"/>
      <c r="D364" s="433"/>
      <c r="E364" s="136" t="s">
        <v>184</v>
      </c>
      <c r="F364" s="171">
        <v>11</v>
      </c>
      <c r="G364" s="180">
        <v>6</v>
      </c>
      <c r="H364" s="180">
        <v>255400</v>
      </c>
      <c r="I364" s="181">
        <f t="shared" si="370"/>
        <v>0.13953488372093023</v>
      </c>
      <c r="J364" s="181">
        <f t="shared" si="337"/>
        <v>0.54545454545454541</v>
      </c>
      <c r="K364" s="225">
        <f t="shared" si="338"/>
        <v>42566.666666666664</v>
      </c>
      <c r="L364" s="392"/>
      <c r="M364" s="136" t="s">
        <v>184</v>
      </c>
      <c r="N364" s="171">
        <v>12</v>
      </c>
      <c r="O364" s="180">
        <v>7</v>
      </c>
      <c r="P364" s="180">
        <v>422710</v>
      </c>
      <c r="Q364" s="181">
        <f t="shared" si="371"/>
        <v>9.45945945945946E-2</v>
      </c>
      <c r="R364" s="181">
        <f t="shared" si="339"/>
        <v>0.58333333333333337</v>
      </c>
      <c r="S364" s="175">
        <f t="shared" si="340"/>
        <v>60387.142857142855</v>
      </c>
      <c r="T364" s="392"/>
      <c r="U364" s="136" t="s">
        <v>184</v>
      </c>
      <c r="V364" s="171">
        <v>260</v>
      </c>
      <c r="W364" s="180">
        <v>167</v>
      </c>
      <c r="X364" s="180">
        <v>11401190</v>
      </c>
      <c r="Y364" s="181">
        <f t="shared" si="372"/>
        <v>6.5208902772354554E-2</v>
      </c>
      <c r="Z364" s="181">
        <f t="shared" si="341"/>
        <v>0.64230769230769236</v>
      </c>
      <c r="AA364" s="180">
        <f t="shared" si="342"/>
        <v>68270.598802395209</v>
      </c>
      <c r="AB364" s="392"/>
      <c r="AC364" s="136" t="s">
        <v>184</v>
      </c>
      <c r="AD364" s="171">
        <v>200</v>
      </c>
      <c r="AE364" s="180">
        <v>129</v>
      </c>
      <c r="AF364" s="180">
        <v>9623740</v>
      </c>
      <c r="AG364" s="181">
        <f t="shared" si="373"/>
        <v>8.0979284369114876E-2</v>
      </c>
      <c r="AH364" s="181">
        <f t="shared" si="343"/>
        <v>0.64500000000000002</v>
      </c>
      <c r="AI364" s="175">
        <f t="shared" si="344"/>
        <v>74602.635658914733</v>
      </c>
      <c r="AJ364" s="392"/>
      <c r="AK364" s="136" t="s">
        <v>184</v>
      </c>
      <c r="AL364" s="171">
        <v>111</v>
      </c>
      <c r="AM364" s="180">
        <v>64</v>
      </c>
      <c r="AN364" s="180">
        <v>4444200</v>
      </c>
      <c r="AO364" s="181">
        <f t="shared" si="374"/>
        <v>6.4646464646464646E-2</v>
      </c>
      <c r="AP364" s="181">
        <f t="shared" si="345"/>
        <v>0.57657657657657657</v>
      </c>
      <c r="AQ364" s="175">
        <f t="shared" si="346"/>
        <v>69440.625</v>
      </c>
      <c r="AR364" s="392"/>
      <c r="AS364" s="136" t="s">
        <v>184</v>
      </c>
      <c r="AT364" s="171">
        <v>40</v>
      </c>
      <c r="AU364" s="180">
        <v>24</v>
      </c>
      <c r="AV364" s="180">
        <v>1918660</v>
      </c>
      <c r="AW364" s="181">
        <f t="shared" si="375"/>
        <v>5.0420168067226892E-2</v>
      </c>
      <c r="AX364" s="181">
        <f t="shared" si="347"/>
        <v>0.6</v>
      </c>
      <c r="AY364" s="180">
        <f t="shared" si="348"/>
        <v>79944.166666666672</v>
      </c>
      <c r="AZ364" s="392"/>
      <c r="BA364" s="136" t="s">
        <v>184</v>
      </c>
      <c r="BB364" s="171">
        <v>12</v>
      </c>
      <c r="BC364" s="180">
        <v>6</v>
      </c>
      <c r="BD364" s="180">
        <v>303120</v>
      </c>
      <c r="BE364" s="181">
        <f t="shared" si="376"/>
        <v>3.2085561497326207E-2</v>
      </c>
      <c r="BF364" s="181">
        <f t="shared" si="349"/>
        <v>0.5</v>
      </c>
      <c r="BG364" s="225">
        <f t="shared" si="350"/>
        <v>50520</v>
      </c>
      <c r="BH364" s="392"/>
      <c r="BI364" s="136" t="s">
        <v>184</v>
      </c>
      <c r="BJ364" s="171">
        <f t="shared" si="351"/>
        <v>646</v>
      </c>
      <c r="BK364" s="180">
        <f t="shared" si="334"/>
        <v>403</v>
      </c>
      <c r="BL364" s="180">
        <f t="shared" si="335"/>
        <v>28369020</v>
      </c>
      <c r="BM364" s="181">
        <f t="shared" si="377"/>
        <v>6.8028359216745438E-2</v>
      </c>
      <c r="BN364" s="181">
        <f t="shared" si="352"/>
        <v>0.62383900928792568</v>
      </c>
      <c r="BO364" s="180">
        <f t="shared" si="353"/>
        <v>70394.590570719607</v>
      </c>
      <c r="BP364" s="285"/>
    </row>
    <row r="365" spans="2:68" s="95" customFormat="1">
      <c r="B365" s="402"/>
      <c r="C365" s="435"/>
      <c r="D365" s="433"/>
      <c r="E365" s="136" t="s">
        <v>185</v>
      </c>
      <c r="F365" s="171">
        <v>9</v>
      </c>
      <c r="G365" s="180">
        <v>4</v>
      </c>
      <c r="H365" s="180">
        <v>174900</v>
      </c>
      <c r="I365" s="181">
        <f t="shared" si="370"/>
        <v>9.3023255813953487E-2</v>
      </c>
      <c r="J365" s="181">
        <f t="shared" si="337"/>
        <v>0.44444444444444442</v>
      </c>
      <c r="K365" s="225">
        <f t="shared" si="338"/>
        <v>43725</v>
      </c>
      <c r="L365" s="392"/>
      <c r="M365" s="136" t="s">
        <v>185</v>
      </c>
      <c r="N365" s="171">
        <v>7</v>
      </c>
      <c r="O365" s="180">
        <v>4</v>
      </c>
      <c r="P365" s="180">
        <v>462380</v>
      </c>
      <c r="Q365" s="181">
        <f t="shared" si="371"/>
        <v>5.4054054054054057E-2</v>
      </c>
      <c r="R365" s="181">
        <f t="shared" si="339"/>
        <v>0.5714285714285714</v>
      </c>
      <c r="S365" s="175">
        <f t="shared" si="340"/>
        <v>115595</v>
      </c>
      <c r="T365" s="392"/>
      <c r="U365" s="136" t="s">
        <v>185</v>
      </c>
      <c r="V365" s="171">
        <v>119</v>
      </c>
      <c r="W365" s="180">
        <v>60</v>
      </c>
      <c r="X365" s="180">
        <v>3663190</v>
      </c>
      <c r="Y365" s="181">
        <f t="shared" si="372"/>
        <v>2.3428348301444749E-2</v>
      </c>
      <c r="Z365" s="181">
        <f t="shared" si="341"/>
        <v>0.50420168067226889</v>
      </c>
      <c r="AA365" s="180">
        <f t="shared" si="342"/>
        <v>61053.166666666664</v>
      </c>
      <c r="AB365" s="392"/>
      <c r="AC365" s="136" t="s">
        <v>185</v>
      </c>
      <c r="AD365" s="171">
        <v>122</v>
      </c>
      <c r="AE365" s="180">
        <v>78</v>
      </c>
      <c r="AF365" s="180">
        <v>5391640</v>
      </c>
      <c r="AG365" s="181">
        <f t="shared" si="373"/>
        <v>4.8964218455743877E-2</v>
      </c>
      <c r="AH365" s="181">
        <f t="shared" si="343"/>
        <v>0.63934426229508201</v>
      </c>
      <c r="AI365" s="175">
        <f t="shared" si="344"/>
        <v>69123.58974358975</v>
      </c>
      <c r="AJ365" s="392"/>
      <c r="AK365" s="136" t="s">
        <v>185</v>
      </c>
      <c r="AL365" s="171">
        <v>102</v>
      </c>
      <c r="AM365" s="180">
        <v>49</v>
      </c>
      <c r="AN365" s="180">
        <v>5320750</v>
      </c>
      <c r="AO365" s="181">
        <f t="shared" si="374"/>
        <v>4.9494949494949494E-2</v>
      </c>
      <c r="AP365" s="181">
        <f t="shared" si="345"/>
        <v>0.48039215686274511</v>
      </c>
      <c r="AQ365" s="175">
        <f t="shared" si="346"/>
        <v>108586.73469387754</v>
      </c>
      <c r="AR365" s="392"/>
      <c r="AS365" s="136" t="s">
        <v>185</v>
      </c>
      <c r="AT365" s="171">
        <v>46</v>
      </c>
      <c r="AU365" s="180">
        <v>26</v>
      </c>
      <c r="AV365" s="180">
        <v>2330420</v>
      </c>
      <c r="AW365" s="181">
        <f t="shared" si="375"/>
        <v>5.4621848739495799E-2</v>
      </c>
      <c r="AX365" s="181">
        <f t="shared" si="347"/>
        <v>0.56521739130434778</v>
      </c>
      <c r="AY365" s="180">
        <f t="shared" si="348"/>
        <v>89631.538461538468</v>
      </c>
      <c r="AZ365" s="392"/>
      <c r="BA365" s="136" t="s">
        <v>185</v>
      </c>
      <c r="BB365" s="171">
        <v>19</v>
      </c>
      <c r="BC365" s="180">
        <v>10</v>
      </c>
      <c r="BD365" s="180">
        <v>518040</v>
      </c>
      <c r="BE365" s="181">
        <f t="shared" si="376"/>
        <v>5.3475935828877004E-2</v>
      </c>
      <c r="BF365" s="181">
        <f t="shared" si="349"/>
        <v>0.52631578947368418</v>
      </c>
      <c r="BG365" s="225">
        <f t="shared" si="350"/>
        <v>51804</v>
      </c>
      <c r="BH365" s="392"/>
      <c r="BI365" s="136" t="s">
        <v>185</v>
      </c>
      <c r="BJ365" s="171">
        <f t="shared" si="351"/>
        <v>424</v>
      </c>
      <c r="BK365" s="180">
        <f t="shared" si="334"/>
        <v>231</v>
      </c>
      <c r="BL365" s="180">
        <f t="shared" si="335"/>
        <v>17861320</v>
      </c>
      <c r="BM365" s="181">
        <f t="shared" si="377"/>
        <v>3.899392302498312E-2</v>
      </c>
      <c r="BN365" s="181">
        <f t="shared" si="352"/>
        <v>0.54481132075471694</v>
      </c>
      <c r="BO365" s="180">
        <f t="shared" si="353"/>
        <v>77321.731601731604</v>
      </c>
      <c r="BP365" s="285"/>
    </row>
    <row r="366" spans="2:68" s="95" customFormat="1">
      <c r="B366" s="402"/>
      <c r="C366" s="435"/>
      <c r="D366" s="433"/>
      <c r="E366" s="136" t="s">
        <v>186</v>
      </c>
      <c r="F366" s="171">
        <v>3</v>
      </c>
      <c r="G366" s="180">
        <v>2</v>
      </c>
      <c r="H366" s="180">
        <v>187240</v>
      </c>
      <c r="I366" s="181">
        <f t="shared" si="370"/>
        <v>4.6511627906976744E-2</v>
      </c>
      <c r="J366" s="181">
        <f t="shared" si="337"/>
        <v>0.66666666666666663</v>
      </c>
      <c r="K366" s="225">
        <f t="shared" si="338"/>
        <v>93620</v>
      </c>
      <c r="L366" s="392"/>
      <c r="M366" s="136" t="s">
        <v>186</v>
      </c>
      <c r="N366" s="171">
        <v>9</v>
      </c>
      <c r="O366" s="180">
        <v>7</v>
      </c>
      <c r="P366" s="180">
        <v>737490</v>
      </c>
      <c r="Q366" s="181">
        <f t="shared" si="371"/>
        <v>9.45945945945946E-2</v>
      </c>
      <c r="R366" s="181">
        <f t="shared" si="339"/>
        <v>0.77777777777777779</v>
      </c>
      <c r="S366" s="175">
        <f t="shared" si="340"/>
        <v>105355.71428571429</v>
      </c>
      <c r="T366" s="392"/>
      <c r="U366" s="136" t="s">
        <v>186</v>
      </c>
      <c r="V366" s="171">
        <v>142</v>
      </c>
      <c r="W366" s="180">
        <v>89</v>
      </c>
      <c r="X366" s="180">
        <v>8019760</v>
      </c>
      <c r="Y366" s="181">
        <f t="shared" si="372"/>
        <v>3.4752049980476374E-2</v>
      </c>
      <c r="Z366" s="181">
        <f t="shared" si="341"/>
        <v>0.62676056338028174</v>
      </c>
      <c r="AA366" s="180">
        <f t="shared" si="342"/>
        <v>90109.66292134831</v>
      </c>
      <c r="AB366" s="392"/>
      <c r="AC366" s="136" t="s">
        <v>186</v>
      </c>
      <c r="AD366" s="171">
        <v>108</v>
      </c>
      <c r="AE366" s="180">
        <v>74</v>
      </c>
      <c r="AF366" s="180">
        <v>6446620</v>
      </c>
      <c r="AG366" s="181">
        <f t="shared" si="373"/>
        <v>4.6453232893910859E-2</v>
      </c>
      <c r="AH366" s="181">
        <f t="shared" si="343"/>
        <v>0.68518518518518523</v>
      </c>
      <c r="AI366" s="175">
        <f t="shared" si="344"/>
        <v>87116.486486486479</v>
      </c>
      <c r="AJ366" s="392"/>
      <c r="AK366" s="136" t="s">
        <v>186</v>
      </c>
      <c r="AL366" s="171">
        <v>83</v>
      </c>
      <c r="AM366" s="180">
        <v>58</v>
      </c>
      <c r="AN366" s="180">
        <v>6072300</v>
      </c>
      <c r="AO366" s="181">
        <f t="shared" si="374"/>
        <v>5.8585858585858588E-2</v>
      </c>
      <c r="AP366" s="181">
        <f t="shared" si="345"/>
        <v>0.6987951807228916</v>
      </c>
      <c r="AQ366" s="175">
        <f t="shared" si="346"/>
        <v>104694.8275862069</v>
      </c>
      <c r="AR366" s="392"/>
      <c r="AS366" s="136" t="s">
        <v>186</v>
      </c>
      <c r="AT366" s="171">
        <v>40</v>
      </c>
      <c r="AU366" s="180">
        <v>24</v>
      </c>
      <c r="AV366" s="180">
        <v>2123020</v>
      </c>
      <c r="AW366" s="181">
        <f t="shared" si="375"/>
        <v>5.0420168067226892E-2</v>
      </c>
      <c r="AX366" s="181">
        <f t="shared" si="347"/>
        <v>0.6</v>
      </c>
      <c r="AY366" s="180">
        <f t="shared" si="348"/>
        <v>88459.166666666672</v>
      </c>
      <c r="AZ366" s="392"/>
      <c r="BA366" s="136" t="s">
        <v>186</v>
      </c>
      <c r="BB366" s="171">
        <v>11</v>
      </c>
      <c r="BC366" s="180">
        <v>4</v>
      </c>
      <c r="BD366" s="180">
        <v>328880</v>
      </c>
      <c r="BE366" s="181">
        <f t="shared" si="376"/>
        <v>2.1390374331550801E-2</v>
      </c>
      <c r="BF366" s="181">
        <f t="shared" si="349"/>
        <v>0.36363636363636365</v>
      </c>
      <c r="BG366" s="225">
        <f t="shared" si="350"/>
        <v>82220</v>
      </c>
      <c r="BH366" s="392"/>
      <c r="BI366" s="136" t="s">
        <v>186</v>
      </c>
      <c r="BJ366" s="171">
        <f t="shared" si="351"/>
        <v>396</v>
      </c>
      <c r="BK366" s="180">
        <f t="shared" si="334"/>
        <v>258</v>
      </c>
      <c r="BL366" s="180">
        <f t="shared" si="335"/>
        <v>23915310</v>
      </c>
      <c r="BM366" s="181">
        <f t="shared" si="377"/>
        <v>4.3551654287643488E-2</v>
      </c>
      <c r="BN366" s="181">
        <f t="shared" si="352"/>
        <v>0.65151515151515149</v>
      </c>
      <c r="BO366" s="180">
        <f t="shared" si="353"/>
        <v>92695</v>
      </c>
      <c r="BP366" s="285"/>
    </row>
    <row r="367" spans="2:68" s="95" customFormat="1">
      <c r="B367" s="402"/>
      <c r="C367" s="435"/>
      <c r="D367" s="433"/>
      <c r="E367" s="136" t="s">
        <v>187</v>
      </c>
      <c r="F367" s="171">
        <v>17</v>
      </c>
      <c r="G367" s="180">
        <v>10</v>
      </c>
      <c r="H367" s="180">
        <v>757240</v>
      </c>
      <c r="I367" s="181">
        <f t="shared" si="370"/>
        <v>0.23255813953488372</v>
      </c>
      <c r="J367" s="181">
        <f t="shared" si="337"/>
        <v>0.58823529411764708</v>
      </c>
      <c r="K367" s="225">
        <f t="shared" si="338"/>
        <v>75724</v>
      </c>
      <c r="L367" s="392"/>
      <c r="M367" s="136" t="s">
        <v>187</v>
      </c>
      <c r="N367" s="171">
        <v>34</v>
      </c>
      <c r="O367" s="180">
        <v>28</v>
      </c>
      <c r="P367" s="180">
        <v>2395430</v>
      </c>
      <c r="Q367" s="181">
        <f t="shared" si="371"/>
        <v>0.3783783783783784</v>
      </c>
      <c r="R367" s="181">
        <f t="shared" si="339"/>
        <v>0.82352941176470584</v>
      </c>
      <c r="S367" s="175">
        <f t="shared" si="340"/>
        <v>85551.071428571435</v>
      </c>
      <c r="T367" s="392"/>
      <c r="U367" s="136" t="s">
        <v>187</v>
      </c>
      <c r="V367" s="171">
        <v>1082</v>
      </c>
      <c r="W367" s="180">
        <v>690</v>
      </c>
      <c r="X367" s="180">
        <v>49275220</v>
      </c>
      <c r="Y367" s="181">
        <f t="shared" si="372"/>
        <v>0.2694260054666146</v>
      </c>
      <c r="Z367" s="181">
        <f t="shared" si="341"/>
        <v>0.63770794824399257</v>
      </c>
      <c r="AA367" s="180">
        <f t="shared" si="342"/>
        <v>71413.362318840576</v>
      </c>
      <c r="AB367" s="392"/>
      <c r="AC367" s="136" t="s">
        <v>187</v>
      </c>
      <c r="AD367" s="171">
        <v>740</v>
      </c>
      <c r="AE367" s="180">
        <v>458</v>
      </c>
      <c r="AF367" s="180">
        <v>34416900</v>
      </c>
      <c r="AG367" s="181">
        <f t="shared" si="373"/>
        <v>0.28750784682988073</v>
      </c>
      <c r="AH367" s="181">
        <f t="shared" si="343"/>
        <v>0.61891891891891893</v>
      </c>
      <c r="AI367" s="175">
        <f t="shared" si="344"/>
        <v>75146.069868995633</v>
      </c>
      <c r="AJ367" s="392"/>
      <c r="AK367" s="136" t="s">
        <v>187</v>
      </c>
      <c r="AL367" s="171">
        <v>396</v>
      </c>
      <c r="AM367" s="180">
        <v>221</v>
      </c>
      <c r="AN367" s="180">
        <v>17194690</v>
      </c>
      <c r="AO367" s="181">
        <f t="shared" si="374"/>
        <v>0.22323232323232323</v>
      </c>
      <c r="AP367" s="181">
        <f t="shared" si="345"/>
        <v>0.55808080808080807</v>
      </c>
      <c r="AQ367" s="175">
        <f t="shared" si="346"/>
        <v>77804.027149321264</v>
      </c>
      <c r="AR367" s="392"/>
      <c r="AS367" s="136" t="s">
        <v>187</v>
      </c>
      <c r="AT367" s="171">
        <v>174</v>
      </c>
      <c r="AU367" s="180">
        <v>92</v>
      </c>
      <c r="AV367" s="180">
        <v>9524780</v>
      </c>
      <c r="AW367" s="181">
        <f t="shared" si="375"/>
        <v>0.19327731092436976</v>
      </c>
      <c r="AX367" s="181">
        <f t="shared" si="347"/>
        <v>0.52873563218390807</v>
      </c>
      <c r="AY367" s="180">
        <f t="shared" si="348"/>
        <v>103530.21739130435</v>
      </c>
      <c r="AZ367" s="392"/>
      <c r="BA367" s="136" t="s">
        <v>187</v>
      </c>
      <c r="BB367" s="171">
        <v>60</v>
      </c>
      <c r="BC367" s="180">
        <v>32</v>
      </c>
      <c r="BD367" s="180">
        <v>2970400</v>
      </c>
      <c r="BE367" s="181">
        <f t="shared" si="376"/>
        <v>0.17112299465240641</v>
      </c>
      <c r="BF367" s="181">
        <f t="shared" si="349"/>
        <v>0.53333333333333333</v>
      </c>
      <c r="BG367" s="225">
        <f t="shared" si="350"/>
        <v>92825</v>
      </c>
      <c r="BH367" s="392"/>
      <c r="BI367" s="136" t="s">
        <v>187</v>
      </c>
      <c r="BJ367" s="171">
        <f t="shared" si="351"/>
        <v>2503</v>
      </c>
      <c r="BK367" s="180">
        <f t="shared" si="334"/>
        <v>1531</v>
      </c>
      <c r="BL367" s="180">
        <f t="shared" si="335"/>
        <v>116534660</v>
      </c>
      <c r="BM367" s="181">
        <f t="shared" si="377"/>
        <v>0.25844024307900065</v>
      </c>
      <c r="BN367" s="181">
        <f t="shared" si="352"/>
        <v>0.6116660007990411</v>
      </c>
      <c r="BO367" s="180">
        <f t="shared" si="353"/>
        <v>76116.694970607452</v>
      </c>
      <c r="BP367" s="285"/>
    </row>
    <row r="368" spans="2:68" s="95" customFormat="1">
      <c r="B368" s="402"/>
      <c r="C368" s="435"/>
      <c r="D368" s="433"/>
      <c r="E368" s="136" t="s">
        <v>188</v>
      </c>
      <c r="F368" s="171">
        <v>6</v>
      </c>
      <c r="G368" s="180">
        <v>2</v>
      </c>
      <c r="H368" s="180">
        <v>232420</v>
      </c>
      <c r="I368" s="181">
        <f t="shared" si="370"/>
        <v>4.6511627906976744E-2</v>
      </c>
      <c r="J368" s="181">
        <f t="shared" si="337"/>
        <v>0.33333333333333331</v>
      </c>
      <c r="K368" s="225">
        <f t="shared" si="338"/>
        <v>116210</v>
      </c>
      <c r="L368" s="392"/>
      <c r="M368" s="136" t="s">
        <v>188</v>
      </c>
      <c r="N368" s="171">
        <v>12</v>
      </c>
      <c r="O368" s="180">
        <v>9</v>
      </c>
      <c r="P368" s="180">
        <v>700840</v>
      </c>
      <c r="Q368" s="181">
        <f t="shared" si="371"/>
        <v>0.12162162162162163</v>
      </c>
      <c r="R368" s="181">
        <f t="shared" si="339"/>
        <v>0.75</v>
      </c>
      <c r="S368" s="175">
        <f t="shared" si="340"/>
        <v>77871.111111111109</v>
      </c>
      <c r="T368" s="392"/>
      <c r="U368" s="136" t="s">
        <v>188</v>
      </c>
      <c r="V368" s="171">
        <v>218</v>
      </c>
      <c r="W368" s="180">
        <v>136</v>
      </c>
      <c r="X368" s="180">
        <v>8896970</v>
      </c>
      <c r="Y368" s="181">
        <f t="shared" si="372"/>
        <v>5.310425614994143E-2</v>
      </c>
      <c r="Z368" s="181">
        <f t="shared" si="341"/>
        <v>0.62385321100917435</v>
      </c>
      <c r="AA368" s="180">
        <f t="shared" si="342"/>
        <v>65418.897058823532</v>
      </c>
      <c r="AB368" s="392"/>
      <c r="AC368" s="136" t="s">
        <v>188</v>
      </c>
      <c r="AD368" s="171">
        <v>196</v>
      </c>
      <c r="AE368" s="180">
        <v>120</v>
      </c>
      <c r="AF368" s="180">
        <v>11044930</v>
      </c>
      <c r="AG368" s="181">
        <f t="shared" si="373"/>
        <v>7.5329566854990579E-2</v>
      </c>
      <c r="AH368" s="181">
        <f t="shared" si="343"/>
        <v>0.61224489795918369</v>
      </c>
      <c r="AI368" s="175">
        <f t="shared" si="344"/>
        <v>92041.083333333328</v>
      </c>
      <c r="AJ368" s="392"/>
      <c r="AK368" s="136" t="s">
        <v>188</v>
      </c>
      <c r="AL368" s="171">
        <v>164</v>
      </c>
      <c r="AM368" s="180">
        <v>88</v>
      </c>
      <c r="AN368" s="180">
        <v>7420180</v>
      </c>
      <c r="AO368" s="181">
        <f t="shared" si="374"/>
        <v>8.8888888888888892E-2</v>
      </c>
      <c r="AP368" s="181">
        <f t="shared" si="345"/>
        <v>0.53658536585365857</v>
      </c>
      <c r="AQ368" s="175">
        <f t="shared" si="346"/>
        <v>84320.227272727279</v>
      </c>
      <c r="AR368" s="392"/>
      <c r="AS368" s="136" t="s">
        <v>188</v>
      </c>
      <c r="AT368" s="171">
        <v>117</v>
      </c>
      <c r="AU368" s="180">
        <v>67</v>
      </c>
      <c r="AV368" s="180">
        <v>7696230</v>
      </c>
      <c r="AW368" s="181">
        <f t="shared" si="375"/>
        <v>0.1407563025210084</v>
      </c>
      <c r="AX368" s="181">
        <f t="shared" si="347"/>
        <v>0.57264957264957261</v>
      </c>
      <c r="AY368" s="180">
        <f t="shared" si="348"/>
        <v>114869.10447761194</v>
      </c>
      <c r="AZ368" s="392"/>
      <c r="BA368" s="136" t="s">
        <v>188</v>
      </c>
      <c r="BB368" s="171">
        <v>47</v>
      </c>
      <c r="BC368" s="180">
        <v>26</v>
      </c>
      <c r="BD368" s="180">
        <v>2412840</v>
      </c>
      <c r="BE368" s="181">
        <f t="shared" si="376"/>
        <v>0.13903743315508021</v>
      </c>
      <c r="BF368" s="181">
        <f t="shared" si="349"/>
        <v>0.55319148936170215</v>
      </c>
      <c r="BG368" s="225">
        <f t="shared" si="350"/>
        <v>92801.538461538468</v>
      </c>
      <c r="BH368" s="392"/>
      <c r="BI368" s="136" t="s">
        <v>188</v>
      </c>
      <c r="BJ368" s="171">
        <f t="shared" si="351"/>
        <v>760</v>
      </c>
      <c r="BK368" s="180">
        <f t="shared" si="334"/>
        <v>448</v>
      </c>
      <c r="BL368" s="180">
        <f t="shared" si="335"/>
        <v>38404410</v>
      </c>
      <c r="BM368" s="181">
        <f t="shared" si="377"/>
        <v>7.5624577987846053E-2</v>
      </c>
      <c r="BN368" s="181">
        <f t="shared" si="352"/>
        <v>0.58947368421052626</v>
      </c>
      <c r="BO368" s="180">
        <f t="shared" si="353"/>
        <v>85724.12946428571</v>
      </c>
      <c r="BP368" s="285"/>
    </row>
    <row r="369" spans="2:68" s="95" customFormat="1">
      <c r="B369" s="402"/>
      <c r="C369" s="435"/>
      <c r="D369" s="433"/>
      <c r="E369" s="137" t="s">
        <v>179</v>
      </c>
      <c r="F369" s="171">
        <v>5</v>
      </c>
      <c r="G369" s="180">
        <v>1</v>
      </c>
      <c r="H369" s="180">
        <v>19660</v>
      </c>
      <c r="I369" s="181">
        <f t="shared" si="370"/>
        <v>2.3255813953488372E-2</v>
      </c>
      <c r="J369" s="181">
        <f t="shared" si="337"/>
        <v>0.2</v>
      </c>
      <c r="K369" s="225">
        <f t="shared" si="338"/>
        <v>19660</v>
      </c>
      <c r="L369" s="392"/>
      <c r="M369" s="137" t="s">
        <v>179</v>
      </c>
      <c r="N369" s="171">
        <v>3</v>
      </c>
      <c r="O369" s="180">
        <v>1</v>
      </c>
      <c r="P369" s="180">
        <v>29120</v>
      </c>
      <c r="Q369" s="181">
        <f t="shared" si="371"/>
        <v>1.3513513513513514E-2</v>
      </c>
      <c r="R369" s="181">
        <f t="shared" si="339"/>
        <v>0.33333333333333331</v>
      </c>
      <c r="S369" s="175">
        <f t="shared" si="340"/>
        <v>29120</v>
      </c>
      <c r="T369" s="392"/>
      <c r="U369" s="137" t="s">
        <v>179</v>
      </c>
      <c r="V369" s="171">
        <v>224</v>
      </c>
      <c r="W369" s="180">
        <v>121</v>
      </c>
      <c r="X369" s="180">
        <v>7497630</v>
      </c>
      <c r="Y369" s="181">
        <f t="shared" si="372"/>
        <v>4.7247169074580243E-2</v>
      </c>
      <c r="Z369" s="181">
        <f t="shared" si="341"/>
        <v>0.5401785714285714</v>
      </c>
      <c r="AA369" s="180">
        <f t="shared" si="342"/>
        <v>61963.884297520664</v>
      </c>
      <c r="AB369" s="392"/>
      <c r="AC369" s="137" t="s">
        <v>179</v>
      </c>
      <c r="AD369" s="171">
        <v>93</v>
      </c>
      <c r="AE369" s="180">
        <v>51</v>
      </c>
      <c r="AF369" s="180">
        <v>4589470</v>
      </c>
      <c r="AG369" s="181">
        <f t="shared" si="373"/>
        <v>3.2015065913370999E-2</v>
      </c>
      <c r="AH369" s="181">
        <f t="shared" si="343"/>
        <v>0.54838709677419351</v>
      </c>
      <c r="AI369" s="175">
        <f t="shared" si="344"/>
        <v>89989.607843137259</v>
      </c>
      <c r="AJ369" s="392"/>
      <c r="AK369" s="137" t="s">
        <v>179</v>
      </c>
      <c r="AL369" s="171">
        <v>43</v>
      </c>
      <c r="AM369" s="180">
        <v>17</v>
      </c>
      <c r="AN369" s="180">
        <v>1887520</v>
      </c>
      <c r="AO369" s="181">
        <f t="shared" si="374"/>
        <v>1.7171717171717171E-2</v>
      </c>
      <c r="AP369" s="181">
        <f t="shared" si="345"/>
        <v>0.39534883720930231</v>
      </c>
      <c r="AQ369" s="175">
        <f t="shared" si="346"/>
        <v>111030.58823529411</v>
      </c>
      <c r="AR369" s="392"/>
      <c r="AS369" s="137" t="s">
        <v>179</v>
      </c>
      <c r="AT369" s="171">
        <v>25</v>
      </c>
      <c r="AU369" s="180">
        <v>14</v>
      </c>
      <c r="AV369" s="180">
        <v>1997560</v>
      </c>
      <c r="AW369" s="181">
        <f t="shared" si="375"/>
        <v>2.9411764705882353E-2</v>
      </c>
      <c r="AX369" s="181">
        <f t="shared" si="347"/>
        <v>0.56000000000000005</v>
      </c>
      <c r="AY369" s="180">
        <f t="shared" si="348"/>
        <v>142682.85714285713</v>
      </c>
      <c r="AZ369" s="392"/>
      <c r="BA369" s="137" t="s">
        <v>179</v>
      </c>
      <c r="BB369" s="171">
        <v>21</v>
      </c>
      <c r="BC369" s="180">
        <v>9</v>
      </c>
      <c r="BD369" s="180">
        <v>1772730</v>
      </c>
      <c r="BE369" s="181">
        <f t="shared" si="376"/>
        <v>4.8128342245989303E-2</v>
      </c>
      <c r="BF369" s="181">
        <f t="shared" si="349"/>
        <v>0.42857142857142855</v>
      </c>
      <c r="BG369" s="225">
        <f t="shared" si="350"/>
        <v>196970</v>
      </c>
      <c r="BH369" s="392"/>
      <c r="BI369" s="137" t="s">
        <v>179</v>
      </c>
      <c r="BJ369" s="171">
        <f t="shared" si="351"/>
        <v>414</v>
      </c>
      <c r="BK369" s="180">
        <f t="shared" si="334"/>
        <v>214</v>
      </c>
      <c r="BL369" s="180">
        <f t="shared" si="335"/>
        <v>17793690</v>
      </c>
      <c r="BM369" s="181">
        <f t="shared" si="377"/>
        <v>3.6124240378122889E-2</v>
      </c>
      <c r="BN369" s="181">
        <f t="shared" si="352"/>
        <v>0.51690821256038644</v>
      </c>
      <c r="BO369" s="180">
        <f t="shared" si="353"/>
        <v>83148.084112149532</v>
      </c>
      <c r="BP369" s="285"/>
    </row>
    <row r="370" spans="2:68" s="95" customFormat="1">
      <c r="B370" s="402">
        <v>34</v>
      </c>
      <c r="C370" s="434" t="s">
        <v>45</v>
      </c>
      <c r="D370" s="432">
        <v>179</v>
      </c>
      <c r="E370" s="134" t="s">
        <v>153</v>
      </c>
      <c r="F370" s="170">
        <v>92</v>
      </c>
      <c r="G370" s="178">
        <v>45</v>
      </c>
      <c r="H370" s="178">
        <v>3232880</v>
      </c>
      <c r="I370" s="179">
        <f>IFERROR(G370/$D$370,"-")</f>
        <v>0.25139664804469275</v>
      </c>
      <c r="J370" s="179">
        <f t="shared" si="337"/>
        <v>0.4891304347826087</v>
      </c>
      <c r="K370" s="224">
        <f t="shared" si="338"/>
        <v>71841.777777777781</v>
      </c>
      <c r="L370" s="400">
        <v>298</v>
      </c>
      <c r="M370" s="134" t="s">
        <v>153</v>
      </c>
      <c r="N370" s="170">
        <v>169</v>
      </c>
      <c r="O370" s="178">
        <v>92</v>
      </c>
      <c r="P370" s="178">
        <v>7560410</v>
      </c>
      <c r="Q370" s="179">
        <f>IFERROR(O370/$L$370,"-")</f>
        <v>0.3087248322147651</v>
      </c>
      <c r="R370" s="179">
        <f t="shared" si="339"/>
        <v>0.54437869822485208</v>
      </c>
      <c r="S370" s="174">
        <f t="shared" si="340"/>
        <v>82178.369565217392</v>
      </c>
      <c r="T370" s="400">
        <v>11082</v>
      </c>
      <c r="U370" s="134" t="s">
        <v>153</v>
      </c>
      <c r="V370" s="170">
        <v>4925</v>
      </c>
      <c r="W370" s="178">
        <v>2791</v>
      </c>
      <c r="X370" s="178">
        <v>182802410</v>
      </c>
      <c r="Y370" s="179">
        <f>IFERROR(W370/$T$370,"-")</f>
        <v>0.25184984659808701</v>
      </c>
      <c r="Z370" s="179">
        <f t="shared" si="341"/>
        <v>0.5667005076142132</v>
      </c>
      <c r="AA370" s="178">
        <f t="shared" si="342"/>
        <v>65497.101397348619</v>
      </c>
      <c r="AB370" s="400">
        <v>8150</v>
      </c>
      <c r="AC370" s="134" t="s">
        <v>153</v>
      </c>
      <c r="AD370" s="170">
        <v>3999</v>
      </c>
      <c r="AE370" s="178">
        <v>2183</v>
      </c>
      <c r="AF370" s="178">
        <v>154129250</v>
      </c>
      <c r="AG370" s="179">
        <f>IFERROR(AE370/$AB$370,"-")</f>
        <v>0.26785276073619629</v>
      </c>
      <c r="AH370" s="179">
        <f t="shared" si="343"/>
        <v>0.54588647161790449</v>
      </c>
      <c r="AI370" s="174">
        <f t="shared" si="344"/>
        <v>70604.328905176357</v>
      </c>
      <c r="AJ370" s="400">
        <v>5175</v>
      </c>
      <c r="AK370" s="134" t="s">
        <v>153</v>
      </c>
      <c r="AL370" s="170">
        <v>2406</v>
      </c>
      <c r="AM370" s="178">
        <v>1162</v>
      </c>
      <c r="AN370" s="178">
        <v>94035700</v>
      </c>
      <c r="AO370" s="179">
        <f>IFERROR(AM370/$AJ$370,"-")</f>
        <v>0.22454106280193237</v>
      </c>
      <c r="AP370" s="179">
        <f t="shared" si="345"/>
        <v>0.48295926849542808</v>
      </c>
      <c r="AQ370" s="174">
        <f t="shared" si="346"/>
        <v>80925.731497418237</v>
      </c>
      <c r="AR370" s="400">
        <v>2402</v>
      </c>
      <c r="AS370" s="134" t="s">
        <v>153</v>
      </c>
      <c r="AT370" s="170">
        <v>966</v>
      </c>
      <c r="AU370" s="178">
        <v>414</v>
      </c>
      <c r="AV370" s="178">
        <v>38356780</v>
      </c>
      <c r="AW370" s="179">
        <f>IFERROR(AU370/$AR$370,"-")</f>
        <v>0.17235636969192339</v>
      </c>
      <c r="AX370" s="179">
        <f t="shared" si="347"/>
        <v>0.42857142857142855</v>
      </c>
      <c r="AY370" s="178">
        <f t="shared" si="348"/>
        <v>92649.227053140101</v>
      </c>
      <c r="AZ370" s="400">
        <v>784</v>
      </c>
      <c r="BA370" s="134" t="s">
        <v>153</v>
      </c>
      <c r="BB370" s="170">
        <v>252</v>
      </c>
      <c r="BC370" s="178">
        <v>94</v>
      </c>
      <c r="BD370" s="178">
        <v>8244950</v>
      </c>
      <c r="BE370" s="179">
        <f>IFERROR(BC370/$AZ$370,"-")</f>
        <v>0.11989795918367346</v>
      </c>
      <c r="BF370" s="179">
        <f t="shared" si="349"/>
        <v>0.37301587301587302</v>
      </c>
      <c r="BG370" s="224">
        <f t="shared" si="350"/>
        <v>87712.234042553187</v>
      </c>
      <c r="BH370" s="400">
        <v>28070</v>
      </c>
      <c r="BI370" s="134" t="s">
        <v>153</v>
      </c>
      <c r="BJ370" s="170">
        <f t="shared" si="351"/>
        <v>12809</v>
      </c>
      <c r="BK370" s="178">
        <f t="shared" si="334"/>
        <v>6781</v>
      </c>
      <c r="BL370" s="178">
        <f t="shared" si="335"/>
        <v>488362380</v>
      </c>
      <c r="BM370" s="179">
        <f>IFERROR(BK370/$BH$370,"-")</f>
        <v>0.24157463484146777</v>
      </c>
      <c r="BN370" s="179">
        <f t="shared" si="352"/>
        <v>0.52939339526895157</v>
      </c>
      <c r="BO370" s="178">
        <f t="shared" si="353"/>
        <v>72019.227252617609</v>
      </c>
      <c r="BP370" s="285"/>
    </row>
    <row r="371" spans="2:68" s="95" customFormat="1">
      <c r="B371" s="402"/>
      <c r="C371" s="435"/>
      <c r="D371" s="433"/>
      <c r="E371" s="135" t="s">
        <v>207</v>
      </c>
      <c r="F371" s="171">
        <v>77</v>
      </c>
      <c r="G371" s="180">
        <v>38</v>
      </c>
      <c r="H371" s="180">
        <v>2965340</v>
      </c>
      <c r="I371" s="181">
        <f t="shared" ref="I371:I380" si="378">IFERROR(G371/$D$370,"-")</f>
        <v>0.21229050279329609</v>
      </c>
      <c r="J371" s="181">
        <f t="shared" si="337"/>
        <v>0.4935064935064935</v>
      </c>
      <c r="K371" s="225">
        <f t="shared" si="338"/>
        <v>78035.263157894733</v>
      </c>
      <c r="L371" s="392"/>
      <c r="M371" s="135" t="s">
        <v>207</v>
      </c>
      <c r="N371" s="171">
        <v>122</v>
      </c>
      <c r="O371" s="180">
        <v>61</v>
      </c>
      <c r="P371" s="180">
        <v>5145770</v>
      </c>
      <c r="Q371" s="181">
        <f t="shared" ref="Q371:Q380" si="379">IFERROR(O371/$L$370,"-")</f>
        <v>0.20469798657718122</v>
      </c>
      <c r="R371" s="181">
        <f t="shared" si="339"/>
        <v>0.5</v>
      </c>
      <c r="S371" s="175">
        <f t="shared" si="340"/>
        <v>84356.885245901634</v>
      </c>
      <c r="T371" s="392"/>
      <c r="U371" s="135" t="s">
        <v>207</v>
      </c>
      <c r="V371" s="171">
        <v>4728</v>
      </c>
      <c r="W371" s="180">
        <v>2688</v>
      </c>
      <c r="X371" s="180">
        <v>168348640</v>
      </c>
      <c r="Y371" s="181">
        <f t="shared" ref="Y371:Y380" si="380">IFERROR(W371/$T$370,"-")</f>
        <v>0.24255549539794261</v>
      </c>
      <c r="Z371" s="181">
        <f t="shared" si="341"/>
        <v>0.56852791878172593</v>
      </c>
      <c r="AA371" s="180">
        <f t="shared" si="342"/>
        <v>62629.702380952382</v>
      </c>
      <c r="AB371" s="392"/>
      <c r="AC371" s="135" t="s">
        <v>207</v>
      </c>
      <c r="AD371" s="171">
        <v>3432</v>
      </c>
      <c r="AE371" s="180">
        <v>1927</v>
      </c>
      <c r="AF371" s="180">
        <v>132500630</v>
      </c>
      <c r="AG371" s="181">
        <f t="shared" ref="AG371:AG380" si="381">IFERROR(AE371/$AB$370,"-")</f>
        <v>0.23644171779141104</v>
      </c>
      <c r="AH371" s="181">
        <f t="shared" si="343"/>
        <v>0.56148018648018649</v>
      </c>
      <c r="AI371" s="175">
        <f t="shared" si="344"/>
        <v>68760.05708354956</v>
      </c>
      <c r="AJ371" s="392"/>
      <c r="AK371" s="135" t="s">
        <v>207</v>
      </c>
      <c r="AL371" s="171">
        <v>1936</v>
      </c>
      <c r="AM371" s="180">
        <v>992</v>
      </c>
      <c r="AN371" s="180">
        <v>75503390</v>
      </c>
      <c r="AO371" s="181">
        <f t="shared" ref="AO371:AO380" si="382">IFERROR(AM371/$AJ$370,"-")</f>
        <v>0.19169082125603865</v>
      </c>
      <c r="AP371" s="181">
        <f t="shared" si="345"/>
        <v>0.51239669421487599</v>
      </c>
      <c r="AQ371" s="175">
        <f t="shared" si="346"/>
        <v>76112.288306451606</v>
      </c>
      <c r="AR371" s="392"/>
      <c r="AS371" s="135" t="s">
        <v>207</v>
      </c>
      <c r="AT371" s="171">
        <v>629</v>
      </c>
      <c r="AU371" s="180">
        <v>269</v>
      </c>
      <c r="AV371" s="180">
        <v>24940210</v>
      </c>
      <c r="AW371" s="181">
        <f t="shared" ref="AW371:AW380" si="383">IFERROR(AU371/$AR$370,"-")</f>
        <v>0.11199000832639468</v>
      </c>
      <c r="AX371" s="181">
        <f t="shared" si="347"/>
        <v>0.42766295707472179</v>
      </c>
      <c r="AY371" s="180">
        <f t="shared" si="348"/>
        <v>92714.535315985137</v>
      </c>
      <c r="AZ371" s="392"/>
      <c r="BA371" s="135" t="s">
        <v>207</v>
      </c>
      <c r="BB371" s="171">
        <v>155</v>
      </c>
      <c r="BC371" s="180">
        <v>56</v>
      </c>
      <c r="BD371" s="180">
        <v>4213360</v>
      </c>
      <c r="BE371" s="181">
        <f t="shared" ref="BE371:BE380" si="384">IFERROR(BC371/$AZ$370,"-")</f>
        <v>7.1428571428571425E-2</v>
      </c>
      <c r="BF371" s="181">
        <f t="shared" si="349"/>
        <v>0.36129032258064514</v>
      </c>
      <c r="BG371" s="225">
        <f t="shared" si="350"/>
        <v>75238.571428571435</v>
      </c>
      <c r="BH371" s="392"/>
      <c r="BI371" s="135" t="s">
        <v>207</v>
      </c>
      <c r="BJ371" s="171">
        <f t="shared" si="351"/>
        <v>11079</v>
      </c>
      <c r="BK371" s="180">
        <f t="shared" si="334"/>
        <v>6031</v>
      </c>
      <c r="BL371" s="180">
        <f t="shared" si="335"/>
        <v>413617340</v>
      </c>
      <c r="BM371" s="181">
        <f t="shared" ref="BM371:BM380" si="385">IFERROR(BK371/$BH$370,"-")</f>
        <v>0.21485571784823654</v>
      </c>
      <c r="BN371" s="181">
        <f t="shared" si="352"/>
        <v>0.54436320967596352</v>
      </c>
      <c r="BO371" s="180">
        <f t="shared" si="353"/>
        <v>68581.883601392808</v>
      </c>
      <c r="BP371" s="285"/>
    </row>
    <row r="372" spans="2:68" s="95" customFormat="1">
      <c r="B372" s="402"/>
      <c r="C372" s="435"/>
      <c r="D372" s="433"/>
      <c r="E372" s="136" t="s">
        <v>152</v>
      </c>
      <c r="F372" s="171">
        <v>112</v>
      </c>
      <c r="G372" s="180">
        <v>51</v>
      </c>
      <c r="H372" s="180">
        <v>4335260</v>
      </c>
      <c r="I372" s="181">
        <f t="shared" si="378"/>
        <v>0.28491620111731841</v>
      </c>
      <c r="J372" s="181">
        <f t="shared" si="337"/>
        <v>0.45535714285714285</v>
      </c>
      <c r="K372" s="225">
        <f t="shared" si="338"/>
        <v>85005.098039215693</v>
      </c>
      <c r="L372" s="392"/>
      <c r="M372" s="136" t="s">
        <v>152</v>
      </c>
      <c r="N372" s="171">
        <v>196</v>
      </c>
      <c r="O372" s="180">
        <v>109</v>
      </c>
      <c r="P372" s="180">
        <v>10001310</v>
      </c>
      <c r="Q372" s="181">
        <f t="shared" si="379"/>
        <v>0.36577181208053694</v>
      </c>
      <c r="R372" s="181">
        <f t="shared" si="339"/>
        <v>0.55612244897959184</v>
      </c>
      <c r="S372" s="175">
        <f t="shared" si="340"/>
        <v>91755.137614678897</v>
      </c>
      <c r="T372" s="392"/>
      <c r="U372" s="136" t="s">
        <v>152</v>
      </c>
      <c r="V372" s="171">
        <v>6790</v>
      </c>
      <c r="W372" s="180">
        <v>3706</v>
      </c>
      <c r="X372" s="180">
        <v>238545050</v>
      </c>
      <c r="Y372" s="181">
        <f t="shared" si="380"/>
        <v>0.33441617036635984</v>
      </c>
      <c r="Z372" s="181">
        <f t="shared" si="341"/>
        <v>0.54580265095729008</v>
      </c>
      <c r="AA372" s="180">
        <f t="shared" si="342"/>
        <v>64367.255801403131</v>
      </c>
      <c r="AB372" s="392"/>
      <c r="AC372" s="136" t="s">
        <v>152</v>
      </c>
      <c r="AD372" s="171">
        <v>5538</v>
      </c>
      <c r="AE372" s="180">
        <v>2963</v>
      </c>
      <c r="AF372" s="180">
        <v>211938890</v>
      </c>
      <c r="AG372" s="181">
        <f t="shared" si="381"/>
        <v>0.36355828220858893</v>
      </c>
      <c r="AH372" s="181">
        <f t="shared" si="343"/>
        <v>0.53503069700252803</v>
      </c>
      <c r="AI372" s="175">
        <f t="shared" si="344"/>
        <v>71528.481268984135</v>
      </c>
      <c r="AJ372" s="392"/>
      <c r="AK372" s="136" t="s">
        <v>152</v>
      </c>
      <c r="AL372" s="171">
        <v>3655</v>
      </c>
      <c r="AM372" s="180">
        <v>1738</v>
      </c>
      <c r="AN372" s="180">
        <v>135441230</v>
      </c>
      <c r="AO372" s="181">
        <f t="shared" si="382"/>
        <v>0.33584541062801931</v>
      </c>
      <c r="AP372" s="181">
        <f t="shared" si="345"/>
        <v>0.47551299589603285</v>
      </c>
      <c r="AQ372" s="175">
        <f t="shared" si="346"/>
        <v>77929.361334867659</v>
      </c>
      <c r="AR372" s="392"/>
      <c r="AS372" s="136" t="s">
        <v>152</v>
      </c>
      <c r="AT372" s="171">
        <v>1656</v>
      </c>
      <c r="AU372" s="180">
        <v>706</v>
      </c>
      <c r="AV372" s="180">
        <v>65471290</v>
      </c>
      <c r="AW372" s="181">
        <f t="shared" si="383"/>
        <v>0.29392173189009158</v>
      </c>
      <c r="AX372" s="181">
        <f t="shared" si="347"/>
        <v>0.42632850241545894</v>
      </c>
      <c r="AY372" s="180">
        <f t="shared" si="348"/>
        <v>92735.538243626055</v>
      </c>
      <c r="AZ372" s="392"/>
      <c r="BA372" s="136" t="s">
        <v>152</v>
      </c>
      <c r="BB372" s="171">
        <v>485</v>
      </c>
      <c r="BC372" s="180">
        <v>173</v>
      </c>
      <c r="BD372" s="180">
        <v>15942600</v>
      </c>
      <c r="BE372" s="181">
        <f t="shared" si="384"/>
        <v>0.22066326530612246</v>
      </c>
      <c r="BF372" s="181">
        <f t="shared" si="349"/>
        <v>0.35670103092783506</v>
      </c>
      <c r="BG372" s="225">
        <f t="shared" si="350"/>
        <v>92153.757225433525</v>
      </c>
      <c r="BH372" s="392"/>
      <c r="BI372" s="136" t="s">
        <v>152</v>
      </c>
      <c r="BJ372" s="171">
        <f t="shared" si="351"/>
        <v>18432</v>
      </c>
      <c r="BK372" s="180">
        <f t="shared" si="334"/>
        <v>9446</v>
      </c>
      <c r="BL372" s="180">
        <f t="shared" si="335"/>
        <v>681675630</v>
      </c>
      <c r="BM372" s="181">
        <f t="shared" si="385"/>
        <v>0.33651585322408267</v>
      </c>
      <c r="BN372" s="181">
        <f t="shared" si="352"/>
        <v>0.51247829861111116</v>
      </c>
      <c r="BO372" s="180">
        <f t="shared" si="353"/>
        <v>72165.533559178482</v>
      </c>
      <c r="BP372" s="285"/>
    </row>
    <row r="373" spans="2:68" s="95" customFormat="1">
      <c r="B373" s="402"/>
      <c r="C373" s="435"/>
      <c r="D373" s="433"/>
      <c r="E373" s="136" t="s">
        <v>161</v>
      </c>
      <c r="F373" s="171">
        <v>58</v>
      </c>
      <c r="G373" s="180">
        <v>25</v>
      </c>
      <c r="H373" s="180">
        <v>2246530</v>
      </c>
      <c r="I373" s="181">
        <f t="shared" si="378"/>
        <v>0.13966480446927373</v>
      </c>
      <c r="J373" s="181">
        <f t="shared" si="337"/>
        <v>0.43103448275862066</v>
      </c>
      <c r="K373" s="225">
        <f t="shared" si="338"/>
        <v>89861.2</v>
      </c>
      <c r="L373" s="392"/>
      <c r="M373" s="136" t="s">
        <v>161</v>
      </c>
      <c r="N373" s="171">
        <v>97</v>
      </c>
      <c r="O373" s="180">
        <v>56</v>
      </c>
      <c r="P373" s="180">
        <v>4364260</v>
      </c>
      <c r="Q373" s="181">
        <f t="shared" si="379"/>
        <v>0.18791946308724833</v>
      </c>
      <c r="R373" s="181">
        <f t="shared" si="339"/>
        <v>0.57731958762886593</v>
      </c>
      <c r="S373" s="175">
        <f t="shared" si="340"/>
        <v>77933.21428571429</v>
      </c>
      <c r="T373" s="392"/>
      <c r="U373" s="136" t="s">
        <v>161</v>
      </c>
      <c r="V373" s="171">
        <v>2579</v>
      </c>
      <c r="W373" s="180">
        <v>1472</v>
      </c>
      <c r="X373" s="180">
        <v>96260620</v>
      </c>
      <c r="Y373" s="181">
        <f t="shared" si="380"/>
        <v>0.13282800938458761</v>
      </c>
      <c r="Z373" s="181">
        <f t="shared" si="341"/>
        <v>0.5707638619620008</v>
      </c>
      <c r="AA373" s="180">
        <f t="shared" si="342"/>
        <v>65394.442934782608</v>
      </c>
      <c r="AB373" s="392"/>
      <c r="AC373" s="136" t="s">
        <v>161</v>
      </c>
      <c r="AD373" s="171">
        <v>2308</v>
      </c>
      <c r="AE373" s="180">
        <v>1296</v>
      </c>
      <c r="AF373" s="180">
        <v>95895600</v>
      </c>
      <c r="AG373" s="181">
        <f t="shared" si="381"/>
        <v>0.15901840490797545</v>
      </c>
      <c r="AH373" s="181">
        <f t="shared" si="343"/>
        <v>0.56152512998266901</v>
      </c>
      <c r="AI373" s="175">
        <f t="shared" si="344"/>
        <v>73993.518518518526</v>
      </c>
      <c r="AJ373" s="392"/>
      <c r="AK373" s="136" t="s">
        <v>161</v>
      </c>
      <c r="AL373" s="171">
        <v>1663</v>
      </c>
      <c r="AM373" s="180">
        <v>818</v>
      </c>
      <c r="AN373" s="180">
        <v>61985820</v>
      </c>
      <c r="AO373" s="181">
        <f t="shared" si="382"/>
        <v>0.15806763285024156</v>
      </c>
      <c r="AP373" s="181">
        <f t="shared" si="345"/>
        <v>0.49188214070956104</v>
      </c>
      <c r="AQ373" s="175">
        <f t="shared" si="346"/>
        <v>75777.286063569685</v>
      </c>
      <c r="AR373" s="392"/>
      <c r="AS373" s="136" t="s">
        <v>161</v>
      </c>
      <c r="AT373" s="171">
        <v>802</v>
      </c>
      <c r="AU373" s="180">
        <v>352</v>
      </c>
      <c r="AV373" s="180">
        <v>34177280</v>
      </c>
      <c r="AW373" s="181">
        <f t="shared" si="383"/>
        <v>0.14654454621149043</v>
      </c>
      <c r="AX373" s="181">
        <f t="shared" si="347"/>
        <v>0.43890274314214461</v>
      </c>
      <c r="AY373" s="180">
        <f t="shared" si="348"/>
        <v>97094.545454545456</v>
      </c>
      <c r="AZ373" s="392"/>
      <c r="BA373" s="136" t="s">
        <v>161</v>
      </c>
      <c r="BB373" s="171">
        <v>244</v>
      </c>
      <c r="BC373" s="180">
        <v>93</v>
      </c>
      <c r="BD373" s="180">
        <v>8658560</v>
      </c>
      <c r="BE373" s="181">
        <f t="shared" si="384"/>
        <v>0.11862244897959184</v>
      </c>
      <c r="BF373" s="181">
        <f t="shared" si="349"/>
        <v>0.38114754098360654</v>
      </c>
      <c r="BG373" s="225">
        <f t="shared" si="350"/>
        <v>93102.795698924732</v>
      </c>
      <c r="BH373" s="392"/>
      <c r="BI373" s="136" t="s">
        <v>161</v>
      </c>
      <c r="BJ373" s="171">
        <f t="shared" si="351"/>
        <v>7751</v>
      </c>
      <c r="BK373" s="180">
        <f t="shared" si="334"/>
        <v>4112</v>
      </c>
      <c r="BL373" s="180">
        <f t="shared" si="335"/>
        <v>303588670</v>
      </c>
      <c r="BM373" s="181">
        <f t="shared" si="385"/>
        <v>0.1464909155682223</v>
      </c>
      <c r="BN373" s="181">
        <f t="shared" si="352"/>
        <v>0.53051219197522903</v>
      </c>
      <c r="BO373" s="180">
        <f t="shared" si="353"/>
        <v>73829.929474708173</v>
      </c>
      <c r="BP373" s="285"/>
    </row>
    <row r="374" spans="2:68" s="95" customFormat="1">
      <c r="B374" s="402"/>
      <c r="C374" s="435"/>
      <c r="D374" s="433"/>
      <c r="E374" s="136" t="s">
        <v>183</v>
      </c>
      <c r="F374" s="171">
        <v>56</v>
      </c>
      <c r="G374" s="180">
        <v>22</v>
      </c>
      <c r="H374" s="180">
        <v>1839260</v>
      </c>
      <c r="I374" s="181">
        <f t="shared" si="378"/>
        <v>0.12290502793296089</v>
      </c>
      <c r="J374" s="181">
        <f t="shared" si="337"/>
        <v>0.39285714285714285</v>
      </c>
      <c r="K374" s="225">
        <f t="shared" si="338"/>
        <v>83602.727272727279</v>
      </c>
      <c r="L374" s="392"/>
      <c r="M374" s="136" t="s">
        <v>183</v>
      </c>
      <c r="N374" s="171">
        <v>102</v>
      </c>
      <c r="O374" s="180">
        <v>50</v>
      </c>
      <c r="P374" s="180">
        <v>3442400</v>
      </c>
      <c r="Q374" s="181">
        <f t="shared" si="379"/>
        <v>0.16778523489932887</v>
      </c>
      <c r="R374" s="181">
        <f t="shared" si="339"/>
        <v>0.49019607843137253</v>
      </c>
      <c r="S374" s="175">
        <f t="shared" si="340"/>
        <v>68848</v>
      </c>
      <c r="T374" s="392"/>
      <c r="U374" s="136" t="s">
        <v>183</v>
      </c>
      <c r="V374" s="171">
        <v>2334</v>
      </c>
      <c r="W374" s="180">
        <v>1300</v>
      </c>
      <c r="X374" s="180">
        <v>92301300</v>
      </c>
      <c r="Y374" s="181">
        <f t="shared" si="380"/>
        <v>0.1173073452445407</v>
      </c>
      <c r="Z374" s="181">
        <f t="shared" si="341"/>
        <v>0.55698371893744647</v>
      </c>
      <c r="AA374" s="180">
        <f t="shared" si="342"/>
        <v>71001</v>
      </c>
      <c r="AB374" s="392"/>
      <c r="AC374" s="136" t="s">
        <v>183</v>
      </c>
      <c r="AD374" s="171">
        <v>2246</v>
      </c>
      <c r="AE374" s="180">
        <v>1287</v>
      </c>
      <c r="AF374" s="180">
        <v>102288900</v>
      </c>
      <c r="AG374" s="181">
        <f t="shared" si="381"/>
        <v>0.15791411042944786</v>
      </c>
      <c r="AH374" s="181">
        <f t="shared" si="343"/>
        <v>0.57301869991095278</v>
      </c>
      <c r="AI374" s="175">
        <f t="shared" si="344"/>
        <v>79478.554778554782</v>
      </c>
      <c r="AJ374" s="392"/>
      <c r="AK374" s="136" t="s">
        <v>183</v>
      </c>
      <c r="AL374" s="171">
        <v>1559</v>
      </c>
      <c r="AM374" s="180">
        <v>779</v>
      </c>
      <c r="AN374" s="180">
        <v>65660880</v>
      </c>
      <c r="AO374" s="181">
        <f t="shared" si="382"/>
        <v>0.15053140096618359</v>
      </c>
      <c r="AP374" s="181">
        <f t="shared" si="345"/>
        <v>0.4996792815907633</v>
      </c>
      <c r="AQ374" s="175">
        <f t="shared" si="346"/>
        <v>84288.677792041082</v>
      </c>
      <c r="AR374" s="392"/>
      <c r="AS374" s="136" t="s">
        <v>183</v>
      </c>
      <c r="AT374" s="171">
        <v>778</v>
      </c>
      <c r="AU374" s="180">
        <v>353</v>
      </c>
      <c r="AV374" s="180">
        <v>38435890</v>
      </c>
      <c r="AW374" s="181">
        <f t="shared" si="383"/>
        <v>0.14696086594504579</v>
      </c>
      <c r="AX374" s="181">
        <f t="shared" si="347"/>
        <v>0.45372750642673521</v>
      </c>
      <c r="AY374" s="180">
        <f t="shared" si="348"/>
        <v>108883.54107648725</v>
      </c>
      <c r="AZ374" s="392"/>
      <c r="BA374" s="136" t="s">
        <v>183</v>
      </c>
      <c r="BB374" s="171">
        <v>212</v>
      </c>
      <c r="BC374" s="180">
        <v>84</v>
      </c>
      <c r="BD374" s="180">
        <v>8136540</v>
      </c>
      <c r="BE374" s="181">
        <f t="shared" si="384"/>
        <v>0.10714285714285714</v>
      </c>
      <c r="BF374" s="181">
        <f t="shared" si="349"/>
        <v>0.39622641509433965</v>
      </c>
      <c r="BG374" s="225">
        <f t="shared" si="350"/>
        <v>96863.571428571435</v>
      </c>
      <c r="BH374" s="392"/>
      <c r="BI374" s="136" t="s">
        <v>183</v>
      </c>
      <c r="BJ374" s="171">
        <f t="shared" si="351"/>
        <v>7287</v>
      </c>
      <c r="BK374" s="180">
        <f t="shared" si="334"/>
        <v>3875</v>
      </c>
      <c r="BL374" s="180">
        <f t="shared" si="335"/>
        <v>312105170</v>
      </c>
      <c r="BM374" s="181">
        <f t="shared" si="385"/>
        <v>0.13804773779836124</v>
      </c>
      <c r="BN374" s="181">
        <f t="shared" si="352"/>
        <v>0.5317689035268286</v>
      </c>
      <c r="BO374" s="180">
        <f t="shared" si="353"/>
        <v>80543.269677419361</v>
      </c>
      <c r="BP374" s="285"/>
    </row>
    <row r="375" spans="2:68" s="95" customFormat="1">
      <c r="B375" s="402"/>
      <c r="C375" s="435"/>
      <c r="D375" s="433"/>
      <c r="E375" s="136" t="s">
        <v>184</v>
      </c>
      <c r="F375" s="171">
        <v>35</v>
      </c>
      <c r="G375" s="180">
        <v>18</v>
      </c>
      <c r="H375" s="180">
        <v>1277150</v>
      </c>
      <c r="I375" s="181">
        <f t="shared" si="378"/>
        <v>0.1005586592178771</v>
      </c>
      <c r="J375" s="181">
        <f t="shared" si="337"/>
        <v>0.51428571428571423</v>
      </c>
      <c r="K375" s="225">
        <f t="shared" si="338"/>
        <v>70952.777777777781</v>
      </c>
      <c r="L375" s="392"/>
      <c r="M375" s="136" t="s">
        <v>184</v>
      </c>
      <c r="N375" s="171">
        <v>64</v>
      </c>
      <c r="O375" s="180">
        <v>43</v>
      </c>
      <c r="P375" s="180">
        <v>3407070</v>
      </c>
      <c r="Q375" s="181">
        <f t="shared" si="379"/>
        <v>0.14429530201342283</v>
      </c>
      <c r="R375" s="181">
        <f t="shared" si="339"/>
        <v>0.671875</v>
      </c>
      <c r="S375" s="175">
        <f t="shared" si="340"/>
        <v>79234.186046511633</v>
      </c>
      <c r="T375" s="392"/>
      <c r="U375" s="136" t="s">
        <v>184</v>
      </c>
      <c r="V375" s="171">
        <v>1400</v>
      </c>
      <c r="W375" s="180">
        <v>797</v>
      </c>
      <c r="X375" s="180">
        <v>51318480</v>
      </c>
      <c r="Y375" s="181">
        <f t="shared" si="380"/>
        <v>7.1918426276845332E-2</v>
      </c>
      <c r="Z375" s="181">
        <f t="shared" si="341"/>
        <v>0.56928571428571428</v>
      </c>
      <c r="AA375" s="180">
        <f t="shared" si="342"/>
        <v>64389.560853199495</v>
      </c>
      <c r="AB375" s="392"/>
      <c r="AC375" s="136" t="s">
        <v>184</v>
      </c>
      <c r="AD375" s="171">
        <v>1160</v>
      </c>
      <c r="AE375" s="180">
        <v>683</v>
      </c>
      <c r="AF375" s="180">
        <v>47599510</v>
      </c>
      <c r="AG375" s="181">
        <f t="shared" si="381"/>
        <v>8.3803680981595088E-2</v>
      </c>
      <c r="AH375" s="181">
        <f t="shared" si="343"/>
        <v>0.58879310344827585</v>
      </c>
      <c r="AI375" s="175">
        <f t="shared" si="344"/>
        <v>69691.815519765732</v>
      </c>
      <c r="AJ375" s="392"/>
      <c r="AK375" s="136" t="s">
        <v>184</v>
      </c>
      <c r="AL375" s="171">
        <v>746</v>
      </c>
      <c r="AM375" s="180">
        <v>371</v>
      </c>
      <c r="AN375" s="180">
        <v>25786780</v>
      </c>
      <c r="AO375" s="181">
        <f t="shared" si="382"/>
        <v>7.169082125603865E-2</v>
      </c>
      <c r="AP375" s="181">
        <f t="shared" si="345"/>
        <v>0.49731903485254692</v>
      </c>
      <c r="AQ375" s="175">
        <f t="shared" si="346"/>
        <v>69506.145552560643</v>
      </c>
      <c r="AR375" s="392"/>
      <c r="AS375" s="136" t="s">
        <v>184</v>
      </c>
      <c r="AT375" s="171">
        <v>279</v>
      </c>
      <c r="AU375" s="180">
        <v>126</v>
      </c>
      <c r="AV375" s="180">
        <v>12036200</v>
      </c>
      <c r="AW375" s="181">
        <f t="shared" si="383"/>
        <v>5.2456286427976687E-2</v>
      </c>
      <c r="AX375" s="181">
        <f t="shared" si="347"/>
        <v>0.45161290322580644</v>
      </c>
      <c r="AY375" s="180">
        <f t="shared" si="348"/>
        <v>95525.39682539682</v>
      </c>
      <c r="AZ375" s="392"/>
      <c r="BA375" s="136" t="s">
        <v>184</v>
      </c>
      <c r="BB375" s="171">
        <v>75</v>
      </c>
      <c r="BC375" s="180">
        <v>31</v>
      </c>
      <c r="BD375" s="180">
        <v>2478690</v>
      </c>
      <c r="BE375" s="181">
        <f t="shared" si="384"/>
        <v>3.9540816326530615E-2</v>
      </c>
      <c r="BF375" s="181">
        <f t="shared" si="349"/>
        <v>0.41333333333333333</v>
      </c>
      <c r="BG375" s="225">
        <f t="shared" si="350"/>
        <v>79957.741935483864</v>
      </c>
      <c r="BH375" s="392"/>
      <c r="BI375" s="136" t="s">
        <v>184</v>
      </c>
      <c r="BJ375" s="171">
        <f t="shared" si="351"/>
        <v>3759</v>
      </c>
      <c r="BK375" s="180">
        <f t="shared" si="334"/>
        <v>2069</v>
      </c>
      <c r="BL375" s="180">
        <f t="shared" si="335"/>
        <v>143903880</v>
      </c>
      <c r="BM375" s="181">
        <f t="shared" si="385"/>
        <v>7.3708585678660496E-2</v>
      </c>
      <c r="BN375" s="181">
        <f t="shared" si="352"/>
        <v>0.55041234370843306</v>
      </c>
      <c r="BO375" s="180">
        <f t="shared" si="353"/>
        <v>69552.382793620112</v>
      </c>
      <c r="BP375" s="285"/>
    </row>
    <row r="376" spans="2:68" s="95" customFormat="1">
      <c r="B376" s="402"/>
      <c r="C376" s="435"/>
      <c r="D376" s="433"/>
      <c r="E376" s="136" t="s">
        <v>185</v>
      </c>
      <c r="F376" s="171">
        <v>30</v>
      </c>
      <c r="G376" s="180">
        <v>14</v>
      </c>
      <c r="H376" s="180">
        <v>1601700</v>
      </c>
      <c r="I376" s="181">
        <f t="shared" si="378"/>
        <v>7.8212290502793297E-2</v>
      </c>
      <c r="J376" s="181">
        <f t="shared" si="337"/>
        <v>0.46666666666666667</v>
      </c>
      <c r="K376" s="225">
        <f t="shared" si="338"/>
        <v>114407.14285714286</v>
      </c>
      <c r="L376" s="392"/>
      <c r="M376" s="136" t="s">
        <v>185</v>
      </c>
      <c r="N376" s="171">
        <v>49</v>
      </c>
      <c r="O376" s="180">
        <v>27</v>
      </c>
      <c r="P376" s="180">
        <v>2164880</v>
      </c>
      <c r="Q376" s="181">
        <f t="shared" si="379"/>
        <v>9.0604026845637578E-2</v>
      </c>
      <c r="R376" s="181">
        <f t="shared" si="339"/>
        <v>0.55102040816326525</v>
      </c>
      <c r="S376" s="175">
        <f t="shared" si="340"/>
        <v>80180.740740740745</v>
      </c>
      <c r="T376" s="392"/>
      <c r="U376" s="136" t="s">
        <v>185</v>
      </c>
      <c r="V376" s="171">
        <v>655</v>
      </c>
      <c r="W376" s="180">
        <v>339</v>
      </c>
      <c r="X376" s="180">
        <v>26452470</v>
      </c>
      <c r="Y376" s="181">
        <f t="shared" si="380"/>
        <v>3.0590146182999458E-2</v>
      </c>
      <c r="Z376" s="181">
        <f t="shared" si="341"/>
        <v>0.51755725190839696</v>
      </c>
      <c r="AA376" s="180">
        <f t="shared" si="342"/>
        <v>78030.884955752219</v>
      </c>
      <c r="AB376" s="392"/>
      <c r="AC376" s="136" t="s">
        <v>185</v>
      </c>
      <c r="AD376" s="171">
        <v>697</v>
      </c>
      <c r="AE376" s="180">
        <v>350</v>
      </c>
      <c r="AF376" s="180">
        <v>25133760</v>
      </c>
      <c r="AG376" s="181">
        <f t="shared" si="381"/>
        <v>4.2944785276073622E-2</v>
      </c>
      <c r="AH376" s="181">
        <f t="shared" si="343"/>
        <v>0.5021520803443329</v>
      </c>
      <c r="AI376" s="175">
        <f t="shared" si="344"/>
        <v>71810.742857142861</v>
      </c>
      <c r="AJ376" s="392"/>
      <c r="AK376" s="136" t="s">
        <v>185</v>
      </c>
      <c r="AL376" s="171">
        <v>602</v>
      </c>
      <c r="AM376" s="180">
        <v>279</v>
      </c>
      <c r="AN376" s="180">
        <v>25762560</v>
      </c>
      <c r="AO376" s="181">
        <f t="shared" si="382"/>
        <v>5.3913043478260869E-2</v>
      </c>
      <c r="AP376" s="181">
        <f t="shared" si="345"/>
        <v>0.46345514950166111</v>
      </c>
      <c r="AQ376" s="175">
        <f t="shared" si="346"/>
        <v>92338.924731182793</v>
      </c>
      <c r="AR376" s="392"/>
      <c r="AS376" s="136" t="s">
        <v>185</v>
      </c>
      <c r="AT376" s="171">
        <v>321</v>
      </c>
      <c r="AU376" s="180">
        <v>126</v>
      </c>
      <c r="AV376" s="180">
        <v>12957010</v>
      </c>
      <c r="AW376" s="181">
        <f t="shared" si="383"/>
        <v>5.2456286427976687E-2</v>
      </c>
      <c r="AX376" s="181">
        <f t="shared" si="347"/>
        <v>0.3925233644859813</v>
      </c>
      <c r="AY376" s="180">
        <f t="shared" si="348"/>
        <v>102833.41269841269</v>
      </c>
      <c r="AZ376" s="392"/>
      <c r="BA376" s="136" t="s">
        <v>185</v>
      </c>
      <c r="BB376" s="171">
        <v>108</v>
      </c>
      <c r="BC376" s="180">
        <v>42</v>
      </c>
      <c r="BD376" s="180">
        <v>3804410</v>
      </c>
      <c r="BE376" s="181">
        <f t="shared" si="384"/>
        <v>5.3571428571428568E-2</v>
      </c>
      <c r="BF376" s="181">
        <f t="shared" si="349"/>
        <v>0.3888888888888889</v>
      </c>
      <c r="BG376" s="225">
        <f t="shared" si="350"/>
        <v>90581.190476190473</v>
      </c>
      <c r="BH376" s="392"/>
      <c r="BI376" s="136" t="s">
        <v>185</v>
      </c>
      <c r="BJ376" s="171">
        <f t="shared" si="351"/>
        <v>2462</v>
      </c>
      <c r="BK376" s="180">
        <f t="shared" si="334"/>
        <v>1177</v>
      </c>
      <c r="BL376" s="180">
        <f t="shared" si="335"/>
        <v>97876790</v>
      </c>
      <c r="BM376" s="181">
        <f t="shared" si="385"/>
        <v>4.1930887068044174E-2</v>
      </c>
      <c r="BN376" s="181">
        <f t="shared" si="352"/>
        <v>0.47806661251015437</v>
      </c>
      <c r="BO376" s="180">
        <f t="shared" si="353"/>
        <v>83157.850467289725</v>
      </c>
      <c r="BP376" s="285"/>
    </row>
    <row r="377" spans="2:68" s="95" customFormat="1">
      <c r="B377" s="402"/>
      <c r="C377" s="435"/>
      <c r="D377" s="433"/>
      <c r="E377" s="136" t="s">
        <v>186</v>
      </c>
      <c r="F377" s="171">
        <v>18</v>
      </c>
      <c r="G377" s="180">
        <v>8</v>
      </c>
      <c r="H377" s="180">
        <v>374820</v>
      </c>
      <c r="I377" s="181">
        <f t="shared" si="378"/>
        <v>4.4692737430167599E-2</v>
      </c>
      <c r="J377" s="181">
        <f t="shared" si="337"/>
        <v>0.44444444444444442</v>
      </c>
      <c r="K377" s="225">
        <f t="shared" si="338"/>
        <v>46852.5</v>
      </c>
      <c r="L377" s="392"/>
      <c r="M377" s="136" t="s">
        <v>186</v>
      </c>
      <c r="N377" s="171">
        <v>25</v>
      </c>
      <c r="O377" s="180">
        <v>18</v>
      </c>
      <c r="P377" s="180">
        <v>2260780</v>
      </c>
      <c r="Q377" s="181">
        <f t="shared" si="379"/>
        <v>6.0402684563758392E-2</v>
      </c>
      <c r="R377" s="181">
        <f t="shared" si="339"/>
        <v>0.72</v>
      </c>
      <c r="S377" s="175">
        <f t="shared" si="340"/>
        <v>125598.88888888889</v>
      </c>
      <c r="T377" s="392"/>
      <c r="U377" s="136" t="s">
        <v>186</v>
      </c>
      <c r="V377" s="171">
        <v>673</v>
      </c>
      <c r="W377" s="180">
        <v>382</v>
      </c>
      <c r="X377" s="180">
        <v>27547860</v>
      </c>
      <c r="Y377" s="181">
        <f t="shared" si="380"/>
        <v>3.4470312218011188E-2</v>
      </c>
      <c r="Z377" s="181">
        <f t="shared" si="341"/>
        <v>0.56760772659732539</v>
      </c>
      <c r="AA377" s="180">
        <f t="shared" si="342"/>
        <v>72114.816753926701</v>
      </c>
      <c r="AB377" s="392"/>
      <c r="AC377" s="136" t="s">
        <v>186</v>
      </c>
      <c r="AD377" s="171">
        <v>653</v>
      </c>
      <c r="AE377" s="180">
        <v>334</v>
      </c>
      <c r="AF377" s="180">
        <v>25991320</v>
      </c>
      <c r="AG377" s="181">
        <f t="shared" si="381"/>
        <v>4.0981595092024536E-2</v>
      </c>
      <c r="AH377" s="181">
        <f t="shared" si="343"/>
        <v>0.51148545176110261</v>
      </c>
      <c r="AI377" s="175">
        <f t="shared" si="344"/>
        <v>77818.32335329341</v>
      </c>
      <c r="AJ377" s="392"/>
      <c r="AK377" s="136" t="s">
        <v>186</v>
      </c>
      <c r="AL377" s="171">
        <v>456</v>
      </c>
      <c r="AM377" s="180">
        <v>225</v>
      </c>
      <c r="AN377" s="180">
        <v>18771260</v>
      </c>
      <c r="AO377" s="181">
        <f t="shared" si="382"/>
        <v>4.3478260869565216E-2</v>
      </c>
      <c r="AP377" s="181">
        <f t="shared" si="345"/>
        <v>0.49342105263157893</v>
      </c>
      <c r="AQ377" s="175">
        <f t="shared" si="346"/>
        <v>83427.822222222225</v>
      </c>
      <c r="AR377" s="392"/>
      <c r="AS377" s="136" t="s">
        <v>186</v>
      </c>
      <c r="AT377" s="171">
        <v>240</v>
      </c>
      <c r="AU377" s="180">
        <v>106</v>
      </c>
      <c r="AV377" s="180">
        <v>9293150</v>
      </c>
      <c r="AW377" s="181">
        <f t="shared" si="383"/>
        <v>4.4129891756869273E-2</v>
      </c>
      <c r="AX377" s="181">
        <f t="shared" si="347"/>
        <v>0.44166666666666665</v>
      </c>
      <c r="AY377" s="180">
        <f t="shared" si="348"/>
        <v>87671.226415094337</v>
      </c>
      <c r="AZ377" s="392"/>
      <c r="BA377" s="136" t="s">
        <v>186</v>
      </c>
      <c r="BB377" s="171">
        <v>56</v>
      </c>
      <c r="BC377" s="180">
        <v>24</v>
      </c>
      <c r="BD377" s="180">
        <v>1829100</v>
      </c>
      <c r="BE377" s="181">
        <f t="shared" si="384"/>
        <v>3.0612244897959183E-2</v>
      </c>
      <c r="BF377" s="181">
        <f t="shared" si="349"/>
        <v>0.42857142857142855</v>
      </c>
      <c r="BG377" s="225">
        <f t="shared" si="350"/>
        <v>76212.5</v>
      </c>
      <c r="BH377" s="392"/>
      <c r="BI377" s="136" t="s">
        <v>186</v>
      </c>
      <c r="BJ377" s="171">
        <f t="shared" si="351"/>
        <v>2121</v>
      </c>
      <c r="BK377" s="180">
        <f t="shared" si="334"/>
        <v>1097</v>
      </c>
      <c r="BL377" s="180">
        <f t="shared" si="335"/>
        <v>86068290</v>
      </c>
      <c r="BM377" s="181">
        <f t="shared" si="385"/>
        <v>3.9080869255432846E-2</v>
      </c>
      <c r="BN377" s="181">
        <f t="shared" si="352"/>
        <v>0.51720886374351716</v>
      </c>
      <c r="BO377" s="180">
        <f t="shared" si="353"/>
        <v>78457.87602552415</v>
      </c>
      <c r="BP377" s="285"/>
    </row>
    <row r="378" spans="2:68" s="95" customFormat="1">
      <c r="B378" s="402"/>
      <c r="C378" s="435"/>
      <c r="D378" s="433"/>
      <c r="E378" s="136" t="s">
        <v>187</v>
      </c>
      <c r="F378" s="171">
        <v>70</v>
      </c>
      <c r="G378" s="180">
        <v>34</v>
      </c>
      <c r="H378" s="180">
        <v>2426930</v>
      </c>
      <c r="I378" s="181">
        <f t="shared" si="378"/>
        <v>0.18994413407821228</v>
      </c>
      <c r="J378" s="181">
        <f t="shared" si="337"/>
        <v>0.48571428571428571</v>
      </c>
      <c r="K378" s="225">
        <f t="shared" si="338"/>
        <v>71380.294117647063</v>
      </c>
      <c r="L378" s="392"/>
      <c r="M378" s="136" t="s">
        <v>187</v>
      </c>
      <c r="N378" s="171">
        <v>124</v>
      </c>
      <c r="O378" s="180">
        <v>78</v>
      </c>
      <c r="P378" s="180">
        <v>5819750</v>
      </c>
      <c r="Q378" s="181">
        <f t="shared" si="379"/>
        <v>0.26174496644295303</v>
      </c>
      <c r="R378" s="181">
        <f t="shared" si="339"/>
        <v>0.62903225806451613</v>
      </c>
      <c r="S378" s="175">
        <f t="shared" si="340"/>
        <v>74612.179487179485</v>
      </c>
      <c r="T378" s="392"/>
      <c r="U378" s="136" t="s">
        <v>187</v>
      </c>
      <c r="V378" s="171">
        <v>4367</v>
      </c>
      <c r="W378" s="180">
        <v>2608</v>
      </c>
      <c r="X378" s="180">
        <v>173984280</v>
      </c>
      <c r="Y378" s="181">
        <f t="shared" si="380"/>
        <v>0.2353365818444324</v>
      </c>
      <c r="Z378" s="181">
        <f t="shared" si="341"/>
        <v>0.59720632012823449</v>
      </c>
      <c r="AA378" s="180">
        <f t="shared" si="342"/>
        <v>66711.76380368098</v>
      </c>
      <c r="AB378" s="392"/>
      <c r="AC378" s="136" t="s">
        <v>187</v>
      </c>
      <c r="AD378" s="171">
        <v>3407</v>
      </c>
      <c r="AE378" s="180">
        <v>1979</v>
      </c>
      <c r="AF378" s="180">
        <v>141497420</v>
      </c>
      <c r="AG378" s="181">
        <f t="shared" si="381"/>
        <v>0.24282208588957055</v>
      </c>
      <c r="AH378" s="181">
        <f t="shared" si="343"/>
        <v>0.58086292926328142</v>
      </c>
      <c r="AI378" s="175">
        <f t="shared" si="344"/>
        <v>71499.454269833252</v>
      </c>
      <c r="AJ378" s="392"/>
      <c r="AK378" s="136" t="s">
        <v>187</v>
      </c>
      <c r="AL378" s="171">
        <v>1926</v>
      </c>
      <c r="AM378" s="180">
        <v>979</v>
      </c>
      <c r="AN378" s="180">
        <v>72786920</v>
      </c>
      <c r="AO378" s="181">
        <f t="shared" si="382"/>
        <v>0.18917874396135265</v>
      </c>
      <c r="AP378" s="181">
        <f t="shared" si="345"/>
        <v>0.50830737279335414</v>
      </c>
      <c r="AQ378" s="175">
        <f t="shared" si="346"/>
        <v>74348.232890704807</v>
      </c>
      <c r="AR378" s="392"/>
      <c r="AS378" s="136" t="s">
        <v>187</v>
      </c>
      <c r="AT378" s="171">
        <v>718</v>
      </c>
      <c r="AU378" s="180">
        <v>319</v>
      </c>
      <c r="AV378" s="180">
        <v>28192720</v>
      </c>
      <c r="AW378" s="181">
        <f t="shared" si="383"/>
        <v>0.13280599500416321</v>
      </c>
      <c r="AX378" s="181">
        <f t="shared" si="347"/>
        <v>0.44428969359331477</v>
      </c>
      <c r="AY378" s="180">
        <f t="shared" si="348"/>
        <v>88378.432601880879</v>
      </c>
      <c r="AZ378" s="392"/>
      <c r="BA378" s="136" t="s">
        <v>187</v>
      </c>
      <c r="BB378" s="171">
        <v>196</v>
      </c>
      <c r="BC378" s="180">
        <v>78</v>
      </c>
      <c r="BD378" s="180">
        <v>6946260</v>
      </c>
      <c r="BE378" s="181">
        <f t="shared" si="384"/>
        <v>9.9489795918367346E-2</v>
      </c>
      <c r="BF378" s="181">
        <f t="shared" si="349"/>
        <v>0.39795918367346939</v>
      </c>
      <c r="BG378" s="225">
        <f t="shared" si="350"/>
        <v>89054.61538461539</v>
      </c>
      <c r="BH378" s="392"/>
      <c r="BI378" s="136" t="s">
        <v>187</v>
      </c>
      <c r="BJ378" s="171">
        <f t="shared" si="351"/>
        <v>10808</v>
      </c>
      <c r="BK378" s="180">
        <f t="shared" si="334"/>
        <v>6075</v>
      </c>
      <c r="BL378" s="180">
        <f t="shared" si="335"/>
        <v>431654280</v>
      </c>
      <c r="BM378" s="181">
        <f t="shared" si="385"/>
        <v>0.21642322764517277</v>
      </c>
      <c r="BN378" s="181">
        <f t="shared" si="352"/>
        <v>0.56208364174685421</v>
      </c>
      <c r="BO378" s="180">
        <f t="shared" si="353"/>
        <v>71054.202469135809</v>
      </c>
      <c r="BP378" s="285"/>
    </row>
    <row r="379" spans="2:68" s="95" customFormat="1">
      <c r="B379" s="402"/>
      <c r="C379" s="435"/>
      <c r="D379" s="433"/>
      <c r="E379" s="136" t="s">
        <v>188</v>
      </c>
      <c r="F379" s="171">
        <v>16</v>
      </c>
      <c r="G379" s="180">
        <v>11</v>
      </c>
      <c r="H379" s="180">
        <v>1213040</v>
      </c>
      <c r="I379" s="181">
        <f t="shared" si="378"/>
        <v>6.1452513966480445E-2</v>
      </c>
      <c r="J379" s="181">
        <f t="shared" si="337"/>
        <v>0.6875</v>
      </c>
      <c r="K379" s="225">
        <f t="shared" si="338"/>
        <v>110276.36363636363</v>
      </c>
      <c r="L379" s="392"/>
      <c r="M379" s="136" t="s">
        <v>188</v>
      </c>
      <c r="N379" s="171">
        <v>30</v>
      </c>
      <c r="O379" s="180">
        <v>14</v>
      </c>
      <c r="P379" s="180">
        <v>2007700</v>
      </c>
      <c r="Q379" s="181">
        <f t="shared" si="379"/>
        <v>4.6979865771812082E-2</v>
      </c>
      <c r="R379" s="181">
        <f t="shared" si="339"/>
        <v>0.46666666666666667</v>
      </c>
      <c r="S379" s="175">
        <f t="shared" si="340"/>
        <v>143407.14285714287</v>
      </c>
      <c r="T379" s="392"/>
      <c r="U379" s="136" t="s">
        <v>188</v>
      </c>
      <c r="V379" s="171">
        <v>889</v>
      </c>
      <c r="W379" s="180">
        <v>501</v>
      </c>
      <c r="X379" s="180">
        <v>37725730</v>
      </c>
      <c r="Y379" s="181">
        <f t="shared" si="380"/>
        <v>4.5208446128857604E-2</v>
      </c>
      <c r="Z379" s="181">
        <f t="shared" si="341"/>
        <v>0.56355455568053991</v>
      </c>
      <c r="AA379" s="180">
        <f t="shared" si="342"/>
        <v>75300.858283433132</v>
      </c>
      <c r="AB379" s="392"/>
      <c r="AC379" s="136" t="s">
        <v>188</v>
      </c>
      <c r="AD379" s="171">
        <v>974</v>
      </c>
      <c r="AE379" s="180">
        <v>491</v>
      </c>
      <c r="AF379" s="180">
        <v>37304160</v>
      </c>
      <c r="AG379" s="181">
        <f t="shared" si="381"/>
        <v>6.0245398773006137E-2</v>
      </c>
      <c r="AH379" s="181">
        <f t="shared" si="343"/>
        <v>0.5041067761806981</v>
      </c>
      <c r="AI379" s="175">
        <f t="shared" si="344"/>
        <v>75975.885947046845</v>
      </c>
      <c r="AJ379" s="392"/>
      <c r="AK379" s="136" t="s">
        <v>188</v>
      </c>
      <c r="AL379" s="171">
        <v>762</v>
      </c>
      <c r="AM379" s="180">
        <v>354</v>
      </c>
      <c r="AN379" s="180">
        <v>28470340</v>
      </c>
      <c r="AO379" s="181">
        <f t="shared" si="382"/>
        <v>6.840579710144927E-2</v>
      </c>
      <c r="AP379" s="181">
        <f t="shared" si="345"/>
        <v>0.46456692913385828</v>
      </c>
      <c r="AQ379" s="175">
        <f t="shared" si="346"/>
        <v>80424.689265536726</v>
      </c>
      <c r="AR379" s="392"/>
      <c r="AS379" s="136" t="s">
        <v>188</v>
      </c>
      <c r="AT379" s="171">
        <v>450</v>
      </c>
      <c r="AU379" s="180">
        <v>195</v>
      </c>
      <c r="AV379" s="180">
        <v>19589200</v>
      </c>
      <c r="AW379" s="181">
        <f t="shared" si="383"/>
        <v>8.1182348043297256E-2</v>
      </c>
      <c r="AX379" s="181">
        <f t="shared" si="347"/>
        <v>0.43333333333333335</v>
      </c>
      <c r="AY379" s="180">
        <f t="shared" si="348"/>
        <v>100457.43589743589</v>
      </c>
      <c r="AZ379" s="392"/>
      <c r="BA379" s="136" t="s">
        <v>188</v>
      </c>
      <c r="BB379" s="171">
        <v>178</v>
      </c>
      <c r="BC379" s="180">
        <v>55</v>
      </c>
      <c r="BD379" s="180">
        <v>5475240</v>
      </c>
      <c r="BE379" s="181">
        <f t="shared" si="384"/>
        <v>7.0153061224489791E-2</v>
      </c>
      <c r="BF379" s="181">
        <f t="shared" si="349"/>
        <v>0.3089887640449438</v>
      </c>
      <c r="BG379" s="225">
        <f t="shared" si="350"/>
        <v>99549.818181818177</v>
      </c>
      <c r="BH379" s="392"/>
      <c r="BI379" s="136" t="s">
        <v>188</v>
      </c>
      <c r="BJ379" s="171">
        <f t="shared" si="351"/>
        <v>3299</v>
      </c>
      <c r="BK379" s="180">
        <f t="shared" si="334"/>
        <v>1621</v>
      </c>
      <c r="BL379" s="180">
        <f t="shared" si="335"/>
        <v>131785410</v>
      </c>
      <c r="BM379" s="181">
        <f t="shared" si="385"/>
        <v>5.7748485928037052E-2</v>
      </c>
      <c r="BN379" s="181">
        <f t="shared" si="352"/>
        <v>0.49136101849045166</v>
      </c>
      <c r="BO379" s="180">
        <f t="shared" si="353"/>
        <v>81298.834053053666</v>
      </c>
      <c r="BP379" s="285"/>
    </row>
    <row r="380" spans="2:68" s="95" customFormat="1">
      <c r="B380" s="402"/>
      <c r="C380" s="435"/>
      <c r="D380" s="433"/>
      <c r="E380" s="137" t="s">
        <v>179</v>
      </c>
      <c r="F380" s="171">
        <v>17</v>
      </c>
      <c r="G380" s="180">
        <v>6</v>
      </c>
      <c r="H380" s="180">
        <v>248730</v>
      </c>
      <c r="I380" s="181">
        <f t="shared" si="378"/>
        <v>3.3519553072625698E-2</v>
      </c>
      <c r="J380" s="181">
        <f t="shared" si="337"/>
        <v>0.35294117647058826</v>
      </c>
      <c r="K380" s="225">
        <f t="shared" si="338"/>
        <v>41455</v>
      </c>
      <c r="L380" s="392"/>
      <c r="M380" s="137" t="s">
        <v>179</v>
      </c>
      <c r="N380" s="171">
        <v>15</v>
      </c>
      <c r="O380" s="180">
        <v>6</v>
      </c>
      <c r="P380" s="180">
        <v>708330</v>
      </c>
      <c r="Q380" s="181">
        <f t="shared" si="379"/>
        <v>2.0134228187919462E-2</v>
      </c>
      <c r="R380" s="181">
        <f t="shared" si="339"/>
        <v>0.4</v>
      </c>
      <c r="S380" s="175">
        <f t="shared" si="340"/>
        <v>118055</v>
      </c>
      <c r="T380" s="392"/>
      <c r="U380" s="137" t="s">
        <v>179</v>
      </c>
      <c r="V380" s="171">
        <v>962</v>
      </c>
      <c r="W380" s="180">
        <v>511</v>
      </c>
      <c r="X380" s="180">
        <v>30912890</v>
      </c>
      <c r="Y380" s="181">
        <f t="shared" si="380"/>
        <v>4.6110810323046383E-2</v>
      </c>
      <c r="Z380" s="181">
        <f t="shared" si="341"/>
        <v>0.53118503118503113</v>
      </c>
      <c r="AA380" s="180">
        <f t="shared" si="342"/>
        <v>60494.892367906068</v>
      </c>
      <c r="AB380" s="392"/>
      <c r="AC380" s="137" t="s">
        <v>179</v>
      </c>
      <c r="AD380" s="171">
        <v>542</v>
      </c>
      <c r="AE380" s="180">
        <v>247</v>
      </c>
      <c r="AF380" s="180">
        <v>17593280</v>
      </c>
      <c r="AG380" s="181">
        <f t="shared" si="381"/>
        <v>3.0306748466257669E-2</v>
      </c>
      <c r="AH380" s="181">
        <f t="shared" si="343"/>
        <v>0.45571955719557194</v>
      </c>
      <c r="AI380" s="175">
        <f t="shared" si="344"/>
        <v>71227.854251012148</v>
      </c>
      <c r="AJ380" s="392"/>
      <c r="AK380" s="137" t="s">
        <v>179</v>
      </c>
      <c r="AL380" s="171">
        <v>281</v>
      </c>
      <c r="AM380" s="180">
        <v>94</v>
      </c>
      <c r="AN380" s="180">
        <v>7902230</v>
      </c>
      <c r="AO380" s="181">
        <f t="shared" si="382"/>
        <v>1.8164251207729468E-2</v>
      </c>
      <c r="AP380" s="181">
        <f t="shared" si="345"/>
        <v>0.33451957295373663</v>
      </c>
      <c r="AQ380" s="175">
        <f t="shared" si="346"/>
        <v>84066.276595744683</v>
      </c>
      <c r="AR380" s="392"/>
      <c r="AS380" s="137" t="s">
        <v>179</v>
      </c>
      <c r="AT380" s="171">
        <v>157</v>
      </c>
      <c r="AU380" s="180">
        <v>49</v>
      </c>
      <c r="AV380" s="180">
        <v>6510580</v>
      </c>
      <c r="AW380" s="181">
        <f t="shared" si="383"/>
        <v>2.0399666944213156E-2</v>
      </c>
      <c r="AX380" s="181">
        <f t="shared" si="347"/>
        <v>0.31210191082802546</v>
      </c>
      <c r="AY380" s="180">
        <f t="shared" si="348"/>
        <v>132868.97959183675</v>
      </c>
      <c r="AZ380" s="392"/>
      <c r="BA380" s="137" t="s">
        <v>179</v>
      </c>
      <c r="BB380" s="171">
        <v>81</v>
      </c>
      <c r="BC380" s="180">
        <v>25</v>
      </c>
      <c r="BD380" s="180">
        <v>2280490</v>
      </c>
      <c r="BE380" s="181">
        <f t="shared" si="384"/>
        <v>3.1887755102040817E-2</v>
      </c>
      <c r="BF380" s="181">
        <f t="shared" si="349"/>
        <v>0.30864197530864196</v>
      </c>
      <c r="BG380" s="225">
        <f t="shared" si="350"/>
        <v>91219.6</v>
      </c>
      <c r="BH380" s="392"/>
      <c r="BI380" s="137" t="s">
        <v>179</v>
      </c>
      <c r="BJ380" s="171">
        <f t="shared" si="351"/>
        <v>2055</v>
      </c>
      <c r="BK380" s="180">
        <f t="shared" si="334"/>
        <v>938</v>
      </c>
      <c r="BL380" s="180">
        <f t="shared" si="335"/>
        <v>66156530</v>
      </c>
      <c r="BM380" s="181">
        <f t="shared" si="385"/>
        <v>3.3416458852867828E-2</v>
      </c>
      <c r="BN380" s="181">
        <f t="shared" si="352"/>
        <v>0.45644768856447687</v>
      </c>
      <c r="BO380" s="180">
        <f t="shared" si="353"/>
        <v>70529.349680170577</v>
      </c>
      <c r="BP380" s="285"/>
    </row>
    <row r="381" spans="2:68" s="95" customFormat="1">
      <c r="B381" s="402">
        <v>35</v>
      </c>
      <c r="C381" s="434" t="s">
        <v>2</v>
      </c>
      <c r="D381" s="432">
        <v>32</v>
      </c>
      <c r="E381" s="134" t="s">
        <v>153</v>
      </c>
      <c r="F381" s="170">
        <v>13</v>
      </c>
      <c r="G381" s="178">
        <v>10</v>
      </c>
      <c r="H381" s="178">
        <v>775300</v>
      </c>
      <c r="I381" s="179">
        <f>IFERROR(G381/$D$381,"-")</f>
        <v>0.3125</v>
      </c>
      <c r="J381" s="179">
        <f t="shared" si="337"/>
        <v>0.76923076923076927</v>
      </c>
      <c r="K381" s="224">
        <f t="shared" si="338"/>
        <v>77530</v>
      </c>
      <c r="L381" s="400">
        <v>65</v>
      </c>
      <c r="M381" s="134" t="s">
        <v>153</v>
      </c>
      <c r="N381" s="170">
        <v>28</v>
      </c>
      <c r="O381" s="178">
        <v>18</v>
      </c>
      <c r="P381" s="178">
        <v>957290</v>
      </c>
      <c r="Q381" s="179">
        <f>IFERROR(O381/$L$381,"-")</f>
        <v>0.27692307692307694</v>
      </c>
      <c r="R381" s="179">
        <f t="shared" si="339"/>
        <v>0.6428571428571429</v>
      </c>
      <c r="S381" s="174">
        <f t="shared" si="340"/>
        <v>53182.777777777781</v>
      </c>
      <c r="T381" s="400">
        <v>22060</v>
      </c>
      <c r="U381" s="134" t="s">
        <v>153</v>
      </c>
      <c r="V381" s="170">
        <v>9265</v>
      </c>
      <c r="W381" s="178">
        <v>6114</v>
      </c>
      <c r="X381" s="178">
        <v>429152700</v>
      </c>
      <c r="Y381" s="179">
        <f>IFERROR(W381/$T$381,"-")</f>
        <v>0.27715321849501362</v>
      </c>
      <c r="Z381" s="179">
        <f t="shared" si="341"/>
        <v>0.65990286022665945</v>
      </c>
      <c r="AA381" s="178">
        <f t="shared" si="342"/>
        <v>70191.805691854766</v>
      </c>
      <c r="AB381" s="400">
        <v>16874</v>
      </c>
      <c r="AC381" s="134" t="s">
        <v>153</v>
      </c>
      <c r="AD381" s="170">
        <v>8012</v>
      </c>
      <c r="AE381" s="178">
        <v>5147</v>
      </c>
      <c r="AF381" s="178">
        <v>391511030</v>
      </c>
      <c r="AG381" s="179">
        <f>IFERROR(AE381/$AB$381,"-")</f>
        <v>0.30502548299158466</v>
      </c>
      <c r="AH381" s="179">
        <f t="shared" si="343"/>
        <v>0.64241138292561162</v>
      </c>
      <c r="AI381" s="174">
        <f t="shared" si="344"/>
        <v>76065.869438507871</v>
      </c>
      <c r="AJ381" s="400">
        <v>10477</v>
      </c>
      <c r="AK381" s="134" t="s">
        <v>153</v>
      </c>
      <c r="AL381" s="170">
        <v>4775</v>
      </c>
      <c r="AM381" s="178">
        <v>2853</v>
      </c>
      <c r="AN381" s="178">
        <v>221911070</v>
      </c>
      <c r="AO381" s="179">
        <f>IFERROR(AM381/$AJ$381,"-")</f>
        <v>0.27231077598549203</v>
      </c>
      <c r="AP381" s="179">
        <f t="shared" si="345"/>
        <v>0.59748691099476436</v>
      </c>
      <c r="AQ381" s="174">
        <f t="shared" si="346"/>
        <v>77781.657903960746</v>
      </c>
      <c r="AR381" s="400">
        <v>4813</v>
      </c>
      <c r="AS381" s="134" t="s">
        <v>153</v>
      </c>
      <c r="AT381" s="170">
        <v>1889</v>
      </c>
      <c r="AU381" s="178">
        <v>1089</v>
      </c>
      <c r="AV381" s="178">
        <v>92488090</v>
      </c>
      <c r="AW381" s="179">
        <f>IFERROR(AU381/$AR$381,"-")</f>
        <v>0.22626220652399751</v>
      </c>
      <c r="AX381" s="179">
        <f t="shared" si="347"/>
        <v>0.57649550026469032</v>
      </c>
      <c r="AY381" s="178">
        <f t="shared" si="348"/>
        <v>84929.375573921032</v>
      </c>
      <c r="AZ381" s="400">
        <v>1667</v>
      </c>
      <c r="BA381" s="134" t="s">
        <v>153</v>
      </c>
      <c r="BB381" s="170">
        <v>522</v>
      </c>
      <c r="BC381" s="178">
        <v>251</v>
      </c>
      <c r="BD381" s="178">
        <v>21107010</v>
      </c>
      <c r="BE381" s="179">
        <f>IFERROR(BC381/$AZ$381,"-")</f>
        <v>0.15056988602279545</v>
      </c>
      <c r="BF381" s="179">
        <f t="shared" si="349"/>
        <v>0.48084291187739464</v>
      </c>
      <c r="BG381" s="224">
        <f t="shared" si="350"/>
        <v>84091.673306772907</v>
      </c>
      <c r="BH381" s="400">
        <v>55988</v>
      </c>
      <c r="BI381" s="134" t="s">
        <v>153</v>
      </c>
      <c r="BJ381" s="170">
        <f t="shared" si="351"/>
        <v>24504</v>
      </c>
      <c r="BK381" s="178">
        <f t="shared" si="334"/>
        <v>15482</v>
      </c>
      <c r="BL381" s="178">
        <f t="shared" si="335"/>
        <v>1157902490</v>
      </c>
      <c r="BM381" s="179">
        <f>IFERROR(BK381/$BH$381,"-")</f>
        <v>0.27652354075873403</v>
      </c>
      <c r="BN381" s="179">
        <f t="shared" si="352"/>
        <v>0.63181521384263795</v>
      </c>
      <c r="BO381" s="178">
        <f t="shared" si="353"/>
        <v>74790.239633122343</v>
      </c>
      <c r="BP381" s="285"/>
    </row>
    <row r="382" spans="2:68" s="95" customFormat="1">
      <c r="B382" s="402"/>
      <c r="C382" s="435"/>
      <c r="D382" s="433"/>
      <c r="E382" s="135" t="s">
        <v>207</v>
      </c>
      <c r="F382" s="171">
        <v>13</v>
      </c>
      <c r="G382" s="180">
        <v>8</v>
      </c>
      <c r="H382" s="180">
        <v>708290</v>
      </c>
      <c r="I382" s="181">
        <f t="shared" ref="I382:I391" si="386">IFERROR(G382/$D$381,"-")</f>
        <v>0.25</v>
      </c>
      <c r="J382" s="181">
        <f t="shared" si="337"/>
        <v>0.61538461538461542</v>
      </c>
      <c r="K382" s="225">
        <f t="shared" si="338"/>
        <v>88536.25</v>
      </c>
      <c r="L382" s="392"/>
      <c r="M382" s="135" t="s">
        <v>207</v>
      </c>
      <c r="N382" s="171">
        <v>29</v>
      </c>
      <c r="O382" s="180">
        <v>20</v>
      </c>
      <c r="P382" s="180">
        <v>1080640</v>
      </c>
      <c r="Q382" s="181">
        <f t="shared" ref="Q382:Q391" si="387">IFERROR(O382/$L$381,"-")</f>
        <v>0.30769230769230771</v>
      </c>
      <c r="R382" s="181">
        <f t="shared" si="339"/>
        <v>0.68965517241379315</v>
      </c>
      <c r="S382" s="175">
        <f t="shared" si="340"/>
        <v>54032</v>
      </c>
      <c r="T382" s="392"/>
      <c r="U382" s="135" t="s">
        <v>207</v>
      </c>
      <c r="V382" s="171">
        <v>9463</v>
      </c>
      <c r="W382" s="180">
        <v>6315</v>
      </c>
      <c r="X382" s="180">
        <v>433742010</v>
      </c>
      <c r="Y382" s="181">
        <f t="shared" ref="Y382:Y391" si="388">IFERROR(W382/$T$381,"-")</f>
        <v>0.28626473254759749</v>
      </c>
      <c r="Z382" s="181">
        <f t="shared" si="341"/>
        <v>0.66733593997675156</v>
      </c>
      <c r="AA382" s="180">
        <f t="shared" si="342"/>
        <v>68684.403800475062</v>
      </c>
      <c r="AB382" s="392"/>
      <c r="AC382" s="135" t="s">
        <v>207</v>
      </c>
      <c r="AD382" s="171">
        <v>7412</v>
      </c>
      <c r="AE382" s="180">
        <v>4903</v>
      </c>
      <c r="AF382" s="180">
        <v>363780840</v>
      </c>
      <c r="AG382" s="181">
        <f t="shared" ref="AG382:AG391" si="389">IFERROR(AE382/$AB$381,"-")</f>
        <v>0.29056536683655326</v>
      </c>
      <c r="AH382" s="181">
        <f t="shared" si="343"/>
        <v>0.66149487317862921</v>
      </c>
      <c r="AI382" s="175">
        <f t="shared" si="344"/>
        <v>74195.561900877015</v>
      </c>
      <c r="AJ382" s="392"/>
      <c r="AK382" s="135" t="s">
        <v>207</v>
      </c>
      <c r="AL382" s="171">
        <v>4194</v>
      </c>
      <c r="AM382" s="180">
        <v>2536</v>
      </c>
      <c r="AN382" s="180">
        <v>190412390</v>
      </c>
      <c r="AO382" s="181">
        <f t="shared" ref="AO382:AO391" si="390">IFERROR(AM382/$AJ$381,"-")</f>
        <v>0.24205402309821514</v>
      </c>
      <c r="AP382" s="181">
        <f t="shared" si="345"/>
        <v>0.60467334287076779</v>
      </c>
      <c r="AQ382" s="175">
        <f t="shared" si="346"/>
        <v>75083.75</v>
      </c>
      <c r="AR382" s="392"/>
      <c r="AS382" s="135" t="s">
        <v>207</v>
      </c>
      <c r="AT382" s="171">
        <v>1460</v>
      </c>
      <c r="AU382" s="180">
        <v>825</v>
      </c>
      <c r="AV382" s="180">
        <v>63244120</v>
      </c>
      <c r="AW382" s="181">
        <f t="shared" ref="AW382:AW391" si="391">IFERROR(AU382/$AR$381,"-")</f>
        <v>0.17141076251817994</v>
      </c>
      <c r="AX382" s="181">
        <f t="shared" si="347"/>
        <v>0.56506849315068497</v>
      </c>
      <c r="AY382" s="180">
        <f t="shared" si="348"/>
        <v>76659.539393939398</v>
      </c>
      <c r="AZ382" s="392"/>
      <c r="BA382" s="135" t="s">
        <v>207</v>
      </c>
      <c r="BB382" s="171">
        <v>313</v>
      </c>
      <c r="BC382" s="180">
        <v>147</v>
      </c>
      <c r="BD382" s="180">
        <v>11717670</v>
      </c>
      <c r="BE382" s="181">
        <f t="shared" ref="BE382:BE391" si="392">IFERROR(BC382/$AZ$381,"-")</f>
        <v>8.8182363527294541E-2</v>
      </c>
      <c r="BF382" s="181">
        <f t="shared" si="349"/>
        <v>0.46964856230031948</v>
      </c>
      <c r="BG382" s="225">
        <f t="shared" si="350"/>
        <v>79712.040816326524</v>
      </c>
      <c r="BH382" s="392"/>
      <c r="BI382" s="135" t="s">
        <v>207</v>
      </c>
      <c r="BJ382" s="171">
        <f t="shared" si="351"/>
        <v>22884</v>
      </c>
      <c r="BK382" s="180">
        <f t="shared" si="334"/>
        <v>14754</v>
      </c>
      <c r="BL382" s="180">
        <f t="shared" si="335"/>
        <v>1064685960</v>
      </c>
      <c r="BM382" s="181">
        <f t="shared" ref="BM382:BM391" si="393">IFERROR(BK382/$BH$381,"-")</f>
        <v>0.2635207544473816</v>
      </c>
      <c r="BN382" s="181">
        <f t="shared" si="352"/>
        <v>0.64472994231777658</v>
      </c>
      <c r="BO382" s="180">
        <f t="shared" si="353"/>
        <v>72162.529483529885</v>
      </c>
      <c r="BP382" s="285"/>
    </row>
    <row r="383" spans="2:68" s="95" customFormat="1">
      <c r="B383" s="402"/>
      <c r="C383" s="435"/>
      <c r="D383" s="433"/>
      <c r="E383" s="136" t="s">
        <v>152</v>
      </c>
      <c r="F383" s="171">
        <v>9</v>
      </c>
      <c r="G383" s="180">
        <v>6</v>
      </c>
      <c r="H383" s="180">
        <v>481470</v>
      </c>
      <c r="I383" s="181">
        <f t="shared" si="386"/>
        <v>0.1875</v>
      </c>
      <c r="J383" s="181">
        <f t="shared" si="337"/>
        <v>0.66666666666666663</v>
      </c>
      <c r="K383" s="225">
        <f t="shared" si="338"/>
        <v>80245</v>
      </c>
      <c r="L383" s="392"/>
      <c r="M383" s="136" t="s">
        <v>152</v>
      </c>
      <c r="N383" s="171">
        <v>40</v>
      </c>
      <c r="O383" s="180">
        <v>27</v>
      </c>
      <c r="P383" s="180">
        <v>1550540</v>
      </c>
      <c r="Q383" s="181">
        <f t="shared" si="387"/>
        <v>0.41538461538461541</v>
      </c>
      <c r="R383" s="181">
        <f t="shared" si="339"/>
        <v>0.67500000000000004</v>
      </c>
      <c r="S383" s="175">
        <f t="shared" si="340"/>
        <v>57427.407407407409</v>
      </c>
      <c r="T383" s="392"/>
      <c r="U383" s="136" t="s">
        <v>152</v>
      </c>
      <c r="V383" s="171">
        <v>12560</v>
      </c>
      <c r="W383" s="180">
        <v>8032</v>
      </c>
      <c r="X383" s="180">
        <v>562844920</v>
      </c>
      <c r="Y383" s="181">
        <f t="shared" si="388"/>
        <v>0.36409791477787851</v>
      </c>
      <c r="Z383" s="181">
        <f t="shared" si="341"/>
        <v>0.63949044585987258</v>
      </c>
      <c r="AA383" s="180">
        <f t="shared" si="342"/>
        <v>70075.313745019914</v>
      </c>
      <c r="AB383" s="392"/>
      <c r="AC383" s="136" t="s">
        <v>152</v>
      </c>
      <c r="AD383" s="171">
        <v>10801</v>
      </c>
      <c r="AE383" s="180">
        <v>6904</v>
      </c>
      <c r="AF383" s="180">
        <v>530334270</v>
      </c>
      <c r="AG383" s="181">
        <f t="shared" si="389"/>
        <v>0.40915017186203628</v>
      </c>
      <c r="AH383" s="181">
        <f t="shared" si="343"/>
        <v>0.63920007406721602</v>
      </c>
      <c r="AI383" s="175">
        <f t="shared" si="344"/>
        <v>76815.508400926992</v>
      </c>
      <c r="AJ383" s="392"/>
      <c r="AK383" s="136" t="s">
        <v>152</v>
      </c>
      <c r="AL383" s="171">
        <v>7121</v>
      </c>
      <c r="AM383" s="180">
        <v>4222</v>
      </c>
      <c r="AN383" s="180">
        <v>334105100</v>
      </c>
      <c r="AO383" s="181">
        <f t="shared" si="390"/>
        <v>0.40297795170373196</v>
      </c>
      <c r="AP383" s="181">
        <f t="shared" si="345"/>
        <v>0.59289425642465943</v>
      </c>
      <c r="AQ383" s="175">
        <f t="shared" si="346"/>
        <v>79134.320227380391</v>
      </c>
      <c r="AR383" s="392"/>
      <c r="AS383" s="136" t="s">
        <v>152</v>
      </c>
      <c r="AT383" s="171">
        <v>3123</v>
      </c>
      <c r="AU383" s="180">
        <v>1732</v>
      </c>
      <c r="AV383" s="180">
        <v>152176900</v>
      </c>
      <c r="AW383" s="181">
        <f t="shared" si="391"/>
        <v>0.35985871597756075</v>
      </c>
      <c r="AX383" s="181">
        <f t="shared" si="347"/>
        <v>0.55459494076208771</v>
      </c>
      <c r="AY383" s="180">
        <f t="shared" si="348"/>
        <v>87861.951501154734</v>
      </c>
      <c r="AZ383" s="392"/>
      <c r="BA383" s="136" t="s">
        <v>152</v>
      </c>
      <c r="BB383" s="171">
        <v>1027</v>
      </c>
      <c r="BC383" s="180">
        <v>504</v>
      </c>
      <c r="BD383" s="180">
        <v>46697690</v>
      </c>
      <c r="BE383" s="181">
        <f t="shared" si="392"/>
        <v>0.30233953209358128</v>
      </c>
      <c r="BF383" s="181">
        <f t="shared" si="349"/>
        <v>0.49074975657254138</v>
      </c>
      <c r="BG383" s="225">
        <f t="shared" si="350"/>
        <v>92654.14682539682</v>
      </c>
      <c r="BH383" s="392"/>
      <c r="BI383" s="136" t="s">
        <v>152</v>
      </c>
      <c r="BJ383" s="171">
        <f t="shared" si="351"/>
        <v>34681</v>
      </c>
      <c r="BK383" s="180">
        <f t="shared" si="334"/>
        <v>21427</v>
      </c>
      <c r="BL383" s="180">
        <f t="shared" si="335"/>
        <v>1628190890</v>
      </c>
      <c r="BM383" s="181">
        <f t="shared" si="393"/>
        <v>0.38270700864470958</v>
      </c>
      <c r="BN383" s="181">
        <f t="shared" si="352"/>
        <v>0.61783108906894268</v>
      </c>
      <c r="BO383" s="180">
        <f t="shared" si="353"/>
        <v>75987.813973024691</v>
      </c>
      <c r="BP383" s="285"/>
    </row>
    <row r="384" spans="2:68" s="95" customFormat="1">
      <c r="B384" s="402"/>
      <c r="C384" s="435"/>
      <c r="D384" s="433"/>
      <c r="E384" s="136" t="s">
        <v>161</v>
      </c>
      <c r="F384" s="171">
        <v>7</v>
      </c>
      <c r="G384" s="180">
        <v>4</v>
      </c>
      <c r="H384" s="180">
        <v>496430</v>
      </c>
      <c r="I384" s="181">
        <f t="shared" si="386"/>
        <v>0.125</v>
      </c>
      <c r="J384" s="181">
        <f t="shared" si="337"/>
        <v>0.5714285714285714</v>
      </c>
      <c r="K384" s="225">
        <f t="shared" si="338"/>
        <v>124107.5</v>
      </c>
      <c r="L384" s="392"/>
      <c r="M384" s="136" t="s">
        <v>161</v>
      </c>
      <c r="N384" s="171">
        <v>14</v>
      </c>
      <c r="O384" s="180">
        <v>7</v>
      </c>
      <c r="P384" s="180">
        <v>494730</v>
      </c>
      <c r="Q384" s="181">
        <f t="shared" si="387"/>
        <v>0.1076923076923077</v>
      </c>
      <c r="R384" s="181">
        <f t="shared" si="339"/>
        <v>0.5</v>
      </c>
      <c r="S384" s="175">
        <f t="shared" si="340"/>
        <v>70675.71428571429</v>
      </c>
      <c r="T384" s="392"/>
      <c r="U384" s="136" t="s">
        <v>161</v>
      </c>
      <c r="V384" s="171">
        <v>4274</v>
      </c>
      <c r="W384" s="180">
        <v>2820</v>
      </c>
      <c r="X384" s="180">
        <v>198888410</v>
      </c>
      <c r="Y384" s="181">
        <f t="shared" si="388"/>
        <v>0.12783318223028106</v>
      </c>
      <c r="Z384" s="181">
        <f t="shared" si="341"/>
        <v>0.65980346279831537</v>
      </c>
      <c r="AA384" s="180">
        <f t="shared" si="342"/>
        <v>70527.804964539013</v>
      </c>
      <c r="AB384" s="392"/>
      <c r="AC384" s="136" t="s">
        <v>161</v>
      </c>
      <c r="AD384" s="171">
        <v>4081</v>
      </c>
      <c r="AE384" s="180">
        <v>2642</v>
      </c>
      <c r="AF384" s="180">
        <v>199541940</v>
      </c>
      <c r="AG384" s="181">
        <f t="shared" si="389"/>
        <v>0.15657224131800404</v>
      </c>
      <c r="AH384" s="181">
        <f t="shared" si="343"/>
        <v>0.64739034550355301</v>
      </c>
      <c r="AI384" s="175">
        <f t="shared" si="344"/>
        <v>75526.850870552618</v>
      </c>
      <c r="AJ384" s="392"/>
      <c r="AK384" s="136" t="s">
        <v>161</v>
      </c>
      <c r="AL384" s="171">
        <v>2930</v>
      </c>
      <c r="AM384" s="180">
        <v>1749</v>
      </c>
      <c r="AN384" s="180">
        <v>139404170</v>
      </c>
      <c r="AO384" s="181">
        <f t="shared" si="390"/>
        <v>0.16693710031497566</v>
      </c>
      <c r="AP384" s="181">
        <f t="shared" si="345"/>
        <v>0.59692832764505122</v>
      </c>
      <c r="AQ384" s="175">
        <f t="shared" si="346"/>
        <v>79705.071469411094</v>
      </c>
      <c r="AR384" s="392"/>
      <c r="AS384" s="136" t="s">
        <v>161</v>
      </c>
      <c r="AT384" s="171">
        <v>1340</v>
      </c>
      <c r="AU384" s="180">
        <v>753</v>
      </c>
      <c r="AV384" s="180">
        <v>67064230</v>
      </c>
      <c r="AW384" s="181">
        <f t="shared" si="391"/>
        <v>0.15645127778932058</v>
      </c>
      <c r="AX384" s="181">
        <f t="shared" si="347"/>
        <v>0.56194029850746263</v>
      </c>
      <c r="AY384" s="180">
        <f t="shared" si="348"/>
        <v>89062.722443559091</v>
      </c>
      <c r="AZ384" s="392"/>
      <c r="BA384" s="136" t="s">
        <v>161</v>
      </c>
      <c r="BB384" s="171">
        <v>490</v>
      </c>
      <c r="BC384" s="180">
        <v>241</v>
      </c>
      <c r="BD384" s="180">
        <v>22268220</v>
      </c>
      <c r="BE384" s="181">
        <f t="shared" si="392"/>
        <v>0.14457108578284344</v>
      </c>
      <c r="BF384" s="181">
        <f t="shared" si="349"/>
        <v>0.49183673469387756</v>
      </c>
      <c r="BG384" s="225">
        <f t="shared" si="350"/>
        <v>92399.253112033199</v>
      </c>
      <c r="BH384" s="392"/>
      <c r="BI384" s="136" t="s">
        <v>161</v>
      </c>
      <c r="BJ384" s="171">
        <f t="shared" si="351"/>
        <v>13136</v>
      </c>
      <c r="BK384" s="180">
        <f t="shared" si="334"/>
        <v>8216</v>
      </c>
      <c r="BL384" s="180">
        <f t="shared" si="335"/>
        <v>628158130</v>
      </c>
      <c r="BM384" s="181">
        <f t="shared" si="393"/>
        <v>0.14674573122812032</v>
      </c>
      <c r="BN384" s="181">
        <f t="shared" si="352"/>
        <v>0.62545676004872108</v>
      </c>
      <c r="BO384" s="180">
        <f t="shared" si="353"/>
        <v>76455.468597857835</v>
      </c>
      <c r="BP384" s="285"/>
    </row>
    <row r="385" spans="2:68" s="95" customFormat="1">
      <c r="B385" s="402"/>
      <c r="C385" s="435"/>
      <c r="D385" s="433"/>
      <c r="E385" s="136" t="s">
        <v>183</v>
      </c>
      <c r="F385" s="171">
        <v>7</v>
      </c>
      <c r="G385" s="180">
        <v>4</v>
      </c>
      <c r="H385" s="180">
        <v>406960</v>
      </c>
      <c r="I385" s="181">
        <f t="shared" si="386"/>
        <v>0.125</v>
      </c>
      <c r="J385" s="181">
        <f t="shared" si="337"/>
        <v>0.5714285714285714</v>
      </c>
      <c r="K385" s="225">
        <f t="shared" si="338"/>
        <v>101740</v>
      </c>
      <c r="L385" s="392"/>
      <c r="M385" s="136" t="s">
        <v>183</v>
      </c>
      <c r="N385" s="171">
        <v>18</v>
      </c>
      <c r="O385" s="180">
        <v>14</v>
      </c>
      <c r="P385" s="180">
        <v>1383070</v>
      </c>
      <c r="Q385" s="181">
        <f t="shared" si="387"/>
        <v>0.2153846153846154</v>
      </c>
      <c r="R385" s="181">
        <f t="shared" si="339"/>
        <v>0.77777777777777779</v>
      </c>
      <c r="S385" s="175">
        <f t="shared" si="340"/>
        <v>98790.71428571429</v>
      </c>
      <c r="T385" s="392"/>
      <c r="U385" s="136" t="s">
        <v>183</v>
      </c>
      <c r="V385" s="171">
        <v>5004</v>
      </c>
      <c r="W385" s="180">
        <v>3274</v>
      </c>
      <c r="X385" s="180">
        <v>243583460</v>
      </c>
      <c r="Y385" s="181">
        <f t="shared" si="388"/>
        <v>0.1484134179510426</v>
      </c>
      <c r="Z385" s="181">
        <f t="shared" si="341"/>
        <v>0.65427657873701039</v>
      </c>
      <c r="AA385" s="180">
        <f t="shared" si="342"/>
        <v>74399.346365302379</v>
      </c>
      <c r="AB385" s="392"/>
      <c r="AC385" s="136" t="s">
        <v>183</v>
      </c>
      <c r="AD385" s="171">
        <v>4923</v>
      </c>
      <c r="AE385" s="180">
        <v>3221</v>
      </c>
      <c r="AF385" s="180">
        <v>248615070</v>
      </c>
      <c r="AG385" s="181">
        <f t="shared" si="389"/>
        <v>0.19088538580064005</v>
      </c>
      <c r="AH385" s="181">
        <f t="shared" si="343"/>
        <v>0.65427584806012595</v>
      </c>
      <c r="AI385" s="175">
        <f t="shared" si="344"/>
        <v>77185.678360757534</v>
      </c>
      <c r="AJ385" s="392"/>
      <c r="AK385" s="136" t="s">
        <v>183</v>
      </c>
      <c r="AL385" s="171">
        <v>3447</v>
      </c>
      <c r="AM385" s="180">
        <v>2152</v>
      </c>
      <c r="AN385" s="180">
        <v>189860100</v>
      </c>
      <c r="AO385" s="181">
        <f t="shared" si="390"/>
        <v>0.20540230982151378</v>
      </c>
      <c r="AP385" s="181">
        <f t="shared" si="345"/>
        <v>0.62431099506817522</v>
      </c>
      <c r="AQ385" s="175">
        <f t="shared" si="346"/>
        <v>88224.953531598512</v>
      </c>
      <c r="AR385" s="392"/>
      <c r="AS385" s="136" t="s">
        <v>183</v>
      </c>
      <c r="AT385" s="171">
        <v>1467</v>
      </c>
      <c r="AU385" s="180">
        <v>836</v>
      </c>
      <c r="AV385" s="180">
        <v>78816340</v>
      </c>
      <c r="AW385" s="181">
        <f t="shared" si="391"/>
        <v>0.17369623935175565</v>
      </c>
      <c r="AX385" s="181">
        <f t="shared" si="347"/>
        <v>0.56987048398091344</v>
      </c>
      <c r="AY385" s="180">
        <f t="shared" si="348"/>
        <v>94277.918660287076</v>
      </c>
      <c r="AZ385" s="392"/>
      <c r="BA385" s="136" t="s">
        <v>183</v>
      </c>
      <c r="BB385" s="171">
        <v>476</v>
      </c>
      <c r="BC385" s="180">
        <v>255</v>
      </c>
      <c r="BD385" s="180">
        <v>25392530</v>
      </c>
      <c r="BE385" s="181">
        <f t="shared" si="392"/>
        <v>0.15296940611877624</v>
      </c>
      <c r="BF385" s="181">
        <f t="shared" si="349"/>
        <v>0.5357142857142857</v>
      </c>
      <c r="BG385" s="225">
        <f t="shared" si="350"/>
        <v>99578.549019607846</v>
      </c>
      <c r="BH385" s="392"/>
      <c r="BI385" s="136" t="s">
        <v>183</v>
      </c>
      <c r="BJ385" s="171">
        <f t="shared" si="351"/>
        <v>15342</v>
      </c>
      <c r="BK385" s="180">
        <f t="shared" si="334"/>
        <v>9756</v>
      </c>
      <c r="BL385" s="180">
        <f t="shared" si="335"/>
        <v>788057530</v>
      </c>
      <c r="BM385" s="181">
        <f t="shared" si="393"/>
        <v>0.17425162534828892</v>
      </c>
      <c r="BN385" s="181">
        <f t="shared" si="352"/>
        <v>0.63590144700821272</v>
      </c>
      <c r="BO385" s="180">
        <f t="shared" si="353"/>
        <v>80776.70459204592</v>
      </c>
      <c r="BP385" s="285"/>
    </row>
    <row r="386" spans="2:68" s="95" customFormat="1">
      <c r="B386" s="402"/>
      <c r="C386" s="435"/>
      <c r="D386" s="433"/>
      <c r="E386" s="136" t="s">
        <v>184</v>
      </c>
      <c r="F386" s="171">
        <v>4</v>
      </c>
      <c r="G386" s="180">
        <v>4</v>
      </c>
      <c r="H386" s="180">
        <v>297840</v>
      </c>
      <c r="I386" s="181">
        <f t="shared" si="386"/>
        <v>0.125</v>
      </c>
      <c r="J386" s="181">
        <f t="shared" si="337"/>
        <v>1</v>
      </c>
      <c r="K386" s="225">
        <f t="shared" si="338"/>
        <v>74460</v>
      </c>
      <c r="L386" s="392"/>
      <c r="M386" s="136" t="s">
        <v>184</v>
      </c>
      <c r="N386" s="171">
        <v>7</v>
      </c>
      <c r="O386" s="180">
        <v>7</v>
      </c>
      <c r="P386" s="180">
        <v>410430</v>
      </c>
      <c r="Q386" s="181">
        <f t="shared" si="387"/>
        <v>0.1076923076923077</v>
      </c>
      <c r="R386" s="181">
        <f t="shared" si="339"/>
        <v>1</v>
      </c>
      <c r="S386" s="175">
        <f t="shared" si="340"/>
        <v>58632.857142857145</v>
      </c>
      <c r="T386" s="392"/>
      <c r="U386" s="136" t="s">
        <v>184</v>
      </c>
      <c r="V386" s="171">
        <v>2202</v>
      </c>
      <c r="W386" s="180">
        <v>1531</v>
      </c>
      <c r="X386" s="180">
        <v>108112300</v>
      </c>
      <c r="Y386" s="181">
        <f t="shared" si="388"/>
        <v>6.940163191296464E-2</v>
      </c>
      <c r="Z386" s="181">
        <f t="shared" si="341"/>
        <v>0.69527702089009991</v>
      </c>
      <c r="AA386" s="180">
        <f t="shared" si="342"/>
        <v>70615.480078380147</v>
      </c>
      <c r="AB386" s="392"/>
      <c r="AC386" s="136" t="s">
        <v>184</v>
      </c>
      <c r="AD386" s="171">
        <v>1891</v>
      </c>
      <c r="AE386" s="180">
        <v>1284</v>
      </c>
      <c r="AF386" s="180">
        <v>92248060</v>
      </c>
      <c r="AG386" s="181">
        <f t="shared" si="389"/>
        <v>7.609339812729643E-2</v>
      </c>
      <c r="AH386" s="181">
        <f t="shared" si="343"/>
        <v>0.67900581702802754</v>
      </c>
      <c r="AI386" s="175">
        <f t="shared" si="344"/>
        <v>71844.283489096575</v>
      </c>
      <c r="AJ386" s="392"/>
      <c r="AK386" s="136" t="s">
        <v>184</v>
      </c>
      <c r="AL386" s="171">
        <v>1086</v>
      </c>
      <c r="AM386" s="180">
        <v>707</v>
      </c>
      <c r="AN386" s="180">
        <v>51591610</v>
      </c>
      <c r="AO386" s="181">
        <f t="shared" si="390"/>
        <v>6.7481149183926697E-2</v>
      </c>
      <c r="AP386" s="181">
        <f t="shared" si="345"/>
        <v>0.651012891344383</v>
      </c>
      <c r="AQ386" s="175">
        <f t="shared" si="346"/>
        <v>72972.574257425746</v>
      </c>
      <c r="AR386" s="392"/>
      <c r="AS386" s="136" t="s">
        <v>184</v>
      </c>
      <c r="AT386" s="171">
        <v>389</v>
      </c>
      <c r="AU386" s="180">
        <v>221</v>
      </c>
      <c r="AV386" s="180">
        <v>18079170</v>
      </c>
      <c r="AW386" s="181">
        <f t="shared" si="391"/>
        <v>4.5917307292748802E-2</v>
      </c>
      <c r="AX386" s="181">
        <f t="shared" si="347"/>
        <v>0.56812339331619532</v>
      </c>
      <c r="AY386" s="180">
        <f t="shared" si="348"/>
        <v>81806.199095022617</v>
      </c>
      <c r="AZ386" s="392"/>
      <c r="BA386" s="136" t="s">
        <v>184</v>
      </c>
      <c r="BB386" s="171">
        <v>80</v>
      </c>
      <c r="BC386" s="180">
        <v>46</v>
      </c>
      <c r="BD386" s="180">
        <v>3563230</v>
      </c>
      <c r="BE386" s="181">
        <f t="shared" si="392"/>
        <v>2.7594481103779243E-2</v>
      </c>
      <c r="BF386" s="181">
        <f t="shared" si="349"/>
        <v>0.57499999999999996</v>
      </c>
      <c r="BG386" s="225">
        <f t="shared" si="350"/>
        <v>77461.521739130432</v>
      </c>
      <c r="BH386" s="392"/>
      <c r="BI386" s="136" t="s">
        <v>184</v>
      </c>
      <c r="BJ386" s="171">
        <f t="shared" si="351"/>
        <v>5659</v>
      </c>
      <c r="BK386" s="180">
        <f t="shared" si="334"/>
        <v>3800</v>
      </c>
      <c r="BL386" s="180">
        <f t="shared" si="335"/>
        <v>274302640</v>
      </c>
      <c r="BM386" s="181">
        <f t="shared" si="393"/>
        <v>6.7871686790026434E-2</v>
      </c>
      <c r="BN386" s="181">
        <f t="shared" si="352"/>
        <v>0.67149673087117867</v>
      </c>
      <c r="BO386" s="180">
        <f t="shared" si="353"/>
        <v>72184.905263157896</v>
      </c>
      <c r="BP386" s="285"/>
    </row>
    <row r="387" spans="2:68" s="95" customFormat="1">
      <c r="B387" s="402"/>
      <c r="C387" s="435"/>
      <c r="D387" s="433"/>
      <c r="E387" s="136" t="s">
        <v>185</v>
      </c>
      <c r="F387" s="171">
        <v>4</v>
      </c>
      <c r="G387" s="180">
        <v>4</v>
      </c>
      <c r="H387" s="180">
        <v>268620</v>
      </c>
      <c r="I387" s="181">
        <f t="shared" si="386"/>
        <v>0.125</v>
      </c>
      <c r="J387" s="181">
        <f t="shared" si="337"/>
        <v>1</v>
      </c>
      <c r="K387" s="225">
        <f t="shared" si="338"/>
        <v>67155</v>
      </c>
      <c r="L387" s="392"/>
      <c r="M387" s="136" t="s">
        <v>185</v>
      </c>
      <c r="N387" s="171">
        <v>8</v>
      </c>
      <c r="O387" s="180">
        <v>4</v>
      </c>
      <c r="P387" s="180">
        <v>140540</v>
      </c>
      <c r="Q387" s="181">
        <f t="shared" si="387"/>
        <v>6.1538461538461542E-2</v>
      </c>
      <c r="R387" s="181">
        <f t="shared" si="339"/>
        <v>0.5</v>
      </c>
      <c r="S387" s="175">
        <f t="shared" si="340"/>
        <v>35135</v>
      </c>
      <c r="T387" s="392"/>
      <c r="U387" s="136" t="s">
        <v>185</v>
      </c>
      <c r="V387" s="171">
        <v>1358</v>
      </c>
      <c r="W387" s="180">
        <v>848</v>
      </c>
      <c r="X387" s="180">
        <v>61635470</v>
      </c>
      <c r="Y387" s="181">
        <f t="shared" si="388"/>
        <v>3.8440616500453308E-2</v>
      </c>
      <c r="Z387" s="181">
        <f t="shared" si="341"/>
        <v>0.62444771723122239</v>
      </c>
      <c r="AA387" s="180">
        <f t="shared" si="342"/>
        <v>72683.337264150949</v>
      </c>
      <c r="AB387" s="392"/>
      <c r="AC387" s="136" t="s">
        <v>185</v>
      </c>
      <c r="AD387" s="171">
        <v>1492</v>
      </c>
      <c r="AE387" s="180">
        <v>891</v>
      </c>
      <c r="AF387" s="180">
        <v>69685980</v>
      </c>
      <c r="AG387" s="181">
        <f t="shared" si="389"/>
        <v>5.2803129074315516E-2</v>
      </c>
      <c r="AH387" s="181">
        <f t="shared" si="343"/>
        <v>0.59718498659517427</v>
      </c>
      <c r="AI387" s="175">
        <f t="shared" si="344"/>
        <v>78210.976430976429</v>
      </c>
      <c r="AJ387" s="392"/>
      <c r="AK387" s="136" t="s">
        <v>185</v>
      </c>
      <c r="AL387" s="171">
        <v>1098</v>
      </c>
      <c r="AM387" s="180">
        <v>636</v>
      </c>
      <c r="AN387" s="180">
        <v>49331580</v>
      </c>
      <c r="AO387" s="181">
        <f t="shared" si="390"/>
        <v>6.0704400114536601E-2</v>
      </c>
      <c r="AP387" s="181">
        <f t="shared" si="345"/>
        <v>0.57923497267759561</v>
      </c>
      <c r="AQ387" s="175">
        <f t="shared" si="346"/>
        <v>77565.377358490572</v>
      </c>
      <c r="AR387" s="392"/>
      <c r="AS387" s="136" t="s">
        <v>185</v>
      </c>
      <c r="AT387" s="171">
        <v>639</v>
      </c>
      <c r="AU387" s="180">
        <v>373</v>
      </c>
      <c r="AV387" s="180">
        <v>31973510</v>
      </c>
      <c r="AW387" s="181">
        <f t="shared" si="391"/>
        <v>7.7498441720340747E-2</v>
      </c>
      <c r="AX387" s="181">
        <f t="shared" si="347"/>
        <v>0.58372456964006258</v>
      </c>
      <c r="AY387" s="180">
        <f t="shared" si="348"/>
        <v>85719.865951742628</v>
      </c>
      <c r="AZ387" s="392"/>
      <c r="BA387" s="136" t="s">
        <v>185</v>
      </c>
      <c r="BB387" s="171">
        <v>217</v>
      </c>
      <c r="BC387" s="180">
        <v>99</v>
      </c>
      <c r="BD387" s="180">
        <v>8979940</v>
      </c>
      <c r="BE387" s="181">
        <f t="shared" si="392"/>
        <v>5.9388122375524897E-2</v>
      </c>
      <c r="BF387" s="181">
        <f t="shared" si="349"/>
        <v>0.45622119815668205</v>
      </c>
      <c r="BG387" s="225">
        <f t="shared" si="350"/>
        <v>90706.46464646465</v>
      </c>
      <c r="BH387" s="392"/>
      <c r="BI387" s="136" t="s">
        <v>185</v>
      </c>
      <c r="BJ387" s="171">
        <f t="shared" si="351"/>
        <v>4816</v>
      </c>
      <c r="BK387" s="180">
        <f t="shared" si="334"/>
        <v>2855</v>
      </c>
      <c r="BL387" s="180">
        <f t="shared" si="335"/>
        <v>222015640</v>
      </c>
      <c r="BM387" s="181">
        <f t="shared" si="393"/>
        <v>5.0993069943559337E-2</v>
      </c>
      <c r="BN387" s="181">
        <f t="shared" si="352"/>
        <v>0.59281561461794019</v>
      </c>
      <c r="BO387" s="180">
        <f t="shared" si="353"/>
        <v>77763.79684763572</v>
      </c>
      <c r="BP387" s="285"/>
    </row>
    <row r="388" spans="2:68" s="95" customFormat="1">
      <c r="B388" s="402"/>
      <c r="C388" s="435"/>
      <c r="D388" s="433"/>
      <c r="E388" s="136" t="s">
        <v>186</v>
      </c>
      <c r="F388" s="171">
        <v>3</v>
      </c>
      <c r="G388" s="180">
        <v>3</v>
      </c>
      <c r="H388" s="180">
        <v>199880</v>
      </c>
      <c r="I388" s="181">
        <f t="shared" si="386"/>
        <v>9.375E-2</v>
      </c>
      <c r="J388" s="181">
        <f t="shared" si="337"/>
        <v>1</v>
      </c>
      <c r="K388" s="225">
        <f t="shared" si="338"/>
        <v>66626.666666666672</v>
      </c>
      <c r="L388" s="392"/>
      <c r="M388" s="136" t="s">
        <v>186</v>
      </c>
      <c r="N388" s="171">
        <v>7</v>
      </c>
      <c r="O388" s="180">
        <v>5</v>
      </c>
      <c r="P388" s="180">
        <v>680170</v>
      </c>
      <c r="Q388" s="181">
        <f t="shared" si="387"/>
        <v>7.6923076923076927E-2</v>
      </c>
      <c r="R388" s="181">
        <f t="shared" si="339"/>
        <v>0.7142857142857143</v>
      </c>
      <c r="S388" s="175">
        <f t="shared" si="340"/>
        <v>136034</v>
      </c>
      <c r="T388" s="392"/>
      <c r="U388" s="136" t="s">
        <v>186</v>
      </c>
      <c r="V388" s="171">
        <v>1185</v>
      </c>
      <c r="W388" s="180">
        <v>788</v>
      </c>
      <c r="X388" s="180">
        <v>57872520</v>
      </c>
      <c r="Y388" s="181">
        <f t="shared" si="388"/>
        <v>3.5720761559383502E-2</v>
      </c>
      <c r="Z388" s="181">
        <f t="shared" si="341"/>
        <v>0.66497890295358653</v>
      </c>
      <c r="AA388" s="180">
        <f t="shared" si="342"/>
        <v>73442.284263959387</v>
      </c>
      <c r="AB388" s="392"/>
      <c r="AC388" s="136" t="s">
        <v>186</v>
      </c>
      <c r="AD388" s="171">
        <v>1198</v>
      </c>
      <c r="AE388" s="180">
        <v>812</v>
      </c>
      <c r="AF388" s="180">
        <v>66384340</v>
      </c>
      <c r="AG388" s="181">
        <f t="shared" si="389"/>
        <v>4.8121370155268461E-2</v>
      </c>
      <c r="AH388" s="181">
        <f t="shared" si="343"/>
        <v>0.67779632721201999</v>
      </c>
      <c r="AI388" s="175">
        <f t="shared" si="344"/>
        <v>81754.113300492609</v>
      </c>
      <c r="AJ388" s="392"/>
      <c r="AK388" s="136" t="s">
        <v>186</v>
      </c>
      <c r="AL388" s="171">
        <v>931</v>
      </c>
      <c r="AM388" s="180">
        <v>608</v>
      </c>
      <c r="AN388" s="180">
        <v>52692040</v>
      </c>
      <c r="AO388" s="181">
        <f t="shared" si="390"/>
        <v>5.8031879354777133E-2</v>
      </c>
      <c r="AP388" s="181">
        <f t="shared" si="345"/>
        <v>0.65306122448979587</v>
      </c>
      <c r="AQ388" s="175">
        <f t="shared" si="346"/>
        <v>86664.539473684214</v>
      </c>
      <c r="AR388" s="392"/>
      <c r="AS388" s="136" t="s">
        <v>186</v>
      </c>
      <c r="AT388" s="171">
        <v>395</v>
      </c>
      <c r="AU388" s="180">
        <v>242</v>
      </c>
      <c r="AV388" s="180">
        <v>23046620</v>
      </c>
      <c r="AW388" s="181">
        <f t="shared" si="391"/>
        <v>5.0280490338666113E-2</v>
      </c>
      <c r="AX388" s="181">
        <f t="shared" si="347"/>
        <v>0.61265822784810131</v>
      </c>
      <c r="AY388" s="180">
        <f t="shared" si="348"/>
        <v>95233.966942148763</v>
      </c>
      <c r="AZ388" s="392"/>
      <c r="BA388" s="136" t="s">
        <v>186</v>
      </c>
      <c r="BB388" s="171">
        <v>101</v>
      </c>
      <c r="BC388" s="180">
        <v>55</v>
      </c>
      <c r="BD388" s="180">
        <v>4834600</v>
      </c>
      <c r="BE388" s="181">
        <f t="shared" si="392"/>
        <v>3.2993401319736056E-2</v>
      </c>
      <c r="BF388" s="181">
        <f t="shared" si="349"/>
        <v>0.54455445544554459</v>
      </c>
      <c r="BG388" s="225">
        <f t="shared" si="350"/>
        <v>87901.818181818177</v>
      </c>
      <c r="BH388" s="392"/>
      <c r="BI388" s="136" t="s">
        <v>186</v>
      </c>
      <c r="BJ388" s="171">
        <f t="shared" si="351"/>
        <v>3820</v>
      </c>
      <c r="BK388" s="180">
        <f t="shared" si="334"/>
        <v>2513</v>
      </c>
      <c r="BL388" s="180">
        <f t="shared" si="335"/>
        <v>205710170</v>
      </c>
      <c r="BM388" s="181">
        <f t="shared" si="393"/>
        <v>4.4884618132456956E-2</v>
      </c>
      <c r="BN388" s="181">
        <f t="shared" si="352"/>
        <v>0.6578534031413612</v>
      </c>
      <c r="BO388" s="180">
        <f t="shared" si="353"/>
        <v>81858.404297652203</v>
      </c>
      <c r="BP388" s="285"/>
    </row>
    <row r="389" spans="2:68" s="95" customFormat="1">
      <c r="B389" s="402"/>
      <c r="C389" s="435"/>
      <c r="D389" s="433"/>
      <c r="E389" s="136" t="s">
        <v>187</v>
      </c>
      <c r="F389" s="171">
        <v>12</v>
      </c>
      <c r="G389" s="180">
        <v>9</v>
      </c>
      <c r="H389" s="180">
        <v>802420</v>
      </c>
      <c r="I389" s="181">
        <f t="shared" si="386"/>
        <v>0.28125</v>
      </c>
      <c r="J389" s="181">
        <f t="shared" si="337"/>
        <v>0.75</v>
      </c>
      <c r="K389" s="225">
        <f t="shared" si="338"/>
        <v>89157.777777777781</v>
      </c>
      <c r="L389" s="392"/>
      <c r="M389" s="136" t="s">
        <v>187</v>
      </c>
      <c r="N389" s="171">
        <v>23</v>
      </c>
      <c r="O389" s="180">
        <v>20</v>
      </c>
      <c r="P389" s="180">
        <v>1041000</v>
      </c>
      <c r="Q389" s="181">
        <f t="shared" si="387"/>
        <v>0.30769230769230771</v>
      </c>
      <c r="R389" s="181">
        <f t="shared" si="339"/>
        <v>0.86956521739130432</v>
      </c>
      <c r="S389" s="175">
        <f t="shared" si="340"/>
        <v>52050</v>
      </c>
      <c r="T389" s="392"/>
      <c r="U389" s="136" t="s">
        <v>187</v>
      </c>
      <c r="V389" s="171">
        <v>8680</v>
      </c>
      <c r="W389" s="180">
        <v>6050</v>
      </c>
      <c r="X389" s="180">
        <v>427013700</v>
      </c>
      <c r="Y389" s="181">
        <f t="shared" si="388"/>
        <v>0.27425203989120578</v>
      </c>
      <c r="Z389" s="181">
        <f t="shared" si="341"/>
        <v>0.69700460829493083</v>
      </c>
      <c r="AA389" s="180">
        <f t="shared" si="342"/>
        <v>70580.776859504127</v>
      </c>
      <c r="AB389" s="392"/>
      <c r="AC389" s="136" t="s">
        <v>187</v>
      </c>
      <c r="AD389" s="171">
        <v>7216</v>
      </c>
      <c r="AE389" s="180">
        <v>4879</v>
      </c>
      <c r="AF389" s="180">
        <v>367680700</v>
      </c>
      <c r="AG389" s="181">
        <f t="shared" si="389"/>
        <v>0.28914306032950099</v>
      </c>
      <c r="AH389" s="181">
        <f t="shared" si="343"/>
        <v>0.67613636363636365</v>
      </c>
      <c r="AI389" s="175">
        <f t="shared" si="344"/>
        <v>75359.848329575732</v>
      </c>
      <c r="AJ389" s="392"/>
      <c r="AK389" s="136" t="s">
        <v>187</v>
      </c>
      <c r="AL389" s="171">
        <v>4085</v>
      </c>
      <c r="AM389" s="180">
        <v>2589</v>
      </c>
      <c r="AN389" s="180">
        <v>203084220</v>
      </c>
      <c r="AO389" s="181">
        <f t="shared" si="390"/>
        <v>0.24711272310775986</v>
      </c>
      <c r="AP389" s="181">
        <f t="shared" si="345"/>
        <v>0.63378212974296211</v>
      </c>
      <c r="AQ389" s="175">
        <f t="shared" si="346"/>
        <v>78441.181923522599</v>
      </c>
      <c r="AR389" s="392"/>
      <c r="AS389" s="136" t="s">
        <v>187</v>
      </c>
      <c r="AT389" s="171">
        <v>1535</v>
      </c>
      <c r="AU389" s="180">
        <v>920</v>
      </c>
      <c r="AV389" s="180">
        <v>76269560</v>
      </c>
      <c r="AW389" s="181">
        <f t="shared" si="391"/>
        <v>0.1911489715354249</v>
      </c>
      <c r="AX389" s="181">
        <f t="shared" si="347"/>
        <v>0.59934853420195444</v>
      </c>
      <c r="AY389" s="180">
        <f t="shared" si="348"/>
        <v>82901.695652173919</v>
      </c>
      <c r="AZ389" s="392"/>
      <c r="BA389" s="136" t="s">
        <v>187</v>
      </c>
      <c r="BB389" s="171">
        <v>401</v>
      </c>
      <c r="BC389" s="180">
        <v>195</v>
      </c>
      <c r="BD389" s="180">
        <v>15953050</v>
      </c>
      <c r="BE389" s="181">
        <f t="shared" si="392"/>
        <v>0.11697660467906419</v>
      </c>
      <c r="BF389" s="181">
        <f t="shared" si="349"/>
        <v>0.486284289276808</v>
      </c>
      <c r="BG389" s="225">
        <f t="shared" si="350"/>
        <v>81810.512820512828</v>
      </c>
      <c r="BH389" s="392"/>
      <c r="BI389" s="136" t="s">
        <v>187</v>
      </c>
      <c r="BJ389" s="171">
        <f t="shared" si="351"/>
        <v>21952</v>
      </c>
      <c r="BK389" s="180">
        <f t="shared" si="334"/>
        <v>14662</v>
      </c>
      <c r="BL389" s="180">
        <f t="shared" si="335"/>
        <v>1091844650</v>
      </c>
      <c r="BM389" s="181">
        <f t="shared" si="393"/>
        <v>0.26187754518825462</v>
      </c>
      <c r="BN389" s="181">
        <f t="shared" si="352"/>
        <v>0.66791180758017488</v>
      </c>
      <c r="BO389" s="180">
        <f t="shared" si="353"/>
        <v>74467.647660619288</v>
      </c>
      <c r="BP389" s="285"/>
    </row>
    <row r="390" spans="2:68" s="95" customFormat="1">
      <c r="B390" s="402"/>
      <c r="C390" s="435"/>
      <c r="D390" s="433"/>
      <c r="E390" s="136" t="s">
        <v>188</v>
      </c>
      <c r="F390" s="171">
        <v>7</v>
      </c>
      <c r="G390" s="180">
        <v>4</v>
      </c>
      <c r="H390" s="180">
        <v>436840</v>
      </c>
      <c r="I390" s="181">
        <f t="shared" si="386"/>
        <v>0.125</v>
      </c>
      <c r="J390" s="181">
        <f t="shared" si="337"/>
        <v>0.5714285714285714</v>
      </c>
      <c r="K390" s="225">
        <f t="shared" si="338"/>
        <v>109210</v>
      </c>
      <c r="L390" s="392"/>
      <c r="M390" s="136" t="s">
        <v>188</v>
      </c>
      <c r="N390" s="171">
        <v>8</v>
      </c>
      <c r="O390" s="180">
        <v>6</v>
      </c>
      <c r="P390" s="180">
        <v>976110</v>
      </c>
      <c r="Q390" s="181">
        <f t="shared" si="387"/>
        <v>9.2307692307692313E-2</v>
      </c>
      <c r="R390" s="181">
        <f t="shared" si="339"/>
        <v>0.75</v>
      </c>
      <c r="S390" s="175">
        <f t="shared" si="340"/>
        <v>162685</v>
      </c>
      <c r="T390" s="392"/>
      <c r="U390" s="136" t="s">
        <v>188</v>
      </c>
      <c r="V390" s="171">
        <v>1787</v>
      </c>
      <c r="W390" s="180">
        <v>1177</v>
      </c>
      <c r="X390" s="180">
        <v>94859820</v>
      </c>
      <c r="Y390" s="181">
        <f t="shared" si="388"/>
        <v>5.3354487760652762E-2</v>
      </c>
      <c r="Z390" s="181">
        <f t="shared" si="341"/>
        <v>0.65864577504196975</v>
      </c>
      <c r="AA390" s="180">
        <f t="shared" si="342"/>
        <v>80594.579439252338</v>
      </c>
      <c r="AB390" s="392"/>
      <c r="AC390" s="136" t="s">
        <v>188</v>
      </c>
      <c r="AD390" s="171">
        <v>1852</v>
      </c>
      <c r="AE390" s="180">
        <v>1175</v>
      </c>
      <c r="AF390" s="180">
        <v>100924070</v>
      </c>
      <c r="AG390" s="181">
        <f t="shared" si="389"/>
        <v>6.9633756074434047E-2</v>
      </c>
      <c r="AH390" s="181">
        <f t="shared" si="343"/>
        <v>0.6344492440604752</v>
      </c>
      <c r="AI390" s="175">
        <f t="shared" si="344"/>
        <v>85892.825531914888</v>
      </c>
      <c r="AJ390" s="392"/>
      <c r="AK390" s="136" t="s">
        <v>188</v>
      </c>
      <c r="AL390" s="171">
        <v>1653</v>
      </c>
      <c r="AM390" s="180">
        <v>1021</v>
      </c>
      <c r="AN390" s="180">
        <v>88161010</v>
      </c>
      <c r="AO390" s="181">
        <f t="shared" si="390"/>
        <v>9.7451560561229361E-2</v>
      </c>
      <c r="AP390" s="181">
        <f t="shared" si="345"/>
        <v>0.61766485178463404</v>
      </c>
      <c r="AQ390" s="175">
        <f t="shared" si="346"/>
        <v>86347.70812928502</v>
      </c>
      <c r="AR390" s="392"/>
      <c r="AS390" s="136" t="s">
        <v>188</v>
      </c>
      <c r="AT390" s="171">
        <v>907</v>
      </c>
      <c r="AU390" s="180">
        <v>525</v>
      </c>
      <c r="AV390" s="180">
        <v>52251960</v>
      </c>
      <c r="AW390" s="181">
        <f t="shared" si="391"/>
        <v>0.10907957614793268</v>
      </c>
      <c r="AX390" s="181">
        <f t="shared" si="347"/>
        <v>0.5788313120176406</v>
      </c>
      <c r="AY390" s="180">
        <f t="shared" si="348"/>
        <v>99527.542857142864</v>
      </c>
      <c r="AZ390" s="392"/>
      <c r="BA390" s="136" t="s">
        <v>188</v>
      </c>
      <c r="BB390" s="171">
        <v>370</v>
      </c>
      <c r="BC390" s="180">
        <v>192</v>
      </c>
      <c r="BD390" s="180">
        <v>19766500</v>
      </c>
      <c r="BE390" s="181">
        <f t="shared" si="392"/>
        <v>0.11517696460707859</v>
      </c>
      <c r="BF390" s="181">
        <f t="shared" si="349"/>
        <v>0.51891891891891895</v>
      </c>
      <c r="BG390" s="225">
        <f t="shared" si="350"/>
        <v>102950.52083333333</v>
      </c>
      <c r="BH390" s="392"/>
      <c r="BI390" s="136" t="s">
        <v>188</v>
      </c>
      <c r="BJ390" s="171">
        <f t="shared" si="351"/>
        <v>6584</v>
      </c>
      <c r="BK390" s="180">
        <f t="shared" si="334"/>
        <v>4100</v>
      </c>
      <c r="BL390" s="180">
        <f t="shared" si="335"/>
        <v>357376310</v>
      </c>
      <c r="BM390" s="181">
        <f t="shared" si="393"/>
        <v>7.3229977852396946E-2</v>
      </c>
      <c r="BN390" s="181">
        <f t="shared" si="352"/>
        <v>0.62272174969623328</v>
      </c>
      <c r="BO390" s="180">
        <f t="shared" si="353"/>
        <v>87164.953658536586</v>
      </c>
      <c r="BP390" s="285"/>
    </row>
    <row r="391" spans="2:68" s="95" customFormat="1">
      <c r="B391" s="402"/>
      <c r="C391" s="435"/>
      <c r="D391" s="433"/>
      <c r="E391" s="137" t="s">
        <v>179</v>
      </c>
      <c r="F391" s="171">
        <v>1</v>
      </c>
      <c r="G391" s="180">
        <v>1</v>
      </c>
      <c r="H391" s="180">
        <v>5330</v>
      </c>
      <c r="I391" s="181">
        <f t="shared" si="386"/>
        <v>3.125E-2</v>
      </c>
      <c r="J391" s="181">
        <f t="shared" si="337"/>
        <v>1</v>
      </c>
      <c r="K391" s="225">
        <f t="shared" si="338"/>
        <v>5330</v>
      </c>
      <c r="L391" s="392"/>
      <c r="M391" s="137" t="s">
        <v>179</v>
      </c>
      <c r="N391" s="171">
        <v>2</v>
      </c>
      <c r="O391" s="180">
        <v>0</v>
      </c>
      <c r="P391" s="180">
        <v>0</v>
      </c>
      <c r="Q391" s="181">
        <f t="shared" si="387"/>
        <v>0</v>
      </c>
      <c r="R391" s="181">
        <f t="shared" si="339"/>
        <v>0</v>
      </c>
      <c r="S391" s="175" t="str">
        <f t="shared" si="340"/>
        <v>-</v>
      </c>
      <c r="T391" s="392"/>
      <c r="U391" s="137" t="s">
        <v>179</v>
      </c>
      <c r="V391" s="171">
        <v>2271</v>
      </c>
      <c r="W391" s="180">
        <v>1330</v>
      </c>
      <c r="X391" s="180">
        <v>84023640</v>
      </c>
      <c r="Y391" s="181">
        <f t="shared" si="388"/>
        <v>6.0290117860380778E-2</v>
      </c>
      <c r="Z391" s="181">
        <f t="shared" si="341"/>
        <v>0.58564509026860412</v>
      </c>
      <c r="AA391" s="180">
        <f t="shared" si="342"/>
        <v>63175.669172932328</v>
      </c>
      <c r="AB391" s="392"/>
      <c r="AC391" s="137" t="s">
        <v>179</v>
      </c>
      <c r="AD391" s="171">
        <v>1151</v>
      </c>
      <c r="AE391" s="180">
        <v>686</v>
      </c>
      <c r="AF391" s="180">
        <v>54683900</v>
      </c>
      <c r="AG391" s="181">
        <f t="shared" si="389"/>
        <v>4.0654260993244047E-2</v>
      </c>
      <c r="AH391" s="181">
        <f t="shared" si="343"/>
        <v>0.59600347523892272</v>
      </c>
      <c r="AI391" s="175">
        <f t="shared" si="344"/>
        <v>79714.139941690955</v>
      </c>
      <c r="AJ391" s="392"/>
      <c r="AK391" s="137" t="s">
        <v>179</v>
      </c>
      <c r="AL391" s="171">
        <v>591</v>
      </c>
      <c r="AM391" s="180">
        <v>302</v>
      </c>
      <c r="AN391" s="180">
        <v>28397730</v>
      </c>
      <c r="AO391" s="181">
        <f t="shared" si="390"/>
        <v>2.8825045337405746E-2</v>
      </c>
      <c r="AP391" s="181">
        <f t="shared" si="345"/>
        <v>0.51099830795262269</v>
      </c>
      <c r="AQ391" s="175">
        <f t="shared" si="346"/>
        <v>94032.218543046358</v>
      </c>
      <c r="AR391" s="392"/>
      <c r="AS391" s="137" t="s">
        <v>179</v>
      </c>
      <c r="AT391" s="171">
        <v>303</v>
      </c>
      <c r="AU391" s="180">
        <v>144</v>
      </c>
      <c r="AV391" s="180">
        <v>15965020</v>
      </c>
      <c r="AW391" s="181">
        <f t="shared" si="391"/>
        <v>2.9918969457718679E-2</v>
      </c>
      <c r="AX391" s="181">
        <f t="shared" si="347"/>
        <v>0.47524752475247523</v>
      </c>
      <c r="AY391" s="180">
        <f t="shared" si="348"/>
        <v>110868.19444444444</v>
      </c>
      <c r="AZ391" s="392"/>
      <c r="BA391" s="137" t="s">
        <v>179</v>
      </c>
      <c r="BB391" s="171">
        <v>133</v>
      </c>
      <c r="BC391" s="180">
        <v>58</v>
      </c>
      <c r="BD391" s="180">
        <v>6153470</v>
      </c>
      <c r="BE391" s="181">
        <f t="shared" si="392"/>
        <v>3.4793041391721659E-2</v>
      </c>
      <c r="BF391" s="181">
        <f t="shared" si="349"/>
        <v>0.43609022556390975</v>
      </c>
      <c r="BG391" s="225">
        <f t="shared" si="350"/>
        <v>106094.31034482758</v>
      </c>
      <c r="BH391" s="392"/>
      <c r="BI391" s="137" t="s">
        <v>179</v>
      </c>
      <c r="BJ391" s="171">
        <f t="shared" si="351"/>
        <v>4452</v>
      </c>
      <c r="BK391" s="180">
        <f t="shared" ref="BK391:BK454" si="394">SUM(G391,O391,W391,AE391,AM391,AU391,BC391)</f>
        <v>2521</v>
      </c>
      <c r="BL391" s="180">
        <f t="shared" ref="BL391:BL454" si="395">SUM(H391,P391,X391,AF391,AN391,AV391,BD391)</f>
        <v>189229090</v>
      </c>
      <c r="BM391" s="181">
        <f t="shared" si="393"/>
        <v>4.5027505894120169E-2</v>
      </c>
      <c r="BN391" s="181">
        <f t="shared" si="352"/>
        <v>0.56626235399820302</v>
      </c>
      <c r="BO391" s="180">
        <f t="shared" si="353"/>
        <v>75061.122570408566</v>
      </c>
      <c r="BP391" s="285"/>
    </row>
    <row r="392" spans="2:68" s="95" customFormat="1">
      <c r="B392" s="402">
        <v>36</v>
      </c>
      <c r="C392" s="402" t="s">
        <v>3</v>
      </c>
      <c r="D392" s="428">
        <v>38</v>
      </c>
      <c r="E392" s="134" t="s">
        <v>153</v>
      </c>
      <c r="F392" s="170">
        <v>15</v>
      </c>
      <c r="G392" s="178">
        <v>7</v>
      </c>
      <c r="H392" s="178">
        <v>734320</v>
      </c>
      <c r="I392" s="179">
        <f>IFERROR(G392/$D$392,"-")</f>
        <v>0.18421052631578946</v>
      </c>
      <c r="J392" s="179">
        <f t="shared" ref="J392:J455" si="396">IFERROR(G392/F392,"-")</f>
        <v>0.46666666666666667</v>
      </c>
      <c r="K392" s="224">
        <f t="shared" ref="K392:K455" si="397">IFERROR(H392/G392,"-")</f>
        <v>104902.85714285714</v>
      </c>
      <c r="L392" s="405">
        <v>45</v>
      </c>
      <c r="M392" s="134" t="s">
        <v>153</v>
      </c>
      <c r="N392" s="170">
        <v>28</v>
      </c>
      <c r="O392" s="178">
        <v>17</v>
      </c>
      <c r="P392" s="178">
        <v>1582250</v>
      </c>
      <c r="Q392" s="179">
        <f>IFERROR(O392/$L$392,"-")</f>
        <v>0.37777777777777777</v>
      </c>
      <c r="R392" s="179">
        <f t="shared" ref="R392:R455" si="398">IFERROR(O392/N392,"-")</f>
        <v>0.6071428571428571</v>
      </c>
      <c r="S392" s="174">
        <f t="shared" ref="S392:S455" si="399">IFERROR(P392/O392,"-")</f>
        <v>93073.529411764699</v>
      </c>
      <c r="T392" s="405">
        <v>5854</v>
      </c>
      <c r="U392" s="134" t="s">
        <v>153</v>
      </c>
      <c r="V392" s="170">
        <v>2444</v>
      </c>
      <c r="W392" s="178">
        <v>1637</v>
      </c>
      <c r="X392" s="178">
        <v>108028710</v>
      </c>
      <c r="Y392" s="179">
        <f>IFERROR(W392/$T$392,"-")</f>
        <v>0.27963785445848993</v>
      </c>
      <c r="Z392" s="179">
        <f t="shared" ref="Z392:Z455" si="400">IFERROR(W392/V392,"-")</f>
        <v>0.66980360065466449</v>
      </c>
      <c r="AA392" s="178">
        <f t="shared" ref="AA392:AA455" si="401">IFERROR(X392/W392,"-")</f>
        <v>65991.881490531465</v>
      </c>
      <c r="AB392" s="405">
        <v>4514</v>
      </c>
      <c r="AC392" s="134" t="s">
        <v>153</v>
      </c>
      <c r="AD392" s="170">
        <v>2251</v>
      </c>
      <c r="AE392" s="178">
        <v>1458</v>
      </c>
      <c r="AF392" s="178">
        <v>103402800</v>
      </c>
      <c r="AG392" s="179">
        <f>IFERROR(AE392/$AB$392,"-")</f>
        <v>0.32299512627381483</v>
      </c>
      <c r="AH392" s="179">
        <f t="shared" ref="AH392:AH455" si="402">IFERROR(AE392/AD392,"-")</f>
        <v>0.64771212794313637</v>
      </c>
      <c r="AI392" s="174">
        <f t="shared" ref="AI392:AI455" si="403">IFERROR(AF392/AE392,"-")</f>
        <v>70920.987654320983</v>
      </c>
      <c r="AJ392" s="405">
        <v>3003</v>
      </c>
      <c r="AK392" s="134" t="s">
        <v>153</v>
      </c>
      <c r="AL392" s="170">
        <v>1453</v>
      </c>
      <c r="AM392" s="178">
        <v>894</v>
      </c>
      <c r="AN392" s="178">
        <v>61746800</v>
      </c>
      <c r="AO392" s="179">
        <f>IFERROR(AM392/$AJ$392,"-")</f>
        <v>0.29770229770229772</v>
      </c>
      <c r="AP392" s="179">
        <f t="shared" ref="AP392:AP455" si="404">IFERROR(AM392/AL392,"-")</f>
        <v>0.61527873365450791</v>
      </c>
      <c r="AQ392" s="174">
        <f t="shared" ref="AQ392:AQ455" si="405">IFERROR(AN392/AM392,"-")</f>
        <v>69068.008948545859</v>
      </c>
      <c r="AR392" s="405">
        <v>1519</v>
      </c>
      <c r="AS392" s="134" t="s">
        <v>153</v>
      </c>
      <c r="AT392" s="170">
        <v>589</v>
      </c>
      <c r="AU392" s="178">
        <v>331</v>
      </c>
      <c r="AV392" s="178">
        <v>24330290</v>
      </c>
      <c r="AW392" s="179">
        <f>IFERROR(AU392/$AR$392,"-")</f>
        <v>0.21790651744568795</v>
      </c>
      <c r="AX392" s="179">
        <f t="shared" ref="AX392:AX455" si="406">IFERROR(AU392/AT392,"-")</f>
        <v>0.56196943972835312</v>
      </c>
      <c r="AY392" s="178">
        <f t="shared" ref="AY392:AY455" si="407">IFERROR(AV392/AU392,"-")</f>
        <v>73505.407854984893</v>
      </c>
      <c r="AZ392" s="405">
        <v>583</v>
      </c>
      <c r="BA392" s="134" t="s">
        <v>153</v>
      </c>
      <c r="BB392" s="170">
        <v>159</v>
      </c>
      <c r="BC392" s="178">
        <v>87</v>
      </c>
      <c r="BD392" s="178">
        <v>7477220</v>
      </c>
      <c r="BE392" s="179">
        <f>IFERROR(BC392/$AZ$392,"-")</f>
        <v>0.14922813036020582</v>
      </c>
      <c r="BF392" s="179">
        <f t="shared" ref="BF392:BF455" si="408">IFERROR(BC392/BB392,"-")</f>
        <v>0.54716981132075471</v>
      </c>
      <c r="BG392" s="224">
        <f t="shared" ref="BG392:BG455" si="409">IFERROR(BD392/BC392,"-")</f>
        <v>85945.057471264372</v>
      </c>
      <c r="BH392" s="405">
        <v>15556</v>
      </c>
      <c r="BI392" s="134" t="s">
        <v>153</v>
      </c>
      <c r="BJ392" s="170">
        <f t="shared" ref="BJ392:BJ455" si="410">SUM(F392,N392,V392,AD392,AL392,AT392,BB392)</f>
        <v>6939</v>
      </c>
      <c r="BK392" s="178">
        <f t="shared" si="394"/>
        <v>4431</v>
      </c>
      <c r="BL392" s="178">
        <f t="shared" si="395"/>
        <v>307302390</v>
      </c>
      <c r="BM392" s="179">
        <f>IFERROR(BK392/$BH$392,"-")</f>
        <v>0.28484186166109537</v>
      </c>
      <c r="BN392" s="179">
        <f t="shared" ref="BN392:BN455" si="411">IFERROR(BK392/BJ392,"-")</f>
        <v>0.63856463467358404</v>
      </c>
      <c r="BO392" s="178">
        <f t="shared" ref="BO392:BO455" si="412">IFERROR(BL392/BK392,"-")</f>
        <v>69352.830060934328</v>
      </c>
      <c r="BP392" s="285"/>
    </row>
    <row r="393" spans="2:68" s="95" customFormat="1">
      <c r="B393" s="402"/>
      <c r="C393" s="402"/>
      <c r="D393" s="428"/>
      <c r="E393" s="135" t="s">
        <v>207</v>
      </c>
      <c r="F393" s="171">
        <v>13</v>
      </c>
      <c r="G393" s="180">
        <v>7</v>
      </c>
      <c r="H393" s="180">
        <v>490550</v>
      </c>
      <c r="I393" s="181">
        <f t="shared" ref="I393:I402" si="413">IFERROR(G393/$D$392,"-")</f>
        <v>0.18421052631578946</v>
      </c>
      <c r="J393" s="181">
        <f t="shared" si="396"/>
        <v>0.53846153846153844</v>
      </c>
      <c r="K393" s="225">
        <f t="shared" si="397"/>
        <v>70078.571428571435</v>
      </c>
      <c r="L393" s="405"/>
      <c r="M393" s="135" t="s">
        <v>207</v>
      </c>
      <c r="N393" s="171">
        <v>20</v>
      </c>
      <c r="O393" s="180">
        <v>12</v>
      </c>
      <c r="P393" s="180">
        <v>887350</v>
      </c>
      <c r="Q393" s="181">
        <f t="shared" ref="Q393:Q402" si="414">IFERROR(O393/$L$392,"-")</f>
        <v>0.26666666666666666</v>
      </c>
      <c r="R393" s="181">
        <f t="shared" si="398"/>
        <v>0.6</v>
      </c>
      <c r="S393" s="175">
        <f t="shared" si="399"/>
        <v>73945.833333333328</v>
      </c>
      <c r="T393" s="405"/>
      <c r="U393" s="135" t="s">
        <v>207</v>
      </c>
      <c r="V393" s="171">
        <v>2548</v>
      </c>
      <c r="W393" s="180">
        <v>1740</v>
      </c>
      <c r="X393" s="180">
        <v>112014570</v>
      </c>
      <c r="Y393" s="181">
        <f t="shared" ref="Y393:Y402" si="415">IFERROR(W393/$T$392,"-")</f>
        <v>0.29723266142808336</v>
      </c>
      <c r="Z393" s="181">
        <f t="shared" si="400"/>
        <v>0.68288854003139721</v>
      </c>
      <c r="AA393" s="180">
        <f t="shared" si="401"/>
        <v>64376.189655172413</v>
      </c>
      <c r="AB393" s="405"/>
      <c r="AC393" s="135" t="s">
        <v>207</v>
      </c>
      <c r="AD393" s="171">
        <v>2102</v>
      </c>
      <c r="AE393" s="180">
        <v>1412</v>
      </c>
      <c r="AF393" s="180">
        <v>98316900</v>
      </c>
      <c r="AG393" s="181">
        <f t="shared" ref="AG393:AG402" si="416">IFERROR(AE393/$AB$392,"-")</f>
        <v>0.3128046078865751</v>
      </c>
      <c r="AH393" s="181">
        <f t="shared" si="402"/>
        <v>0.67174119885823025</v>
      </c>
      <c r="AI393" s="175">
        <f t="shared" si="403"/>
        <v>69629.532577903679</v>
      </c>
      <c r="AJ393" s="405"/>
      <c r="AK393" s="135" t="s">
        <v>207</v>
      </c>
      <c r="AL393" s="171">
        <v>1309</v>
      </c>
      <c r="AM393" s="180">
        <v>822</v>
      </c>
      <c r="AN393" s="180">
        <v>58308330</v>
      </c>
      <c r="AO393" s="181">
        <f t="shared" ref="AO393:AO402" si="417">IFERROR(AM393/$AJ$392,"-")</f>
        <v>0.27372627372627373</v>
      </c>
      <c r="AP393" s="181">
        <f t="shared" si="404"/>
        <v>0.62796027501909857</v>
      </c>
      <c r="AQ393" s="175">
        <f t="shared" si="405"/>
        <v>70934.708029197078</v>
      </c>
      <c r="AR393" s="405"/>
      <c r="AS393" s="135" t="s">
        <v>207</v>
      </c>
      <c r="AT393" s="171">
        <v>505</v>
      </c>
      <c r="AU393" s="180">
        <v>267</v>
      </c>
      <c r="AV393" s="180">
        <v>17597130</v>
      </c>
      <c r="AW393" s="181">
        <f t="shared" ref="AW393:AW402" si="418">IFERROR(AU393/$AR$392,"-")</f>
        <v>0.17577353522053982</v>
      </c>
      <c r="AX393" s="181">
        <f t="shared" si="406"/>
        <v>0.52871287128712874</v>
      </c>
      <c r="AY393" s="180">
        <f t="shared" si="407"/>
        <v>65906.853932584272</v>
      </c>
      <c r="AZ393" s="405"/>
      <c r="BA393" s="135" t="s">
        <v>207</v>
      </c>
      <c r="BB393" s="171">
        <v>116</v>
      </c>
      <c r="BC393" s="180">
        <v>48</v>
      </c>
      <c r="BD393" s="180">
        <v>4147610</v>
      </c>
      <c r="BE393" s="181">
        <f t="shared" ref="BE393:BE402" si="419">IFERROR(BC393/$AZ$392,"-")</f>
        <v>8.2332761578044603E-2</v>
      </c>
      <c r="BF393" s="181">
        <f t="shared" si="408"/>
        <v>0.41379310344827586</v>
      </c>
      <c r="BG393" s="225">
        <f t="shared" si="409"/>
        <v>86408.541666666672</v>
      </c>
      <c r="BH393" s="405"/>
      <c r="BI393" s="135" t="s">
        <v>207</v>
      </c>
      <c r="BJ393" s="171">
        <f t="shared" si="410"/>
        <v>6613</v>
      </c>
      <c r="BK393" s="180">
        <f t="shared" si="394"/>
        <v>4308</v>
      </c>
      <c r="BL393" s="180">
        <f t="shared" si="395"/>
        <v>291762440</v>
      </c>
      <c r="BM393" s="181">
        <f t="shared" ref="BM393:BM402" si="420">IFERROR(BK393/$BH$392,"-")</f>
        <v>0.27693494471586527</v>
      </c>
      <c r="BN393" s="181">
        <f t="shared" si="411"/>
        <v>0.65144412520792383</v>
      </c>
      <c r="BO393" s="180">
        <f t="shared" si="412"/>
        <v>67725.728876508816</v>
      </c>
      <c r="BP393" s="285"/>
    </row>
    <row r="394" spans="2:68" s="95" customFormat="1">
      <c r="B394" s="402"/>
      <c r="C394" s="402"/>
      <c r="D394" s="428"/>
      <c r="E394" s="136" t="s">
        <v>152</v>
      </c>
      <c r="F394" s="171">
        <v>18</v>
      </c>
      <c r="G394" s="180">
        <v>10</v>
      </c>
      <c r="H394" s="180">
        <v>849800</v>
      </c>
      <c r="I394" s="181">
        <f t="shared" si="413"/>
        <v>0.26315789473684209</v>
      </c>
      <c r="J394" s="181">
        <f t="shared" si="396"/>
        <v>0.55555555555555558</v>
      </c>
      <c r="K394" s="225">
        <f t="shared" si="397"/>
        <v>84980</v>
      </c>
      <c r="L394" s="405"/>
      <c r="M394" s="136" t="s">
        <v>152</v>
      </c>
      <c r="N394" s="171">
        <v>33</v>
      </c>
      <c r="O394" s="180">
        <v>18</v>
      </c>
      <c r="P394" s="180">
        <v>1404580</v>
      </c>
      <c r="Q394" s="181">
        <f t="shared" si="414"/>
        <v>0.4</v>
      </c>
      <c r="R394" s="181">
        <f t="shared" si="398"/>
        <v>0.54545454545454541</v>
      </c>
      <c r="S394" s="175">
        <f t="shared" si="399"/>
        <v>78032.222222222219</v>
      </c>
      <c r="T394" s="405"/>
      <c r="U394" s="136" t="s">
        <v>152</v>
      </c>
      <c r="V394" s="171">
        <v>3268</v>
      </c>
      <c r="W394" s="180">
        <v>2152</v>
      </c>
      <c r="X394" s="180">
        <v>140611100</v>
      </c>
      <c r="Y394" s="181">
        <f t="shared" si="415"/>
        <v>0.36761188930645711</v>
      </c>
      <c r="Z394" s="181">
        <f t="shared" si="400"/>
        <v>0.6585067319461444</v>
      </c>
      <c r="AA394" s="180">
        <f t="shared" si="401"/>
        <v>65339.730483271378</v>
      </c>
      <c r="AB394" s="405"/>
      <c r="AC394" s="136" t="s">
        <v>152</v>
      </c>
      <c r="AD394" s="171">
        <v>2882</v>
      </c>
      <c r="AE394" s="180">
        <v>1893</v>
      </c>
      <c r="AF394" s="180">
        <v>131694000</v>
      </c>
      <c r="AG394" s="181">
        <f t="shared" si="416"/>
        <v>0.41936198493575544</v>
      </c>
      <c r="AH394" s="181">
        <f t="shared" si="402"/>
        <v>0.6568355308813324</v>
      </c>
      <c r="AI394" s="175">
        <f t="shared" si="403"/>
        <v>69568.9381933439</v>
      </c>
      <c r="AJ394" s="405"/>
      <c r="AK394" s="136" t="s">
        <v>152</v>
      </c>
      <c r="AL394" s="171">
        <v>2111</v>
      </c>
      <c r="AM394" s="180">
        <v>1298</v>
      </c>
      <c r="AN394" s="180">
        <v>97990350</v>
      </c>
      <c r="AO394" s="181">
        <f t="shared" si="417"/>
        <v>0.43223443223443225</v>
      </c>
      <c r="AP394" s="181">
        <f t="shared" si="404"/>
        <v>0.6148744670772146</v>
      </c>
      <c r="AQ394" s="175">
        <f t="shared" si="405"/>
        <v>75493.335901386745</v>
      </c>
      <c r="AR394" s="405"/>
      <c r="AS394" s="136" t="s">
        <v>152</v>
      </c>
      <c r="AT394" s="171">
        <v>1073</v>
      </c>
      <c r="AU394" s="180">
        <v>606</v>
      </c>
      <c r="AV394" s="180">
        <v>47864800</v>
      </c>
      <c r="AW394" s="181">
        <f t="shared" si="418"/>
        <v>0.39894667544437129</v>
      </c>
      <c r="AX394" s="181">
        <f t="shared" si="406"/>
        <v>0.56477166821994407</v>
      </c>
      <c r="AY394" s="180">
        <f t="shared" si="407"/>
        <v>78984.818481848182</v>
      </c>
      <c r="AZ394" s="405"/>
      <c r="BA394" s="136" t="s">
        <v>152</v>
      </c>
      <c r="BB394" s="171">
        <v>374</v>
      </c>
      <c r="BC394" s="180">
        <v>198</v>
      </c>
      <c r="BD394" s="180">
        <v>19268970</v>
      </c>
      <c r="BE394" s="181">
        <f t="shared" si="419"/>
        <v>0.33962264150943394</v>
      </c>
      <c r="BF394" s="181">
        <f t="shared" si="408"/>
        <v>0.52941176470588236</v>
      </c>
      <c r="BG394" s="225">
        <f t="shared" si="409"/>
        <v>97318.030303030304</v>
      </c>
      <c r="BH394" s="405"/>
      <c r="BI394" s="136" t="s">
        <v>152</v>
      </c>
      <c r="BJ394" s="171">
        <f t="shared" si="410"/>
        <v>9759</v>
      </c>
      <c r="BK394" s="180">
        <f t="shared" si="394"/>
        <v>6175</v>
      </c>
      <c r="BL394" s="180">
        <f t="shared" si="395"/>
        <v>439683600</v>
      </c>
      <c r="BM394" s="181">
        <f t="shared" si="420"/>
        <v>0.39695294420159422</v>
      </c>
      <c r="BN394" s="181">
        <f t="shared" si="411"/>
        <v>0.63274925709601393</v>
      </c>
      <c r="BO394" s="180">
        <f t="shared" si="412"/>
        <v>71203.821862348181</v>
      </c>
      <c r="BP394" s="285"/>
    </row>
    <row r="395" spans="2:68" s="95" customFormat="1">
      <c r="B395" s="402"/>
      <c r="C395" s="402"/>
      <c r="D395" s="428"/>
      <c r="E395" s="136" t="s">
        <v>161</v>
      </c>
      <c r="F395" s="171">
        <v>10</v>
      </c>
      <c r="G395" s="180">
        <v>5</v>
      </c>
      <c r="H395" s="180">
        <v>315560</v>
      </c>
      <c r="I395" s="181">
        <f t="shared" si="413"/>
        <v>0.13157894736842105</v>
      </c>
      <c r="J395" s="181">
        <f t="shared" si="396"/>
        <v>0.5</v>
      </c>
      <c r="K395" s="225">
        <f t="shared" si="397"/>
        <v>63112</v>
      </c>
      <c r="L395" s="405"/>
      <c r="M395" s="136" t="s">
        <v>161</v>
      </c>
      <c r="N395" s="171">
        <v>14</v>
      </c>
      <c r="O395" s="180">
        <v>8</v>
      </c>
      <c r="P395" s="180">
        <v>345330</v>
      </c>
      <c r="Q395" s="181">
        <f t="shared" si="414"/>
        <v>0.17777777777777778</v>
      </c>
      <c r="R395" s="181">
        <f t="shared" si="398"/>
        <v>0.5714285714285714</v>
      </c>
      <c r="S395" s="175">
        <f t="shared" si="399"/>
        <v>43166.25</v>
      </c>
      <c r="T395" s="405"/>
      <c r="U395" s="136" t="s">
        <v>161</v>
      </c>
      <c r="V395" s="171">
        <v>1157</v>
      </c>
      <c r="W395" s="180">
        <v>780</v>
      </c>
      <c r="X395" s="180">
        <v>53113680</v>
      </c>
      <c r="Y395" s="181">
        <f t="shared" si="415"/>
        <v>0.13324222753672701</v>
      </c>
      <c r="Z395" s="181">
        <f t="shared" si="400"/>
        <v>0.6741573033707865</v>
      </c>
      <c r="AA395" s="180">
        <f t="shared" si="401"/>
        <v>68094.461538461532</v>
      </c>
      <c r="AB395" s="405"/>
      <c r="AC395" s="136" t="s">
        <v>161</v>
      </c>
      <c r="AD395" s="171">
        <v>1201</v>
      </c>
      <c r="AE395" s="180">
        <v>809</v>
      </c>
      <c r="AF395" s="180">
        <v>61502990</v>
      </c>
      <c r="AG395" s="181">
        <f t="shared" si="416"/>
        <v>0.17922020381036774</v>
      </c>
      <c r="AH395" s="181">
        <f t="shared" si="402"/>
        <v>0.67360532889258951</v>
      </c>
      <c r="AI395" s="175">
        <f t="shared" si="403"/>
        <v>76023.47342398022</v>
      </c>
      <c r="AJ395" s="405"/>
      <c r="AK395" s="136" t="s">
        <v>161</v>
      </c>
      <c r="AL395" s="171">
        <v>874</v>
      </c>
      <c r="AM395" s="180">
        <v>563</v>
      </c>
      <c r="AN395" s="180">
        <v>44006890</v>
      </c>
      <c r="AO395" s="181">
        <f t="shared" si="417"/>
        <v>0.18747918747918749</v>
      </c>
      <c r="AP395" s="181">
        <f t="shared" si="404"/>
        <v>0.64416475972540044</v>
      </c>
      <c r="AQ395" s="175">
        <f t="shared" si="405"/>
        <v>78164.991119005324</v>
      </c>
      <c r="AR395" s="405"/>
      <c r="AS395" s="136" t="s">
        <v>161</v>
      </c>
      <c r="AT395" s="171">
        <v>462</v>
      </c>
      <c r="AU395" s="180">
        <v>262</v>
      </c>
      <c r="AV395" s="180">
        <v>20358130</v>
      </c>
      <c r="AW395" s="181">
        <f t="shared" si="418"/>
        <v>0.17248189598420013</v>
      </c>
      <c r="AX395" s="181">
        <f t="shared" si="406"/>
        <v>0.5670995670995671</v>
      </c>
      <c r="AY395" s="180">
        <f t="shared" si="407"/>
        <v>77702.786259541987</v>
      </c>
      <c r="AZ395" s="405"/>
      <c r="BA395" s="136" t="s">
        <v>161</v>
      </c>
      <c r="BB395" s="171">
        <v>181</v>
      </c>
      <c r="BC395" s="180">
        <v>91</v>
      </c>
      <c r="BD395" s="180">
        <v>8652880</v>
      </c>
      <c r="BE395" s="181">
        <f t="shared" si="419"/>
        <v>0.15608919382504288</v>
      </c>
      <c r="BF395" s="181">
        <f t="shared" si="408"/>
        <v>0.50276243093922657</v>
      </c>
      <c r="BG395" s="225">
        <f t="shared" si="409"/>
        <v>95086.593406593413</v>
      </c>
      <c r="BH395" s="405"/>
      <c r="BI395" s="136" t="s">
        <v>161</v>
      </c>
      <c r="BJ395" s="171">
        <f t="shared" si="410"/>
        <v>3899</v>
      </c>
      <c r="BK395" s="180">
        <f t="shared" si="394"/>
        <v>2518</v>
      </c>
      <c r="BL395" s="180">
        <f t="shared" si="395"/>
        <v>188295460</v>
      </c>
      <c r="BM395" s="181">
        <f t="shared" si="420"/>
        <v>0.16186680380560556</v>
      </c>
      <c r="BN395" s="181">
        <f t="shared" si="411"/>
        <v>0.64580661708130294</v>
      </c>
      <c r="BO395" s="180">
        <f t="shared" si="412"/>
        <v>74779.769658459089</v>
      </c>
      <c r="BP395" s="285"/>
    </row>
    <row r="396" spans="2:68" s="95" customFormat="1">
      <c r="B396" s="402"/>
      <c r="C396" s="402"/>
      <c r="D396" s="428"/>
      <c r="E396" s="136" t="s">
        <v>183</v>
      </c>
      <c r="F396" s="171">
        <v>12</v>
      </c>
      <c r="G396" s="180">
        <v>8</v>
      </c>
      <c r="H396" s="180">
        <v>570420</v>
      </c>
      <c r="I396" s="181">
        <f t="shared" si="413"/>
        <v>0.21052631578947367</v>
      </c>
      <c r="J396" s="181">
        <f t="shared" si="396"/>
        <v>0.66666666666666663</v>
      </c>
      <c r="K396" s="225">
        <f t="shared" si="397"/>
        <v>71302.5</v>
      </c>
      <c r="L396" s="405"/>
      <c r="M396" s="136" t="s">
        <v>183</v>
      </c>
      <c r="N396" s="171">
        <v>15</v>
      </c>
      <c r="O396" s="180">
        <v>9</v>
      </c>
      <c r="P396" s="180">
        <v>906430</v>
      </c>
      <c r="Q396" s="181">
        <f t="shared" si="414"/>
        <v>0.2</v>
      </c>
      <c r="R396" s="181">
        <f t="shared" si="398"/>
        <v>0.6</v>
      </c>
      <c r="S396" s="175">
        <f t="shared" si="399"/>
        <v>100714.44444444444</v>
      </c>
      <c r="T396" s="405"/>
      <c r="U396" s="136" t="s">
        <v>183</v>
      </c>
      <c r="V396" s="171">
        <v>1478</v>
      </c>
      <c r="W396" s="180">
        <v>1046</v>
      </c>
      <c r="X396" s="180">
        <v>74487680</v>
      </c>
      <c r="Y396" s="181">
        <f t="shared" si="415"/>
        <v>0.17868124359412368</v>
      </c>
      <c r="Z396" s="181">
        <f t="shared" si="400"/>
        <v>0.70771312584573753</v>
      </c>
      <c r="AA396" s="180">
        <f t="shared" si="401"/>
        <v>71211.931166347989</v>
      </c>
      <c r="AB396" s="405"/>
      <c r="AC396" s="136" t="s">
        <v>183</v>
      </c>
      <c r="AD396" s="171">
        <v>1441</v>
      </c>
      <c r="AE396" s="180">
        <v>968</v>
      </c>
      <c r="AF396" s="180">
        <v>70254510</v>
      </c>
      <c r="AG396" s="181">
        <f t="shared" si="416"/>
        <v>0.21444395214887019</v>
      </c>
      <c r="AH396" s="181">
        <f t="shared" si="402"/>
        <v>0.6717557251908397</v>
      </c>
      <c r="AI396" s="175">
        <f t="shared" si="403"/>
        <v>72576.973140495873</v>
      </c>
      <c r="AJ396" s="405"/>
      <c r="AK396" s="136" t="s">
        <v>183</v>
      </c>
      <c r="AL396" s="171">
        <v>1025</v>
      </c>
      <c r="AM396" s="180">
        <v>675</v>
      </c>
      <c r="AN396" s="180">
        <v>52589410</v>
      </c>
      <c r="AO396" s="181">
        <f t="shared" si="417"/>
        <v>0.22477522477522477</v>
      </c>
      <c r="AP396" s="181">
        <f t="shared" si="404"/>
        <v>0.65853658536585369</v>
      </c>
      <c r="AQ396" s="175">
        <f t="shared" si="405"/>
        <v>77910.237037037034</v>
      </c>
      <c r="AR396" s="405"/>
      <c r="AS396" s="136" t="s">
        <v>183</v>
      </c>
      <c r="AT396" s="171">
        <v>487</v>
      </c>
      <c r="AU396" s="180">
        <v>296</v>
      </c>
      <c r="AV396" s="180">
        <v>22827660</v>
      </c>
      <c r="AW396" s="181">
        <f t="shared" si="418"/>
        <v>0.19486504279131006</v>
      </c>
      <c r="AX396" s="181">
        <f t="shared" si="406"/>
        <v>0.6078028747433265</v>
      </c>
      <c r="AY396" s="180">
        <f t="shared" si="407"/>
        <v>77120.472972972973</v>
      </c>
      <c r="AZ396" s="405"/>
      <c r="BA396" s="136" t="s">
        <v>183</v>
      </c>
      <c r="BB396" s="171">
        <v>160</v>
      </c>
      <c r="BC396" s="180">
        <v>86</v>
      </c>
      <c r="BD396" s="180">
        <v>7949130</v>
      </c>
      <c r="BE396" s="181">
        <f t="shared" si="419"/>
        <v>0.14751286449399656</v>
      </c>
      <c r="BF396" s="181">
        <f t="shared" si="408"/>
        <v>0.53749999999999998</v>
      </c>
      <c r="BG396" s="225">
        <f t="shared" si="409"/>
        <v>92431.744186046519</v>
      </c>
      <c r="BH396" s="405"/>
      <c r="BI396" s="136" t="s">
        <v>183</v>
      </c>
      <c r="BJ396" s="171">
        <f t="shared" si="410"/>
        <v>4618</v>
      </c>
      <c r="BK396" s="180">
        <f t="shared" si="394"/>
        <v>3088</v>
      </c>
      <c r="BL396" s="180">
        <f t="shared" si="395"/>
        <v>229585240</v>
      </c>
      <c r="BM396" s="181">
        <f t="shared" si="420"/>
        <v>0.19850861403959888</v>
      </c>
      <c r="BN396" s="181">
        <f t="shared" si="411"/>
        <v>0.66868774361195327</v>
      </c>
      <c r="BO396" s="180">
        <f t="shared" si="412"/>
        <v>74347.551813471509</v>
      </c>
      <c r="BP396" s="285"/>
    </row>
    <row r="397" spans="2:68" s="95" customFormat="1">
      <c r="B397" s="402"/>
      <c r="C397" s="402"/>
      <c r="D397" s="428"/>
      <c r="E397" s="136" t="s">
        <v>184</v>
      </c>
      <c r="F397" s="171">
        <v>6</v>
      </c>
      <c r="G397" s="180">
        <v>3</v>
      </c>
      <c r="H397" s="180">
        <v>163880</v>
      </c>
      <c r="I397" s="181">
        <f t="shared" si="413"/>
        <v>7.8947368421052627E-2</v>
      </c>
      <c r="J397" s="181">
        <f t="shared" si="396"/>
        <v>0.5</v>
      </c>
      <c r="K397" s="225">
        <f t="shared" si="397"/>
        <v>54626.666666666664</v>
      </c>
      <c r="L397" s="405"/>
      <c r="M397" s="136" t="s">
        <v>184</v>
      </c>
      <c r="N397" s="171">
        <v>10</v>
      </c>
      <c r="O397" s="180">
        <v>3</v>
      </c>
      <c r="P397" s="180">
        <v>178260</v>
      </c>
      <c r="Q397" s="181">
        <f t="shared" si="414"/>
        <v>6.6666666666666666E-2</v>
      </c>
      <c r="R397" s="181">
        <f t="shared" si="398"/>
        <v>0.3</v>
      </c>
      <c r="S397" s="175">
        <f t="shared" si="399"/>
        <v>59420</v>
      </c>
      <c r="T397" s="405"/>
      <c r="U397" s="136" t="s">
        <v>184</v>
      </c>
      <c r="V397" s="171">
        <v>657</v>
      </c>
      <c r="W397" s="180">
        <v>467</v>
      </c>
      <c r="X397" s="180">
        <v>31466620</v>
      </c>
      <c r="Y397" s="181">
        <f t="shared" si="415"/>
        <v>7.9774513153399382E-2</v>
      </c>
      <c r="Z397" s="181">
        <f t="shared" si="400"/>
        <v>0.71080669710806699</v>
      </c>
      <c r="AA397" s="180">
        <f t="shared" si="401"/>
        <v>67380.342612419699</v>
      </c>
      <c r="AB397" s="405"/>
      <c r="AC397" s="136" t="s">
        <v>184</v>
      </c>
      <c r="AD397" s="171">
        <v>618</v>
      </c>
      <c r="AE397" s="180">
        <v>428</v>
      </c>
      <c r="AF397" s="180">
        <v>30160680</v>
      </c>
      <c r="AG397" s="181">
        <f t="shared" si="416"/>
        <v>9.4816127603012848E-2</v>
      </c>
      <c r="AH397" s="181">
        <f t="shared" si="402"/>
        <v>0.69255663430420711</v>
      </c>
      <c r="AI397" s="175">
        <f t="shared" si="403"/>
        <v>70468.878504672903</v>
      </c>
      <c r="AJ397" s="405"/>
      <c r="AK397" s="136" t="s">
        <v>184</v>
      </c>
      <c r="AL397" s="171">
        <v>407</v>
      </c>
      <c r="AM397" s="180">
        <v>266</v>
      </c>
      <c r="AN397" s="180">
        <v>17062620</v>
      </c>
      <c r="AO397" s="181">
        <f t="shared" si="417"/>
        <v>8.8578088578088576E-2</v>
      </c>
      <c r="AP397" s="181">
        <f t="shared" si="404"/>
        <v>0.65356265356265353</v>
      </c>
      <c r="AQ397" s="175">
        <f t="shared" si="405"/>
        <v>64145.187969924809</v>
      </c>
      <c r="AR397" s="405"/>
      <c r="AS397" s="136" t="s">
        <v>184</v>
      </c>
      <c r="AT397" s="171">
        <v>152</v>
      </c>
      <c r="AU397" s="180">
        <v>87</v>
      </c>
      <c r="AV397" s="180">
        <v>5997600</v>
      </c>
      <c r="AW397" s="181">
        <f t="shared" si="418"/>
        <v>5.7274522712310733E-2</v>
      </c>
      <c r="AX397" s="181">
        <f t="shared" si="406"/>
        <v>0.57236842105263153</v>
      </c>
      <c r="AY397" s="180">
        <f t="shared" si="407"/>
        <v>68937.931034482754</v>
      </c>
      <c r="AZ397" s="405"/>
      <c r="BA397" s="136" t="s">
        <v>184</v>
      </c>
      <c r="BB397" s="171">
        <v>44</v>
      </c>
      <c r="BC397" s="180">
        <v>21</v>
      </c>
      <c r="BD397" s="180">
        <v>1631280</v>
      </c>
      <c r="BE397" s="181">
        <f t="shared" si="419"/>
        <v>3.6020583190394515E-2</v>
      </c>
      <c r="BF397" s="181">
        <f t="shared" si="408"/>
        <v>0.47727272727272729</v>
      </c>
      <c r="BG397" s="225">
        <f t="shared" si="409"/>
        <v>77680</v>
      </c>
      <c r="BH397" s="405"/>
      <c r="BI397" s="136" t="s">
        <v>184</v>
      </c>
      <c r="BJ397" s="171">
        <f t="shared" si="410"/>
        <v>1894</v>
      </c>
      <c r="BK397" s="180">
        <f t="shared" si="394"/>
        <v>1275</v>
      </c>
      <c r="BL397" s="180">
        <f t="shared" si="395"/>
        <v>86660940</v>
      </c>
      <c r="BM397" s="181">
        <f t="shared" si="420"/>
        <v>8.1961943944458729E-2</v>
      </c>
      <c r="BN397" s="181">
        <f t="shared" si="411"/>
        <v>0.67317845828933476</v>
      </c>
      <c r="BO397" s="180">
        <f t="shared" si="412"/>
        <v>67969.364705882355</v>
      </c>
      <c r="BP397" s="285"/>
    </row>
    <row r="398" spans="2:68" s="95" customFormat="1">
      <c r="B398" s="402"/>
      <c r="C398" s="402"/>
      <c r="D398" s="428"/>
      <c r="E398" s="136" t="s">
        <v>185</v>
      </c>
      <c r="F398" s="171">
        <v>10</v>
      </c>
      <c r="G398" s="180">
        <v>4</v>
      </c>
      <c r="H398" s="180">
        <v>285220</v>
      </c>
      <c r="I398" s="181">
        <f t="shared" si="413"/>
        <v>0.10526315789473684</v>
      </c>
      <c r="J398" s="181">
        <f t="shared" si="396"/>
        <v>0.4</v>
      </c>
      <c r="K398" s="225">
        <f t="shared" si="397"/>
        <v>71305</v>
      </c>
      <c r="L398" s="405"/>
      <c r="M398" s="136" t="s">
        <v>185</v>
      </c>
      <c r="N398" s="171">
        <v>11</v>
      </c>
      <c r="O398" s="180">
        <v>4</v>
      </c>
      <c r="P398" s="180">
        <v>590750</v>
      </c>
      <c r="Q398" s="181">
        <f t="shared" si="414"/>
        <v>8.8888888888888892E-2</v>
      </c>
      <c r="R398" s="181">
        <f t="shared" si="398"/>
        <v>0.36363636363636365</v>
      </c>
      <c r="S398" s="175">
        <f t="shared" si="399"/>
        <v>147687.5</v>
      </c>
      <c r="T398" s="405"/>
      <c r="U398" s="136" t="s">
        <v>185</v>
      </c>
      <c r="V398" s="171">
        <v>371</v>
      </c>
      <c r="W398" s="180">
        <v>213</v>
      </c>
      <c r="X398" s="180">
        <v>13247210</v>
      </c>
      <c r="Y398" s="181">
        <f t="shared" si="415"/>
        <v>3.6385377519644685E-2</v>
      </c>
      <c r="Z398" s="181">
        <f t="shared" si="400"/>
        <v>0.57412398921832886</v>
      </c>
      <c r="AA398" s="180">
        <f t="shared" si="401"/>
        <v>62193.474178403754</v>
      </c>
      <c r="AB398" s="405"/>
      <c r="AC398" s="136" t="s">
        <v>185</v>
      </c>
      <c r="AD398" s="171">
        <v>355</v>
      </c>
      <c r="AE398" s="180">
        <v>211</v>
      </c>
      <c r="AF398" s="180">
        <v>14609430</v>
      </c>
      <c r="AG398" s="181">
        <f t="shared" si="416"/>
        <v>4.6743464776251659E-2</v>
      </c>
      <c r="AH398" s="181">
        <f t="shared" si="402"/>
        <v>0.59436619718309858</v>
      </c>
      <c r="AI398" s="175">
        <f t="shared" si="403"/>
        <v>69239.004739336495</v>
      </c>
      <c r="AJ398" s="405"/>
      <c r="AK398" s="136" t="s">
        <v>185</v>
      </c>
      <c r="AL398" s="171">
        <v>337</v>
      </c>
      <c r="AM398" s="180">
        <v>200</v>
      </c>
      <c r="AN398" s="180">
        <v>12915060</v>
      </c>
      <c r="AO398" s="181">
        <f t="shared" si="417"/>
        <v>6.6600066600066607E-2</v>
      </c>
      <c r="AP398" s="181">
        <f t="shared" si="404"/>
        <v>0.59347181008902072</v>
      </c>
      <c r="AQ398" s="175">
        <f t="shared" si="405"/>
        <v>64575.3</v>
      </c>
      <c r="AR398" s="405"/>
      <c r="AS398" s="136" t="s">
        <v>185</v>
      </c>
      <c r="AT398" s="171">
        <v>199</v>
      </c>
      <c r="AU398" s="180">
        <v>117</v>
      </c>
      <c r="AV398" s="180">
        <v>8922310</v>
      </c>
      <c r="AW398" s="181">
        <f t="shared" si="418"/>
        <v>7.7024358130348913E-2</v>
      </c>
      <c r="AX398" s="181">
        <f t="shared" si="406"/>
        <v>0.5879396984924623</v>
      </c>
      <c r="AY398" s="180">
        <f t="shared" si="407"/>
        <v>76259.059829059828</v>
      </c>
      <c r="AZ398" s="405"/>
      <c r="BA398" s="136" t="s">
        <v>185</v>
      </c>
      <c r="BB398" s="171">
        <v>71</v>
      </c>
      <c r="BC398" s="180">
        <v>43</v>
      </c>
      <c r="BD398" s="180">
        <v>2976300</v>
      </c>
      <c r="BE398" s="181">
        <f t="shared" si="419"/>
        <v>7.375643224699828E-2</v>
      </c>
      <c r="BF398" s="181">
        <f t="shared" si="408"/>
        <v>0.60563380281690138</v>
      </c>
      <c r="BG398" s="225">
        <f t="shared" si="409"/>
        <v>69216.279069767435</v>
      </c>
      <c r="BH398" s="405"/>
      <c r="BI398" s="136" t="s">
        <v>185</v>
      </c>
      <c r="BJ398" s="171">
        <f t="shared" si="410"/>
        <v>1354</v>
      </c>
      <c r="BK398" s="180">
        <f t="shared" si="394"/>
        <v>792</v>
      </c>
      <c r="BL398" s="180">
        <f t="shared" si="395"/>
        <v>53546280</v>
      </c>
      <c r="BM398" s="181">
        <f t="shared" si="420"/>
        <v>5.0912831061969657E-2</v>
      </c>
      <c r="BN398" s="181">
        <f t="shared" si="411"/>
        <v>0.58493353028064987</v>
      </c>
      <c r="BO398" s="180">
        <f t="shared" si="412"/>
        <v>67608.939393939392</v>
      </c>
      <c r="BP398" s="285"/>
    </row>
    <row r="399" spans="2:68" s="95" customFormat="1">
      <c r="B399" s="402"/>
      <c r="C399" s="402"/>
      <c r="D399" s="428"/>
      <c r="E399" s="136" t="s">
        <v>186</v>
      </c>
      <c r="F399" s="171">
        <v>1</v>
      </c>
      <c r="G399" s="180">
        <v>1</v>
      </c>
      <c r="H399" s="180">
        <v>116080</v>
      </c>
      <c r="I399" s="181">
        <f t="shared" si="413"/>
        <v>2.6315789473684209E-2</v>
      </c>
      <c r="J399" s="181">
        <f t="shared" si="396"/>
        <v>1</v>
      </c>
      <c r="K399" s="225">
        <f t="shared" si="397"/>
        <v>116080</v>
      </c>
      <c r="L399" s="405"/>
      <c r="M399" s="136" t="s">
        <v>186</v>
      </c>
      <c r="N399" s="171">
        <v>6</v>
      </c>
      <c r="O399" s="180">
        <v>5</v>
      </c>
      <c r="P399" s="180">
        <v>196640</v>
      </c>
      <c r="Q399" s="181">
        <f t="shared" si="414"/>
        <v>0.1111111111111111</v>
      </c>
      <c r="R399" s="181">
        <f t="shared" si="398"/>
        <v>0.83333333333333337</v>
      </c>
      <c r="S399" s="175">
        <f t="shared" si="399"/>
        <v>39328</v>
      </c>
      <c r="T399" s="405"/>
      <c r="U399" s="136" t="s">
        <v>186</v>
      </c>
      <c r="V399" s="171">
        <v>365</v>
      </c>
      <c r="W399" s="180">
        <v>246</v>
      </c>
      <c r="X399" s="180">
        <v>15894620</v>
      </c>
      <c r="Y399" s="181">
        <f t="shared" si="415"/>
        <v>4.2022548684660065E-2</v>
      </c>
      <c r="Z399" s="181">
        <f t="shared" si="400"/>
        <v>0.67397260273972603</v>
      </c>
      <c r="AA399" s="180">
        <f t="shared" si="401"/>
        <v>64612.276422764226</v>
      </c>
      <c r="AB399" s="405"/>
      <c r="AC399" s="136" t="s">
        <v>186</v>
      </c>
      <c r="AD399" s="171">
        <v>377</v>
      </c>
      <c r="AE399" s="180">
        <v>261</v>
      </c>
      <c r="AF399" s="180">
        <v>18513660</v>
      </c>
      <c r="AG399" s="181">
        <f t="shared" si="416"/>
        <v>5.782011519716438E-2</v>
      </c>
      <c r="AH399" s="181">
        <f t="shared" si="402"/>
        <v>0.69230769230769229</v>
      </c>
      <c r="AI399" s="175">
        <f t="shared" si="403"/>
        <v>70933.563218390802</v>
      </c>
      <c r="AJ399" s="405"/>
      <c r="AK399" s="136" t="s">
        <v>186</v>
      </c>
      <c r="AL399" s="171">
        <v>303</v>
      </c>
      <c r="AM399" s="180">
        <v>198</v>
      </c>
      <c r="AN399" s="180">
        <v>16667130</v>
      </c>
      <c r="AO399" s="181">
        <f t="shared" si="417"/>
        <v>6.5934065934065936E-2</v>
      </c>
      <c r="AP399" s="181">
        <f t="shared" si="404"/>
        <v>0.65346534653465349</v>
      </c>
      <c r="AQ399" s="175">
        <f t="shared" si="405"/>
        <v>84177.42424242424</v>
      </c>
      <c r="AR399" s="405"/>
      <c r="AS399" s="136" t="s">
        <v>186</v>
      </c>
      <c r="AT399" s="171">
        <v>159</v>
      </c>
      <c r="AU399" s="180">
        <v>102</v>
      </c>
      <c r="AV399" s="180">
        <v>9759440</v>
      </c>
      <c r="AW399" s="181">
        <f t="shared" si="418"/>
        <v>6.7149440421329823E-2</v>
      </c>
      <c r="AX399" s="181">
        <f t="shared" si="406"/>
        <v>0.64150943396226412</v>
      </c>
      <c r="AY399" s="180">
        <f t="shared" si="407"/>
        <v>95680.784313725497</v>
      </c>
      <c r="AZ399" s="405"/>
      <c r="BA399" s="136" t="s">
        <v>186</v>
      </c>
      <c r="BB399" s="171">
        <v>33</v>
      </c>
      <c r="BC399" s="180">
        <v>21</v>
      </c>
      <c r="BD399" s="180">
        <v>1940120</v>
      </c>
      <c r="BE399" s="181">
        <f t="shared" si="419"/>
        <v>3.6020583190394515E-2</v>
      </c>
      <c r="BF399" s="181">
        <f t="shared" si="408"/>
        <v>0.63636363636363635</v>
      </c>
      <c r="BG399" s="225">
        <f t="shared" si="409"/>
        <v>92386.666666666672</v>
      </c>
      <c r="BH399" s="405"/>
      <c r="BI399" s="136" t="s">
        <v>186</v>
      </c>
      <c r="BJ399" s="171">
        <f t="shared" si="410"/>
        <v>1244</v>
      </c>
      <c r="BK399" s="180">
        <f t="shared" si="394"/>
        <v>834</v>
      </c>
      <c r="BL399" s="180">
        <f t="shared" si="395"/>
        <v>63087690</v>
      </c>
      <c r="BM399" s="181">
        <f t="shared" si="420"/>
        <v>5.3612753921316536E-2</v>
      </c>
      <c r="BN399" s="181">
        <f t="shared" si="411"/>
        <v>0.67041800643086813</v>
      </c>
      <c r="BO399" s="180">
        <f t="shared" si="412"/>
        <v>75644.712230215824</v>
      </c>
      <c r="BP399" s="285"/>
    </row>
    <row r="400" spans="2:68" s="95" customFormat="1">
      <c r="B400" s="402"/>
      <c r="C400" s="402"/>
      <c r="D400" s="428"/>
      <c r="E400" s="136" t="s">
        <v>187</v>
      </c>
      <c r="F400" s="171">
        <v>13</v>
      </c>
      <c r="G400" s="180">
        <v>7</v>
      </c>
      <c r="H400" s="180">
        <v>771620</v>
      </c>
      <c r="I400" s="181">
        <f t="shared" si="413"/>
        <v>0.18421052631578946</v>
      </c>
      <c r="J400" s="181">
        <f t="shared" si="396"/>
        <v>0.53846153846153844</v>
      </c>
      <c r="K400" s="225">
        <f t="shared" si="397"/>
        <v>110231.42857142857</v>
      </c>
      <c r="L400" s="405"/>
      <c r="M400" s="136" t="s">
        <v>187</v>
      </c>
      <c r="N400" s="171">
        <v>17</v>
      </c>
      <c r="O400" s="180">
        <v>11</v>
      </c>
      <c r="P400" s="180">
        <v>846590</v>
      </c>
      <c r="Q400" s="181">
        <f t="shared" si="414"/>
        <v>0.24444444444444444</v>
      </c>
      <c r="R400" s="181">
        <f t="shared" si="398"/>
        <v>0.6470588235294118</v>
      </c>
      <c r="S400" s="175">
        <f t="shared" si="399"/>
        <v>76962.727272727279</v>
      </c>
      <c r="T400" s="405"/>
      <c r="U400" s="136" t="s">
        <v>187</v>
      </c>
      <c r="V400" s="171">
        <v>2182</v>
      </c>
      <c r="W400" s="180">
        <v>1573</v>
      </c>
      <c r="X400" s="180">
        <v>101851890</v>
      </c>
      <c r="Y400" s="181">
        <f t="shared" si="415"/>
        <v>0.26870515886573282</v>
      </c>
      <c r="Z400" s="181">
        <f t="shared" si="400"/>
        <v>0.72089825847846012</v>
      </c>
      <c r="AA400" s="180">
        <f t="shared" si="401"/>
        <v>64750.089001907181</v>
      </c>
      <c r="AB400" s="405"/>
      <c r="AC400" s="136" t="s">
        <v>187</v>
      </c>
      <c r="AD400" s="171">
        <v>1824</v>
      </c>
      <c r="AE400" s="180">
        <v>1286</v>
      </c>
      <c r="AF400" s="180">
        <v>88728410</v>
      </c>
      <c r="AG400" s="181">
        <f t="shared" si="416"/>
        <v>0.28489144882587508</v>
      </c>
      <c r="AH400" s="181">
        <f t="shared" si="402"/>
        <v>0.70504385964912286</v>
      </c>
      <c r="AI400" s="175">
        <f t="shared" si="403"/>
        <v>68995.653188180411</v>
      </c>
      <c r="AJ400" s="405"/>
      <c r="AK400" s="136" t="s">
        <v>187</v>
      </c>
      <c r="AL400" s="171">
        <v>1129</v>
      </c>
      <c r="AM400" s="180">
        <v>720</v>
      </c>
      <c r="AN400" s="180">
        <v>52355080</v>
      </c>
      <c r="AO400" s="181">
        <f t="shared" si="417"/>
        <v>0.23976023976023977</v>
      </c>
      <c r="AP400" s="181">
        <f t="shared" si="404"/>
        <v>0.63773250664304693</v>
      </c>
      <c r="AQ400" s="175">
        <f t="shared" si="405"/>
        <v>72715.388888888891</v>
      </c>
      <c r="AR400" s="405"/>
      <c r="AS400" s="136" t="s">
        <v>187</v>
      </c>
      <c r="AT400" s="171">
        <v>473</v>
      </c>
      <c r="AU400" s="180">
        <v>288</v>
      </c>
      <c r="AV400" s="180">
        <v>21416050</v>
      </c>
      <c r="AW400" s="181">
        <f t="shared" si="418"/>
        <v>0.18959842001316657</v>
      </c>
      <c r="AX400" s="181">
        <f t="shared" si="406"/>
        <v>0.60887949260042284</v>
      </c>
      <c r="AY400" s="180">
        <f t="shared" si="407"/>
        <v>74361.284722222219</v>
      </c>
      <c r="AZ400" s="405"/>
      <c r="BA400" s="136" t="s">
        <v>187</v>
      </c>
      <c r="BB400" s="171">
        <v>122</v>
      </c>
      <c r="BC400" s="180">
        <v>74</v>
      </c>
      <c r="BD400" s="180">
        <v>6831760</v>
      </c>
      <c r="BE400" s="181">
        <f t="shared" si="419"/>
        <v>0.12692967409948541</v>
      </c>
      <c r="BF400" s="181">
        <f t="shared" si="408"/>
        <v>0.60655737704918034</v>
      </c>
      <c r="BG400" s="225">
        <f t="shared" si="409"/>
        <v>92321.08108108108</v>
      </c>
      <c r="BH400" s="405"/>
      <c r="BI400" s="136" t="s">
        <v>187</v>
      </c>
      <c r="BJ400" s="171">
        <f t="shared" si="410"/>
        <v>5760</v>
      </c>
      <c r="BK400" s="180">
        <f t="shared" si="394"/>
        <v>3959</v>
      </c>
      <c r="BL400" s="180">
        <f t="shared" si="395"/>
        <v>272801400</v>
      </c>
      <c r="BM400" s="181">
        <f t="shared" si="420"/>
        <v>0.25449987143224478</v>
      </c>
      <c r="BN400" s="181">
        <f t="shared" si="411"/>
        <v>0.68732638888888886</v>
      </c>
      <c r="BO400" s="180">
        <f t="shared" si="412"/>
        <v>68906.643091689824</v>
      </c>
      <c r="BP400" s="285"/>
    </row>
    <row r="401" spans="2:68" s="95" customFormat="1">
      <c r="B401" s="402"/>
      <c r="C401" s="402"/>
      <c r="D401" s="428"/>
      <c r="E401" s="136" t="s">
        <v>188</v>
      </c>
      <c r="F401" s="171">
        <v>5</v>
      </c>
      <c r="G401" s="180">
        <v>4</v>
      </c>
      <c r="H401" s="180">
        <v>639340</v>
      </c>
      <c r="I401" s="181">
        <f t="shared" si="413"/>
        <v>0.10526315789473684</v>
      </c>
      <c r="J401" s="181">
        <f t="shared" si="396"/>
        <v>0.8</v>
      </c>
      <c r="K401" s="225">
        <f t="shared" si="397"/>
        <v>159835</v>
      </c>
      <c r="L401" s="405"/>
      <c r="M401" s="136" t="s">
        <v>188</v>
      </c>
      <c r="N401" s="171">
        <v>6</v>
      </c>
      <c r="O401" s="180">
        <v>4</v>
      </c>
      <c r="P401" s="180">
        <v>391140</v>
      </c>
      <c r="Q401" s="181">
        <f t="shared" si="414"/>
        <v>8.8888888888888892E-2</v>
      </c>
      <c r="R401" s="181">
        <f t="shared" si="398"/>
        <v>0.66666666666666663</v>
      </c>
      <c r="S401" s="175">
        <f t="shared" si="399"/>
        <v>97785</v>
      </c>
      <c r="T401" s="405"/>
      <c r="U401" s="136" t="s">
        <v>188</v>
      </c>
      <c r="V401" s="171">
        <v>446</v>
      </c>
      <c r="W401" s="180">
        <v>314</v>
      </c>
      <c r="X401" s="180">
        <v>20142280</v>
      </c>
      <c r="Y401" s="181">
        <f t="shared" si="415"/>
        <v>5.363853775196447E-2</v>
      </c>
      <c r="Z401" s="181">
        <f t="shared" si="400"/>
        <v>0.70403587443946192</v>
      </c>
      <c r="AA401" s="180">
        <f t="shared" si="401"/>
        <v>64147.388535031845</v>
      </c>
      <c r="AB401" s="405"/>
      <c r="AC401" s="136" t="s">
        <v>188</v>
      </c>
      <c r="AD401" s="171">
        <v>494</v>
      </c>
      <c r="AE401" s="180">
        <v>337</v>
      </c>
      <c r="AF401" s="180">
        <v>27166310</v>
      </c>
      <c r="AG401" s="181">
        <f t="shared" si="416"/>
        <v>7.4656623836951708E-2</v>
      </c>
      <c r="AH401" s="181">
        <f t="shared" si="402"/>
        <v>0.68218623481781382</v>
      </c>
      <c r="AI401" s="175">
        <f t="shared" si="403"/>
        <v>80612.195845697323</v>
      </c>
      <c r="AJ401" s="405"/>
      <c r="AK401" s="136" t="s">
        <v>188</v>
      </c>
      <c r="AL401" s="171">
        <v>454</v>
      </c>
      <c r="AM401" s="180">
        <v>284</v>
      </c>
      <c r="AN401" s="180">
        <v>23380230</v>
      </c>
      <c r="AO401" s="181">
        <f t="shared" si="417"/>
        <v>9.4572094572094575E-2</v>
      </c>
      <c r="AP401" s="181">
        <f t="shared" si="404"/>
        <v>0.62555066079295152</v>
      </c>
      <c r="AQ401" s="175">
        <f t="shared" si="405"/>
        <v>82324.753521126768</v>
      </c>
      <c r="AR401" s="405"/>
      <c r="AS401" s="136" t="s">
        <v>188</v>
      </c>
      <c r="AT401" s="171">
        <v>304</v>
      </c>
      <c r="AU401" s="180">
        <v>176</v>
      </c>
      <c r="AV401" s="180">
        <v>16210320</v>
      </c>
      <c r="AW401" s="181">
        <f t="shared" si="418"/>
        <v>0.11586570111915734</v>
      </c>
      <c r="AX401" s="181">
        <f t="shared" si="406"/>
        <v>0.57894736842105265</v>
      </c>
      <c r="AY401" s="180">
        <f t="shared" si="407"/>
        <v>92104.090909090912</v>
      </c>
      <c r="AZ401" s="405"/>
      <c r="BA401" s="136" t="s">
        <v>188</v>
      </c>
      <c r="BB401" s="171">
        <v>170</v>
      </c>
      <c r="BC401" s="180">
        <v>97</v>
      </c>
      <c r="BD401" s="180">
        <v>10371780</v>
      </c>
      <c r="BE401" s="181">
        <f t="shared" si="419"/>
        <v>0.16638078902229847</v>
      </c>
      <c r="BF401" s="181">
        <f t="shared" si="408"/>
        <v>0.57058823529411762</v>
      </c>
      <c r="BG401" s="225">
        <f t="shared" si="409"/>
        <v>106925.56701030929</v>
      </c>
      <c r="BH401" s="405"/>
      <c r="BI401" s="136" t="s">
        <v>188</v>
      </c>
      <c r="BJ401" s="171">
        <f t="shared" si="410"/>
        <v>1879</v>
      </c>
      <c r="BK401" s="180">
        <f t="shared" si="394"/>
        <v>1216</v>
      </c>
      <c r="BL401" s="180">
        <f t="shared" si="395"/>
        <v>98301400</v>
      </c>
      <c r="BM401" s="181">
        <f t="shared" si="420"/>
        <v>7.8169195165852398E-2</v>
      </c>
      <c r="BN401" s="181">
        <f t="shared" si="411"/>
        <v>0.64715274081958485</v>
      </c>
      <c r="BO401" s="180">
        <f t="shared" si="412"/>
        <v>80839.96710526316</v>
      </c>
      <c r="BP401" s="285"/>
    </row>
    <row r="402" spans="2:68" s="95" customFormat="1">
      <c r="B402" s="402"/>
      <c r="C402" s="402"/>
      <c r="D402" s="428"/>
      <c r="E402" s="133" t="s">
        <v>179</v>
      </c>
      <c r="F402" s="173">
        <v>7</v>
      </c>
      <c r="G402" s="184">
        <v>4</v>
      </c>
      <c r="H402" s="184">
        <v>438100</v>
      </c>
      <c r="I402" s="185">
        <f t="shared" si="413"/>
        <v>0.10526315789473684</v>
      </c>
      <c r="J402" s="185">
        <f t="shared" si="396"/>
        <v>0.5714285714285714</v>
      </c>
      <c r="K402" s="279">
        <f t="shared" si="397"/>
        <v>109525</v>
      </c>
      <c r="L402" s="405"/>
      <c r="M402" s="133" t="s">
        <v>179</v>
      </c>
      <c r="N402" s="173">
        <v>1</v>
      </c>
      <c r="O402" s="184">
        <v>0</v>
      </c>
      <c r="P402" s="184">
        <v>0</v>
      </c>
      <c r="Q402" s="185">
        <f t="shared" si="414"/>
        <v>0</v>
      </c>
      <c r="R402" s="185">
        <f t="shared" si="398"/>
        <v>0</v>
      </c>
      <c r="S402" s="177" t="str">
        <f t="shared" si="399"/>
        <v>-</v>
      </c>
      <c r="T402" s="405"/>
      <c r="U402" s="133" t="s">
        <v>179</v>
      </c>
      <c r="V402" s="173">
        <v>601</v>
      </c>
      <c r="W402" s="184">
        <v>372</v>
      </c>
      <c r="X402" s="184">
        <v>22918730</v>
      </c>
      <c r="Y402" s="185">
        <f t="shared" si="415"/>
        <v>6.3546293132900583E-2</v>
      </c>
      <c r="Z402" s="185">
        <f t="shared" si="400"/>
        <v>0.61896838602329451</v>
      </c>
      <c r="AA402" s="184">
        <f t="shared" si="401"/>
        <v>61609.489247311831</v>
      </c>
      <c r="AB402" s="405"/>
      <c r="AC402" s="133" t="s">
        <v>179</v>
      </c>
      <c r="AD402" s="173">
        <v>294</v>
      </c>
      <c r="AE402" s="184">
        <v>175</v>
      </c>
      <c r="AF402" s="184">
        <v>15176760</v>
      </c>
      <c r="AG402" s="185">
        <f t="shared" si="416"/>
        <v>3.8768276473194509E-2</v>
      </c>
      <c r="AH402" s="185">
        <f t="shared" si="402"/>
        <v>0.59523809523809523</v>
      </c>
      <c r="AI402" s="177">
        <f t="shared" si="403"/>
        <v>86724.342857142852</v>
      </c>
      <c r="AJ402" s="405"/>
      <c r="AK402" s="133" t="s">
        <v>179</v>
      </c>
      <c r="AL402" s="173">
        <v>148</v>
      </c>
      <c r="AM402" s="184">
        <v>72</v>
      </c>
      <c r="AN402" s="184">
        <v>5812990</v>
      </c>
      <c r="AO402" s="185">
        <f t="shared" si="417"/>
        <v>2.3976023976023976E-2</v>
      </c>
      <c r="AP402" s="185">
        <f t="shared" si="404"/>
        <v>0.48648648648648651</v>
      </c>
      <c r="AQ402" s="177">
        <f t="shared" si="405"/>
        <v>80735.972222222219</v>
      </c>
      <c r="AR402" s="405"/>
      <c r="AS402" s="133" t="s">
        <v>179</v>
      </c>
      <c r="AT402" s="173">
        <v>96</v>
      </c>
      <c r="AU402" s="184">
        <v>47</v>
      </c>
      <c r="AV402" s="184">
        <v>5139890</v>
      </c>
      <c r="AW402" s="185">
        <f t="shared" si="418"/>
        <v>3.0941408821593155E-2</v>
      </c>
      <c r="AX402" s="185">
        <f t="shared" si="406"/>
        <v>0.48958333333333331</v>
      </c>
      <c r="AY402" s="184">
        <f t="shared" si="407"/>
        <v>109359.36170212766</v>
      </c>
      <c r="AZ402" s="405"/>
      <c r="BA402" s="133" t="s">
        <v>179</v>
      </c>
      <c r="BB402" s="173">
        <v>51</v>
      </c>
      <c r="BC402" s="184">
        <v>20</v>
      </c>
      <c r="BD402" s="184">
        <v>2457220</v>
      </c>
      <c r="BE402" s="185">
        <f t="shared" si="419"/>
        <v>3.430531732418525E-2</v>
      </c>
      <c r="BF402" s="185">
        <f t="shared" si="408"/>
        <v>0.39215686274509803</v>
      </c>
      <c r="BG402" s="279">
        <f t="shared" si="409"/>
        <v>122861</v>
      </c>
      <c r="BH402" s="405"/>
      <c r="BI402" s="133" t="s">
        <v>179</v>
      </c>
      <c r="BJ402" s="173">
        <f t="shared" si="410"/>
        <v>1198</v>
      </c>
      <c r="BK402" s="184">
        <f t="shared" si="394"/>
        <v>690</v>
      </c>
      <c r="BL402" s="184">
        <f t="shared" si="395"/>
        <v>51943690</v>
      </c>
      <c r="BM402" s="185">
        <f t="shared" si="420"/>
        <v>4.4355875546412959E-2</v>
      </c>
      <c r="BN402" s="185">
        <f t="shared" si="411"/>
        <v>0.57595993322203676</v>
      </c>
      <c r="BO402" s="184">
        <f t="shared" si="412"/>
        <v>75280.710144927536</v>
      </c>
      <c r="BP402" s="285"/>
    </row>
    <row r="403" spans="2:68" s="95" customFormat="1">
      <c r="B403" s="402">
        <v>37</v>
      </c>
      <c r="C403" s="402" t="s">
        <v>4</v>
      </c>
      <c r="D403" s="428">
        <v>48</v>
      </c>
      <c r="E403" s="134" t="s">
        <v>153</v>
      </c>
      <c r="F403" s="170">
        <v>17</v>
      </c>
      <c r="G403" s="178">
        <v>12</v>
      </c>
      <c r="H403" s="178">
        <v>982220</v>
      </c>
      <c r="I403" s="179">
        <f>IFERROR(G403/$D$403,"-")</f>
        <v>0.25</v>
      </c>
      <c r="J403" s="179">
        <f t="shared" si="396"/>
        <v>0.70588235294117652</v>
      </c>
      <c r="K403" s="224">
        <f t="shared" si="397"/>
        <v>81851.666666666672</v>
      </c>
      <c r="L403" s="405">
        <v>150</v>
      </c>
      <c r="M403" s="134" t="s">
        <v>153</v>
      </c>
      <c r="N403" s="170">
        <v>75</v>
      </c>
      <c r="O403" s="178">
        <v>47</v>
      </c>
      <c r="P403" s="178">
        <v>5363850</v>
      </c>
      <c r="Q403" s="179">
        <f>IFERROR(O403/$L$403,"-")</f>
        <v>0.31333333333333335</v>
      </c>
      <c r="R403" s="179">
        <f t="shared" si="398"/>
        <v>0.62666666666666671</v>
      </c>
      <c r="S403" s="174">
        <f t="shared" si="399"/>
        <v>114124.46808510639</v>
      </c>
      <c r="T403" s="405">
        <v>18394</v>
      </c>
      <c r="U403" s="134" t="s">
        <v>153</v>
      </c>
      <c r="V403" s="170">
        <v>7812</v>
      </c>
      <c r="W403" s="178">
        <v>5108</v>
      </c>
      <c r="X403" s="178">
        <v>346364280</v>
      </c>
      <c r="Y403" s="179">
        <f>IFERROR(W403/$T$403,"-")</f>
        <v>0.27769924975535498</v>
      </c>
      <c r="Z403" s="179">
        <f t="shared" si="400"/>
        <v>0.65386584741423448</v>
      </c>
      <c r="AA403" s="178">
        <f t="shared" si="401"/>
        <v>67808.198903680503</v>
      </c>
      <c r="AB403" s="405">
        <v>13891</v>
      </c>
      <c r="AC403" s="134" t="s">
        <v>153</v>
      </c>
      <c r="AD403" s="170">
        <v>6770</v>
      </c>
      <c r="AE403" s="178">
        <v>4464</v>
      </c>
      <c r="AF403" s="178">
        <v>342884420</v>
      </c>
      <c r="AG403" s="179">
        <f>IFERROR(AE403/$AB$403,"-")</f>
        <v>0.32135915340868187</v>
      </c>
      <c r="AH403" s="179">
        <f t="shared" si="402"/>
        <v>0.65937961595273265</v>
      </c>
      <c r="AI403" s="174">
        <f t="shared" si="403"/>
        <v>76811.025985663087</v>
      </c>
      <c r="AJ403" s="405">
        <v>8807</v>
      </c>
      <c r="AK403" s="134" t="s">
        <v>153</v>
      </c>
      <c r="AL403" s="170">
        <v>4207</v>
      </c>
      <c r="AM403" s="178">
        <v>2629</v>
      </c>
      <c r="AN403" s="178">
        <v>212374770</v>
      </c>
      <c r="AO403" s="179">
        <f>IFERROR(AM403/$AJ$403,"-")</f>
        <v>0.2985125468377427</v>
      </c>
      <c r="AP403" s="179">
        <f t="shared" si="404"/>
        <v>0.62491086284763486</v>
      </c>
      <c r="AQ403" s="174">
        <f t="shared" si="405"/>
        <v>80781.57854697603</v>
      </c>
      <c r="AR403" s="405">
        <v>3969</v>
      </c>
      <c r="AS403" s="134" t="s">
        <v>153</v>
      </c>
      <c r="AT403" s="170">
        <v>1680</v>
      </c>
      <c r="AU403" s="178">
        <v>932</v>
      </c>
      <c r="AV403" s="178">
        <v>83508820</v>
      </c>
      <c r="AW403" s="179">
        <f>IFERROR(AU403/$AR$403,"-")</f>
        <v>0.23481985386747292</v>
      </c>
      <c r="AX403" s="179">
        <f t="shared" si="406"/>
        <v>0.55476190476190479</v>
      </c>
      <c r="AY403" s="178">
        <f t="shared" si="407"/>
        <v>89601.738197424886</v>
      </c>
      <c r="AZ403" s="405">
        <v>1496</v>
      </c>
      <c r="BA403" s="134" t="s">
        <v>153</v>
      </c>
      <c r="BB403" s="170">
        <v>503</v>
      </c>
      <c r="BC403" s="178">
        <v>260</v>
      </c>
      <c r="BD403" s="178">
        <v>24479160</v>
      </c>
      <c r="BE403" s="179">
        <f>IFERROR(BC403/$AZ$403,"-")</f>
        <v>0.17379679144385027</v>
      </c>
      <c r="BF403" s="179">
        <f t="shared" si="408"/>
        <v>0.51689860834990065</v>
      </c>
      <c r="BG403" s="224">
        <f t="shared" si="409"/>
        <v>94150.61538461539</v>
      </c>
      <c r="BH403" s="405">
        <v>46755</v>
      </c>
      <c r="BI403" s="134" t="s">
        <v>153</v>
      </c>
      <c r="BJ403" s="170">
        <f t="shared" si="410"/>
        <v>21064</v>
      </c>
      <c r="BK403" s="178">
        <f t="shared" si="394"/>
        <v>13452</v>
      </c>
      <c r="BL403" s="178">
        <f t="shared" si="395"/>
        <v>1015957520</v>
      </c>
      <c r="BM403" s="179">
        <f>IFERROR(BK403/$BH$403,"-")</f>
        <v>0.28771254411292913</v>
      </c>
      <c r="BN403" s="179">
        <f t="shared" si="411"/>
        <v>0.63862514242309154</v>
      </c>
      <c r="BO403" s="178">
        <f t="shared" si="412"/>
        <v>75524.644662503721</v>
      </c>
      <c r="BP403" s="285"/>
    </row>
    <row r="404" spans="2:68" s="95" customFormat="1">
      <c r="B404" s="402"/>
      <c r="C404" s="402"/>
      <c r="D404" s="428"/>
      <c r="E404" s="135" t="s">
        <v>207</v>
      </c>
      <c r="F404" s="171">
        <v>16</v>
      </c>
      <c r="G404" s="180">
        <v>11</v>
      </c>
      <c r="H404" s="180">
        <v>615340</v>
      </c>
      <c r="I404" s="181">
        <f t="shared" ref="I404:I413" si="421">IFERROR(G404/$D$403,"-")</f>
        <v>0.22916666666666666</v>
      </c>
      <c r="J404" s="181">
        <f t="shared" si="396"/>
        <v>0.6875</v>
      </c>
      <c r="K404" s="225">
        <f t="shared" si="397"/>
        <v>55940</v>
      </c>
      <c r="L404" s="405"/>
      <c r="M404" s="135" t="s">
        <v>207</v>
      </c>
      <c r="N404" s="171">
        <v>59</v>
      </c>
      <c r="O404" s="180">
        <v>40</v>
      </c>
      <c r="P404" s="180">
        <v>3131680</v>
      </c>
      <c r="Q404" s="181">
        <f t="shared" ref="Q404:Q413" si="422">IFERROR(O404/$L$403,"-")</f>
        <v>0.26666666666666666</v>
      </c>
      <c r="R404" s="181">
        <f t="shared" si="398"/>
        <v>0.67796610169491522</v>
      </c>
      <c r="S404" s="175">
        <f t="shared" si="399"/>
        <v>78292</v>
      </c>
      <c r="T404" s="405"/>
      <c r="U404" s="135" t="s">
        <v>207</v>
      </c>
      <c r="V404" s="171">
        <v>8166</v>
      </c>
      <c r="W404" s="180">
        <v>5472</v>
      </c>
      <c r="X404" s="180">
        <v>349274770</v>
      </c>
      <c r="Y404" s="181">
        <f t="shared" ref="Y404:Y413" si="423">IFERROR(W404/$T$403,"-")</f>
        <v>0.29748831140589321</v>
      </c>
      <c r="Z404" s="181">
        <f t="shared" si="400"/>
        <v>0.67009551800146949</v>
      </c>
      <c r="AA404" s="180">
        <f t="shared" si="401"/>
        <v>63829.453581871348</v>
      </c>
      <c r="AB404" s="405"/>
      <c r="AC404" s="135" t="s">
        <v>207</v>
      </c>
      <c r="AD404" s="171">
        <v>6531</v>
      </c>
      <c r="AE404" s="180">
        <v>4358</v>
      </c>
      <c r="AF404" s="180">
        <v>315447330</v>
      </c>
      <c r="AG404" s="181">
        <f t="shared" ref="AG404:AG413" si="424">IFERROR(AE404/$AB$403,"-")</f>
        <v>0.31372831329637896</v>
      </c>
      <c r="AH404" s="181">
        <f t="shared" si="402"/>
        <v>0.66727913030163832</v>
      </c>
      <c r="AI404" s="175">
        <f t="shared" si="403"/>
        <v>72383.508490133085</v>
      </c>
      <c r="AJ404" s="405"/>
      <c r="AK404" s="135" t="s">
        <v>207</v>
      </c>
      <c r="AL404" s="171">
        <v>3763</v>
      </c>
      <c r="AM404" s="180">
        <v>2346</v>
      </c>
      <c r="AN404" s="180">
        <v>177330920</v>
      </c>
      <c r="AO404" s="181">
        <f t="shared" ref="AO404:AO413" si="425">IFERROR(AM404/$AJ$403,"-")</f>
        <v>0.26637901669126829</v>
      </c>
      <c r="AP404" s="181">
        <f t="shared" si="404"/>
        <v>0.62343874568163704</v>
      </c>
      <c r="AQ404" s="175">
        <f t="shared" si="405"/>
        <v>75588.627450980392</v>
      </c>
      <c r="AR404" s="405"/>
      <c r="AS404" s="135" t="s">
        <v>207</v>
      </c>
      <c r="AT404" s="171">
        <v>1366</v>
      </c>
      <c r="AU404" s="180">
        <v>727</v>
      </c>
      <c r="AV404" s="180">
        <v>59515800</v>
      </c>
      <c r="AW404" s="181">
        <f t="shared" ref="AW404:AW413" si="426">IFERROR(AU404/$AR$403,"-")</f>
        <v>0.18316956412194507</v>
      </c>
      <c r="AX404" s="181">
        <f t="shared" si="406"/>
        <v>0.53221083455344065</v>
      </c>
      <c r="AY404" s="180">
        <f t="shared" si="407"/>
        <v>81864.924346629981</v>
      </c>
      <c r="AZ404" s="405"/>
      <c r="BA404" s="135" t="s">
        <v>207</v>
      </c>
      <c r="BB404" s="171">
        <v>348</v>
      </c>
      <c r="BC404" s="180">
        <v>163</v>
      </c>
      <c r="BD404" s="180">
        <v>16631350</v>
      </c>
      <c r="BE404" s="181">
        <f t="shared" ref="BE404:BE413" si="427">IFERROR(BC404/$AZ$403,"-")</f>
        <v>0.1089572192513369</v>
      </c>
      <c r="BF404" s="181">
        <f t="shared" si="408"/>
        <v>0.46839080459770116</v>
      </c>
      <c r="BG404" s="225">
        <f t="shared" si="409"/>
        <v>102032.82208588957</v>
      </c>
      <c r="BH404" s="405"/>
      <c r="BI404" s="135" t="s">
        <v>207</v>
      </c>
      <c r="BJ404" s="171">
        <f t="shared" si="410"/>
        <v>20249</v>
      </c>
      <c r="BK404" s="180">
        <f t="shared" si="394"/>
        <v>13117</v>
      </c>
      <c r="BL404" s="180">
        <f t="shared" si="395"/>
        <v>921947190</v>
      </c>
      <c r="BM404" s="181">
        <f t="shared" ref="BM404:BM413" si="428">IFERROR(BK404/$BH$403,"-")</f>
        <v>0.28054753502299218</v>
      </c>
      <c r="BN404" s="181">
        <f t="shared" si="411"/>
        <v>0.6477850758062127</v>
      </c>
      <c r="BO404" s="180">
        <f t="shared" si="412"/>
        <v>70286.436685217661</v>
      </c>
      <c r="BP404" s="285"/>
    </row>
    <row r="405" spans="2:68" s="95" customFormat="1">
      <c r="B405" s="402"/>
      <c r="C405" s="402"/>
      <c r="D405" s="428"/>
      <c r="E405" s="136" t="s">
        <v>152</v>
      </c>
      <c r="F405" s="171">
        <v>22</v>
      </c>
      <c r="G405" s="180">
        <v>16</v>
      </c>
      <c r="H405" s="180">
        <v>1095170</v>
      </c>
      <c r="I405" s="181">
        <f t="shared" si="421"/>
        <v>0.33333333333333331</v>
      </c>
      <c r="J405" s="181">
        <f t="shared" si="396"/>
        <v>0.72727272727272729</v>
      </c>
      <c r="K405" s="225">
        <f t="shared" si="397"/>
        <v>68448.125</v>
      </c>
      <c r="L405" s="405"/>
      <c r="M405" s="136" t="s">
        <v>152</v>
      </c>
      <c r="N405" s="171">
        <v>94</v>
      </c>
      <c r="O405" s="180">
        <v>67</v>
      </c>
      <c r="P405" s="180">
        <v>6513990</v>
      </c>
      <c r="Q405" s="181">
        <f t="shared" si="422"/>
        <v>0.44666666666666666</v>
      </c>
      <c r="R405" s="181">
        <f t="shared" si="398"/>
        <v>0.71276595744680848</v>
      </c>
      <c r="S405" s="175">
        <f t="shared" si="399"/>
        <v>97223.73134328358</v>
      </c>
      <c r="T405" s="405"/>
      <c r="U405" s="136" t="s">
        <v>152</v>
      </c>
      <c r="V405" s="171">
        <v>10449</v>
      </c>
      <c r="W405" s="180">
        <v>6749</v>
      </c>
      <c r="X405" s="180">
        <v>457080430</v>
      </c>
      <c r="Y405" s="181">
        <f t="shared" si="423"/>
        <v>0.36691312384473196</v>
      </c>
      <c r="Z405" s="181">
        <f t="shared" si="400"/>
        <v>0.64589912910326353</v>
      </c>
      <c r="AA405" s="180">
        <f t="shared" si="401"/>
        <v>67725.652689287308</v>
      </c>
      <c r="AB405" s="405"/>
      <c r="AC405" s="136" t="s">
        <v>152</v>
      </c>
      <c r="AD405" s="171">
        <v>9207</v>
      </c>
      <c r="AE405" s="180">
        <v>5947</v>
      </c>
      <c r="AF405" s="180">
        <v>449924040</v>
      </c>
      <c r="AG405" s="181">
        <f t="shared" si="424"/>
        <v>0.42811892592325967</v>
      </c>
      <c r="AH405" s="181">
        <f t="shared" si="402"/>
        <v>0.64592158140545242</v>
      </c>
      <c r="AI405" s="175">
        <f t="shared" si="403"/>
        <v>75655.631410795366</v>
      </c>
      <c r="AJ405" s="405"/>
      <c r="AK405" s="136" t="s">
        <v>152</v>
      </c>
      <c r="AL405" s="171">
        <v>6152</v>
      </c>
      <c r="AM405" s="180">
        <v>3768</v>
      </c>
      <c r="AN405" s="180">
        <v>314403350</v>
      </c>
      <c r="AO405" s="181">
        <f t="shared" si="425"/>
        <v>0.42784148972408309</v>
      </c>
      <c r="AP405" s="181">
        <f t="shared" si="404"/>
        <v>0.61248374512353709</v>
      </c>
      <c r="AQ405" s="175">
        <f t="shared" si="405"/>
        <v>83440.379511677282</v>
      </c>
      <c r="AR405" s="405"/>
      <c r="AS405" s="136" t="s">
        <v>152</v>
      </c>
      <c r="AT405" s="171">
        <v>2761</v>
      </c>
      <c r="AU405" s="180">
        <v>1528</v>
      </c>
      <c r="AV405" s="180">
        <v>139046670</v>
      </c>
      <c r="AW405" s="181">
        <f t="shared" si="426"/>
        <v>0.38498362307886119</v>
      </c>
      <c r="AX405" s="181">
        <f t="shared" si="406"/>
        <v>0.55342267294458525</v>
      </c>
      <c r="AY405" s="180">
        <f t="shared" si="407"/>
        <v>90999.129581151836</v>
      </c>
      <c r="AZ405" s="405"/>
      <c r="BA405" s="136" t="s">
        <v>152</v>
      </c>
      <c r="BB405" s="171">
        <v>986</v>
      </c>
      <c r="BC405" s="180">
        <v>508</v>
      </c>
      <c r="BD405" s="180">
        <v>56070430</v>
      </c>
      <c r="BE405" s="181">
        <f t="shared" si="427"/>
        <v>0.33957219251336901</v>
      </c>
      <c r="BF405" s="181">
        <f t="shared" si="408"/>
        <v>0.51521298174442187</v>
      </c>
      <c r="BG405" s="225">
        <f t="shared" si="409"/>
        <v>110374.86220472441</v>
      </c>
      <c r="BH405" s="405"/>
      <c r="BI405" s="136" t="s">
        <v>152</v>
      </c>
      <c r="BJ405" s="171">
        <f t="shared" si="410"/>
        <v>29671</v>
      </c>
      <c r="BK405" s="180">
        <f t="shared" si="394"/>
        <v>18583</v>
      </c>
      <c r="BL405" s="180">
        <f t="shared" si="395"/>
        <v>1424134080</v>
      </c>
      <c r="BM405" s="181">
        <f t="shared" si="428"/>
        <v>0.39745481766655971</v>
      </c>
      <c r="BN405" s="181">
        <f t="shared" si="411"/>
        <v>0.62630177614505744</v>
      </c>
      <c r="BO405" s="180">
        <f t="shared" si="412"/>
        <v>76636.392401657431</v>
      </c>
      <c r="BP405" s="285"/>
    </row>
    <row r="406" spans="2:68" s="95" customFormat="1">
      <c r="B406" s="402"/>
      <c r="C406" s="402"/>
      <c r="D406" s="428"/>
      <c r="E406" s="136" t="s">
        <v>161</v>
      </c>
      <c r="F406" s="171">
        <v>10</v>
      </c>
      <c r="G406" s="180">
        <v>7</v>
      </c>
      <c r="H406" s="180">
        <v>577260</v>
      </c>
      <c r="I406" s="181">
        <f t="shared" si="421"/>
        <v>0.14583333333333334</v>
      </c>
      <c r="J406" s="181">
        <f t="shared" si="396"/>
        <v>0.7</v>
      </c>
      <c r="K406" s="225">
        <f t="shared" si="397"/>
        <v>82465.71428571429</v>
      </c>
      <c r="L406" s="405"/>
      <c r="M406" s="136" t="s">
        <v>161</v>
      </c>
      <c r="N406" s="171">
        <v>42</v>
      </c>
      <c r="O406" s="180">
        <v>27</v>
      </c>
      <c r="P406" s="180">
        <v>2100720</v>
      </c>
      <c r="Q406" s="181">
        <f t="shared" si="422"/>
        <v>0.18</v>
      </c>
      <c r="R406" s="181">
        <f t="shared" si="398"/>
        <v>0.6428571428571429</v>
      </c>
      <c r="S406" s="175">
        <f t="shared" si="399"/>
        <v>77804.444444444438</v>
      </c>
      <c r="T406" s="405"/>
      <c r="U406" s="136" t="s">
        <v>161</v>
      </c>
      <c r="V406" s="171">
        <v>3774</v>
      </c>
      <c r="W406" s="180">
        <v>2460</v>
      </c>
      <c r="X406" s="180">
        <v>164737690</v>
      </c>
      <c r="Y406" s="181">
        <f t="shared" si="423"/>
        <v>0.13373926280308795</v>
      </c>
      <c r="Z406" s="181">
        <f t="shared" si="400"/>
        <v>0.65182829888712246</v>
      </c>
      <c r="AA406" s="180">
        <f t="shared" si="401"/>
        <v>66966.540650406503</v>
      </c>
      <c r="AB406" s="405"/>
      <c r="AC406" s="136" t="s">
        <v>161</v>
      </c>
      <c r="AD406" s="171">
        <v>3737</v>
      </c>
      <c r="AE406" s="180">
        <v>2488</v>
      </c>
      <c r="AF406" s="180">
        <v>192542500</v>
      </c>
      <c r="AG406" s="181">
        <f t="shared" si="424"/>
        <v>0.17910877546612916</v>
      </c>
      <c r="AH406" s="181">
        <f t="shared" si="402"/>
        <v>0.66577468557666575</v>
      </c>
      <c r="AI406" s="175">
        <f t="shared" si="403"/>
        <v>77388.464630225077</v>
      </c>
      <c r="AJ406" s="405"/>
      <c r="AK406" s="136" t="s">
        <v>161</v>
      </c>
      <c r="AL406" s="171">
        <v>2644</v>
      </c>
      <c r="AM406" s="180">
        <v>1668</v>
      </c>
      <c r="AN406" s="180">
        <v>129791320</v>
      </c>
      <c r="AO406" s="181">
        <f t="shared" si="425"/>
        <v>0.18939479959123426</v>
      </c>
      <c r="AP406" s="181">
        <f t="shared" si="404"/>
        <v>0.63086232980332824</v>
      </c>
      <c r="AQ406" s="175">
        <f t="shared" si="405"/>
        <v>77812.541966426856</v>
      </c>
      <c r="AR406" s="405"/>
      <c r="AS406" s="136" t="s">
        <v>161</v>
      </c>
      <c r="AT406" s="171">
        <v>1242</v>
      </c>
      <c r="AU406" s="180">
        <v>686</v>
      </c>
      <c r="AV406" s="180">
        <v>59234000</v>
      </c>
      <c r="AW406" s="181">
        <f t="shared" si="426"/>
        <v>0.1728395061728395</v>
      </c>
      <c r="AX406" s="181">
        <f t="shared" si="406"/>
        <v>0.55233494363929148</v>
      </c>
      <c r="AY406" s="180">
        <f t="shared" si="407"/>
        <v>86346.938775510207</v>
      </c>
      <c r="AZ406" s="405"/>
      <c r="BA406" s="136" t="s">
        <v>161</v>
      </c>
      <c r="BB406" s="171">
        <v>428</v>
      </c>
      <c r="BC406" s="180">
        <v>227</v>
      </c>
      <c r="BD406" s="180">
        <v>22760900</v>
      </c>
      <c r="BE406" s="181">
        <f t="shared" si="427"/>
        <v>0.1517379679144385</v>
      </c>
      <c r="BF406" s="181">
        <f t="shared" si="408"/>
        <v>0.53037383177570097</v>
      </c>
      <c r="BG406" s="225">
        <f t="shared" si="409"/>
        <v>100268.28193832599</v>
      </c>
      <c r="BH406" s="405"/>
      <c r="BI406" s="136" t="s">
        <v>161</v>
      </c>
      <c r="BJ406" s="171">
        <f t="shared" si="410"/>
        <v>11877</v>
      </c>
      <c r="BK406" s="180">
        <f t="shared" si="394"/>
        <v>7563</v>
      </c>
      <c r="BL406" s="180">
        <f t="shared" si="395"/>
        <v>571744390</v>
      </c>
      <c r="BM406" s="181">
        <f t="shared" si="428"/>
        <v>0.16175810073788899</v>
      </c>
      <c r="BN406" s="181">
        <f t="shared" si="411"/>
        <v>0.63677696387976757</v>
      </c>
      <c r="BO406" s="180">
        <f t="shared" si="412"/>
        <v>75597.565780774821</v>
      </c>
      <c r="BP406" s="285"/>
    </row>
    <row r="407" spans="2:68" s="95" customFormat="1">
      <c r="B407" s="402"/>
      <c r="C407" s="402"/>
      <c r="D407" s="428"/>
      <c r="E407" s="136" t="s">
        <v>183</v>
      </c>
      <c r="F407" s="171">
        <v>12</v>
      </c>
      <c r="G407" s="180">
        <v>9</v>
      </c>
      <c r="H407" s="180">
        <v>657710</v>
      </c>
      <c r="I407" s="181">
        <f t="shared" si="421"/>
        <v>0.1875</v>
      </c>
      <c r="J407" s="181">
        <f t="shared" si="396"/>
        <v>0.75</v>
      </c>
      <c r="K407" s="225">
        <f t="shared" si="397"/>
        <v>73078.888888888891</v>
      </c>
      <c r="L407" s="405"/>
      <c r="M407" s="136" t="s">
        <v>183</v>
      </c>
      <c r="N407" s="171">
        <v>46</v>
      </c>
      <c r="O407" s="180">
        <v>33</v>
      </c>
      <c r="P407" s="180">
        <v>3563780</v>
      </c>
      <c r="Q407" s="181">
        <f t="shared" si="422"/>
        <v>0.22</v>
      </c>
      <c r="R407" s="181">
        <f t="shared" si="398"/>
        <v>0.71739130434782605</v>
      </c>
      <c r="S407" s="175">
        <f t="shared" si="399"/>
        <v>107993.33333333333</v>
      </c>
      <c r="T407" s="405"/>
      <c r="U407" s="136" t="s">
        <v>183</v>
      </c>
      <c r="V407" s="171">
        <v>4242</v>
      </c>
      <c r="W407" s="180">
        <v>2860</v>
      </c>
      <c r="X407" s="180">
        <v>197885260</v>
      </c>
      <c r="Y407" s="181">
        <f t="shared" si="423"/>
        <v>0.15548548439708601</v>
      </c>
      <c r="Z407" s="181">
        <f t="shared" si="400"/>
        <v>0.67421027817067425</v>
      </c>
      <c r="AA407" s="180">
        <f t="shared" si="401"/>
        <v>69190.650349650343</v>
      </c>
      <c r="AB407" s="405"/>
      <c r="AC407" s="136" t="s">
        <v>183</v>
      </c>
      <c r="AD407" s="171">
        <v>4341</v>
      </c>
      <c r="AE407" s="180">
        <v>2883</v>
      </c>
      <c r="AF407" s="180">
        <v>231548600</v>
      </c>
      <c r="AG407" s="181">
        <f t="shared" si="424"/>
        <v>0.20754445324310705</v>
      </c>
      <c r="AH407" s="181">
        <f t="shared" si="402"/>
        <v>0.66413268832066341</v>
      </c>
      <c r="AI407" s="175">
        <f t="shared" si="403"/>
        <v>80315.157821713496</v>
      </c>
      <c r="AJ407" s="405"/>
      <c r="AK407" s="136" t="s">
        <v>183</v>
      </c>
      <c r="AL407" s="171">
        <v>3021</v>
      </c>
      <c r="AM407" s="180">
        <v>1919</v>
      </c>
      <c r="AN407" s="180">
        <v>168128370</v>
      </c>
      <c r="AO407" s="181">
        <f t="shared" si="425"/>
        <v>0.21789485636425571</v>
      </c>
      <c r="AP407" s="181">
        <f t="shared" si="404"/>
        <v>0.63522012578616349</v>
      </c>
      <c r="AQ407" s="175">
        <f t="shared" si="405"/>
        <v>87612.490880667014</v>
      </c>
      <c r="AR407" s="405"/>
      <c r="AS407" s="136" t="s">
        <v>183</v>
      </c>
      <c r="AT407" s="171">
        <v>1317</v>
      </c>
      <c r="AU407" s="180">
        <v>790</v>
      </c>
      <c r="AV407" s="180">
        <v>77077380</v>
      </c>
      <c r="AW407" s="181">
        <f t="shared" si="426"/>
        <v>0.19904257999496094</v>
      </c>
      <c r="AX407" s="181">
        <f t="shared" si="406"/>
        <v>0.59984813971146544</v>
      </c>
      <c r="AY407" s="180">
        <f t="shared" si="407"/>
        <v>97566.303797468354</v>
      </c>
      <c r="AZ407" s="405"/>
      <c r="BA407" s="136" t="s">
        <v>183</v>
      </c>
      <c r="BB407" s="171">
        <v>440</v>
      </c>
      <c r="BC407" s="180">
        <v>252</v>
      </c>
      <c r="BD407" s="180">
        <v>30402560</v>
      </c>
      <c r="BE407" s="181">
        <f t="shared" si="427"/>
        <v>0.16844919786096257</v>
      </c>
      <c r="BF407" s="181">
        <f t="shared" si="408"/>
        <v>0.57272727272727275</v>
      </c>
      <c r="BG407" s="225">
        <f t="shared" si="409"/>
        <v>120645.07936507936</v>
      </c>
      <c r="BH407" s="405"/>
      <c r="BI407" s="136" t="s">
        <v>183</v>
      </c>
      <c r="BJ407" s="171">
        <f t="shared" si="410"/>
        <v>13419</v>
      </c>
      <c r="BK407" s="180">
        <f t="shared" si="394"/>
        <v>8746</v>
      </c>
      <c r="BL407" s="180">
        <f t="shared" si="395"/>
        <v>709263660</v>
      </c>
      <c r="BM407" s="181">
        <f t="shared" si="428"/>
        <v>0.1870602074644423</v>
      </c>
      <c r="BN407" s="181">
        <f t="shared" si="411"/>
        <v>0.65176242641031379</v>
      </c>
      <c r="BO407" s="180">
        <f t="shared" si="412"/>
        <v>81095.776354905101</v>
      </c>
      <c r="BP407" s="285"/>
    </row>
    <row r="408" spans="2:68" s="95" customFormat="1">
      <c r="B408" s="402"/>
      <c r="C408" s="402"/>
      <c r="D408" s="428"/>
      <c r="E408" s="136" t="s">
        <v>184</v>
      </c>
      <c r="F408" s="171">
        <v>3</v>
      </c>
      <c r="G408" s="180">
        <v>2</v>
      </c>
      <c r="H408" s="180">
        <v>178720</v>
      </c>
      <c r="I408" s="181">
        <f t="shared" si="421"/>
        <v>4.1666666666666664E-2</v>
      </c>
      <c r="J408" s="181">
        <f t="shared" si="396"/>
        <v>0.66666666666666663</v>
      </c>
      <c r="K408" s="225">
        <f t="shared" si="397"/>
        <v>89360</v>
      </c>
      <c r="L408" s="405"/>
      <c r="M408" s="136" t="s">
        <v>184</v>
      </c>
      <c r="N408" s="171">
        <v>16</v>
      </c>
      <c r="O408" s="180">
        <v>11</v>
      </c>
      <c r="P408" s="180">
        <v>764550</v>
      </c>
      <c r="Q408" s="181">
        <f t="shared" si="422"/>
        <v>7.3333333333333334E-2</v>
      </c>
      <c r="R408" s="181">
        <f t="shared" si="398"/>
        <v>0.6875</v>
      </c>
      <c r="S408" s="175">
        <f t="shared" si="399"/>
        <v>69504.545454545456</v>
      </c>
      <c r="T408" s="405"/>
      <c r="U408" s="136" t="s">
        <v>184</v>
      </c>
      <c r="V408" s="171">
        <v>1859</v>
      </c>
      <c r="W408" s="180">
        <v>1278</v>
      </c>
      <c r="X408" s="180">
        <v>85977520</v>
      </c>
      <c r="Y408" s="181">
        <f t="shared" si="423"/>
        <v>6.9479177992823743E-2</v>
      </c>
      <c r="Z408" s="181">
        <f t="shared" si="400"/>
        <v>0.6874663797740721</v>
      </c>
      <c r="AA408" s="180">
        <f t="shared" si="401"/>
        <v>67275.054773082942</v>
      </c>
      <c r="AB408" s="405"/>
      <c r="AC408" s="136" t="s">
        <v>184</v>
      </c>
      <c r="AD408" s="171">
        <v>1728</v>
      </c>
      <c r="AE408" s="180">
        <v>1183</v>
      </c>
      <c r="AF408" s="180">
        <v>95115180</v>
      </c>
      <c r="AG408" s="181">
        <f t="shared" si="424"/>
        <v>8.5163055215607228E-2</v>
      </c>
      <c r="AH408" s="181">
        <f t="shared" si="402"/>
        <v>0.68460648148148151</v>
      </c>
      <c r="AI408" s="175">
        <f t="shared" si="403"/>
        <v>80401.673710904477</v>
      </c>
      <c r="AJ408" s="405"/>
      <c r="AK408" s="136" t="s">
        <v>184</v>
      </c>
      <c r="AL408" s="171">
        <v>1081</v>
      </c>
      <c r="AM408" s="180">
        <v>700</v>
      </c>
      <c r="AN408" s="180">
        <v>53911860</v>
      </c>
      <c r="AO408" s="181">
        <f t="shared" si="425"/>
        <v>7.9482230044282953E-2</v>
      </c>
      <c r="AP408" s="181">
        <f t="shared" si="404"/>
        <v>0.6475485661424607</v>
      </c>
      <c r="AQ408" s="175">
        <f t="shared" si="405"/>
        <v>77016.942857142858</v>
      </c>
      <c r="AR408" s="405"/>
      <c r="AS408" s="136" t="s">
        <v>184</v>
      </c>
      <c r="AT408" s="171">
        <v>421</v>
      </c>
      <c r="AU408" s="180">
        <v>256</v>
      </c>
      <c r="AV408" s="180">
        <v>23144300</v>
      </c>
      <c r="AW408" s="181">
        <f t="shared" si="426"/>
        <v>6.4499874023683554E-2</v>
      </c>
      <c r="AX408" s="181">
        <f t="shared" si="406"/>
        <v>0.60807600950118768</v>
      </c>
      <c r="AY408" s="180">
        <f t="shared" si="407"/>
        <v>90407.421875</v>
      </c>
      <c r="AZ408" s="405"/>
      <c r="BA408" s="136" t="s">
        <v>184</v>
      </c>
      <c r="BB408" s="171">
        <v>102</v>
      </c>
      <c r="BC408" s="180">
        <v>56</v>
      </c>
      <c r="BD408" s="180">
        <v>4476150</v>
      </c>
      <c r="BE408" s="181">
        <f t="shared" si="427"/>
        <v>3.7433155080213901E-2</v>
      </c>
      <c r="BF408" s="181">
        <f t="shared" si="408"/>
        <v>0.5490196078431373</v>
      </c>
      <c r="BG408" s="225">
        <f t="shared" si="409"/>
        <v>79931.25</v>
      </c>
      <c r="BH408" s="405"/>
      <c r="BI408" s="136" t="s">
        <v>184</v>
      </c>
      <c r="BJ408" s="171">
        <f t="shared" si="410"/>
        <v>5210</v>
      </c>
      <c r="BK408" s="180">
        <f t="shared" si="394"/>
        <v>3486</v>
      </c>
      <c r="BL408" s="180">
        <f t="shared" si="395"/>
        <v>263568280</v>
      </c>
      <c r="BM408" s="181">
        <f t="shared" si="428"/>
        <v>7.4558870709015082E-2</v>
      </c>
      <c r="BN408" s="181">
        <f t="shared" si="411"/>
        <v>0.66909788867562381</v>
      </c>
      <c r="BO408" s="180">
        <f t="shared" si="412"/>
        <v>75607.653471026963</v>
      </c>
      <c r="BP408" s="285"/>
    </row>
    <row r="409" spans="2:68" s="95" customFormat="1">
      <c r="B409" s="402"/>
      <c r="C409" s="402"/>
      <c r="D409" s="428"/>
      <c r="E409" s="136" t="s">
        <v>185</v>
      </c>
      <c r="F409" s="171">
        <v>8</v>
      </c>
      <c r="G409" s="180">
        <v>5</v>
      </c>
      <c r="H409" s="180">
        <v>279710</v>
      </c>
      <c r="I409" s="181">
        <f t="shared" si="421"/>
        <v>0.10416666666666667</v>
      </c>
      <c r="J409" s="181">
        <f t="shared" si="396"/>
        <v>0.625</v>
      </c>
      <c r="K409" s="225">
        <f t="shared" si="397"/>
        <v>55942</v>
      </c>
      <c r="L409" s="405"/>
      <c r="M409" s="136" t="s">
        <v>185</v>
      </c>
      <c r="N409" s="171">
        <v>17</v>
      </c>
      <c r="O409" s="180">
        <v>11</v>
      </c>
      <c r="P409" s="180">
        <v>976580</v>
      </c>
      <c r="Q409" s="181">
        <f t="shared" si="422"/>
        <v>7.3333333333333334E-2</v>
      </c>
      <c r="R409" s="181">
        <f t="shared" si="398"/>
        <v>0.6470588235294118</v>
      </c>
      <c r="S409" s="175">
        <f t="shared" si="399"/>
        <v>88780</v>
      </c>
      <c r="T409" s="405"/>
      <c r="U409" s="136" t="s">
        <v>185</v>
      </c>
      <c r="V409" s="171">
        <v>1037</v>
      </c>
      <c r="W409" s="180">
        <v>634</v>
      </c>
      <c r="X409" s="180">
        <v>48858160</v>
      </c>
      <c r="Y409" s="181">
        <f t="shared" si="423"/>
        <v>3.4467761226486898E-2</v>
      </c>
      <c r="Z409" s="181">
        <f t="shared" si="400"/>
        <v>0.61137897782063644</v>
      </c>
      <c r="AA409" s="180">
        <f t="shared" si="401"/>
        <v>77063.343848580436</v>
      </c>
      <c r="AB409" s="405"/>
      <c r="AC409" s="136" t="s">
        <v>185</v>
      </c>
      <c r="AD409" s="171">
        <v>1115</v>
      </c>
      <c r="AE409" s="180">
        <v>676</v>
      </c>
      <c r="AF409" s="180">
        <v>53763650</v>
      </c>
      <c r="AG409" s="181">
        <f t="shared" si="424"/>
        <v>4.8664602980346985E-2</v>
      </c>
      <c r="AH409" s="181">
        <f t="shared" si="402"/>
        <v>0.60627802690582955</v>
      </c>
      <c r="AI409" s="175">
        <f t="shared" si="403"/>
        <v>79532.026627218933</v>
      </c>
      <c r="AJ409" s="405"/>
      <c r="AK409" s="136" t="s">
        <v>185</v>
      </c>
      <c r="AL409" s="171">
        <v>942</v>
      </c>
      <c r="AM409" s="180">
        <v>581</v>
      </c>
      <c r="AN409" s="180">
        <v>50263900</v>
      </c>
      <c r="AO409" s="181">
        <f t="shared" si="425"/>
        <v>6.5970250936754848E-2</v>
      </c>
      <c r="AP409" s="181">
        <f t="shared" si="404"/>
        <v>0.61677282377919318</v>
      </c>
      <c r="AQ409" s="175">
        <f t="shared" si="405"/>
        <v>86512.736660929426</v>
      </c>
      <c r="AR409" s="405"/>
      <c r="AS409" s="136" t="s">
        <v>185</v>
      </c>
      <c r="AT409" s="171">
        <v>510</v>
      </c>
      <c r="AU409" s="180">
        <v>291</v>
      </c>
      <c r="AV409" s="180">
        <v>24944810</v>
      </c>
      <c r="AW409" s="181">
        <f t="shared" si="426"/>
        <v>7.3318216175359038E-2</v>
      </c>
      <c r="AX409" s="181">
        <f t="shared" si="406"/>
        <v>0.57058823529411762</v>
      </c>
      <c r="AY409" s="180">
        <f t="shared" si="407"/>
        <v>85720.996563573877</v>
      </c>
      <c r="AZ409" s="405"/>
      <c r="BA409" s="136" t="s">
        <v>185</v>
      </c>
      <c r="BB409" s="171">
        <v>190</v>
      </c>
      <c r="BC409" s="180">
        <v>95</v>
      </c>
      <c r="BD409" s="180">
        <v>9089460</v>
      </c>
      <c r="BE409" s="181">
        <f t="shared" si="427"/>
        <v>6.3502673796791448E-2</v>
      </c>
      <c r="BF409" s="181">
        <f t="shared" si="408"/>
        <v>0.5</v>
      </c>
      <c r="BG409" s="225">
        <f t="shared" si="409"/>
        <v>95678.526315789481</v>
      </c>
      <c r="BH409" s="405"/>
      <c r="BI409" s="136" t="s">
        <v>185</v>
      </c>
      <c r="BJ409" s="171">
        <f t="shared" si="410"/>
        <v>3819</v>
      </c>
      <c r="BK409" s="180">
        <f t="shared" si="394"/>
        <v>2293</v>
      </c>
      <c r="BL409" s="180">
        <f t="shared" si="395"/>
        <v>188176270</v>
      </c>
      <c r="BM409" s="181">
        <f t="shared" si="428"/>
        <v>4.9042883114105443E-2</v>
      </c>
      <c r="BN409" s="181">
        <f t="shared" si="411"/>
        <v>0.6004189578423671</v>
      </c>
      <c r="BO409" s="180">
        <f t="shared" si="412"/>
        <v>82065.534234627121</v>
      </c>
      <c r="BP409" s="285"/>
    </row>
    <row r="410" spans="2:68" s="95" customFormat="1">
      <c r="B410" s="402"/>
      <c r="C410" s="402"/>
      <c r="D410" s="428"/>
      <c r="E410" s="136" t="s">
        <v>186</v>
      </c>
      <c r="F410" s="171">
        <v>4</v>
      </c>
      <c r="G410" s="180">
        <v>4</v>
      </c>
      <c r="H410" s="180">
        <v>164030</v>
      </c>
      <c r="I410" s="181">
        <f t="shared" si="421"/>
        <v>8.3333333333333329E-2</v>
      </c>
      <c r="J410" s="181">
        <f t="shared" si="396"/>
        <v>1</v>
      </c>
      <c r="K410" s="225">
        <f t="shared" si="397"/>
        <v>41007.5</v>
      </c>
      <c r="L410" s="405"/>
      <c r="M410" s="136" t="s">
        <v>186</v>
      </c>
      <c r="N410" s="171">
        <v>22</v>
      </c>
      <c r="O410" s="180">
        <v>15</v>
      </c>
      <c r="P410" s="180">
        <v>2141560</v>
      </c>
      <c r="Q410" s="181">
        <f t="shared" si="422"/>
        <v>0.1</v>
      </c>
      <c r="R410" s="181">
        <f t="shared" si="398"/>
        <v>0.68181818181818177</v>
      </c>
      <c r="S410" s="175">
        <f t="shared" si="399"/>
        <v>142770.66666666666</v>
      </c>
      <c r="T410" s="405"/>
      <c r="U410" s="136" t="s">
        <v>186</v>
      </c>
      <c r="V410" s="171">
        <v>1011</v>
      </c>
      <c r="W410" s="180">
        <v>666</v>
      </c>
      <c r="X410" s="180">
        <v>53476040</v>
      </c>
      <c r="Y410" s="181">
        <f t="shared" si="423"/>
        <v>3.620745895400674E-2</v>
      </c>
      <c r="Z410" s="181">
        <f t="shared" si="400"/>
        <v>0.65875370919881304</v>
      </c>
      <c r="AA410" s="180">
        <f t="shared" si="401"/>
        <v>80294.354354354349</v>
      </c>
      <c r="AB410" s="405"/>
      <c r="AC410" s="136" t="s">
        <v>186</v>
      </c>
      <c r="AD410" s="171">
        <v>947</v>
      </c>
      <c r="AE410" s="180">
        <v>677</v>
      </c>
      <c r="AF410" s="180">
        <v>62261040</v>
      </c>
      <c r="AG410" s="181">
        <f t="shared" si="424"/>
        <v>4.8736592038010222E-2</v>
      </c>
      <c r="AH410" s="181">
        <f t="shared" si="402"/>
        <v>0.71488912354804646</v>
      </c>
      <c r="AI410" s="175">
        <f t="shared" si="403"/>
        <v>91966.085672082714</v>
      </c>
      <c r="AJ410" s="405"/>
      <c r="AK410" s="136" t="s">
        <v>186</v>
      </c>
      <c r="AL410" s="171">
        <v>657</v>
      </c>
      <c r="AM410" s="180">
        <v>456</v>
      </c>
      <c r="AN410" s="180">
        <v>43777500</v>
      </c>
      <c r="AO410" s="181">
        <f t="shared" si="425"/>
        <v>5.1776995571704329E-2</v>
      </c>
      <c r="AP410" s="181">
        <f t="shared" si="404"/>
        <v>0.69406392694063923</v>
      </c>
      <c r="AQ410" s="175">
        <f t="shared" si="405"/>
        <v>96003.289473684214</v>
      </c>
      <c r="AR410" s="405"/>
      <c r="AS410" s="136" t="s">
        <v>186</v>
      </c>
      <c r="AT410" s="171">
        <v>325</v>
      </c>
      <c r="AU410" s="180">
        <v>205</v>
      </c>
      <c r="AV410" s="180">
        <v>20344710</v>
      </c>
      <c r="AW410" s="181">
        <f t="shared" si="426"/>
        <v>5.1650289745527843E-2</v>
      </c>
      <c r="AX410" s="181">
        <f t="shared" si="406"/>
        <v>0.63076923076923075</v>
      </c>
      <c r="AY410" s="180">
        <f t="shared" si="407"/>
        <v>99242.487804878052</v>
      </c>
      <c r="AZ410" s="405"/>
      <c r="BA410" s="136" t="s">
        <v>186</v>
      </c>
      <c r="BB410" s="171">
        <v>92</v>
      </c>
      <c r="BC410" s="180">
        <v>62</v>
      </c>
      <c r="BD410" s="180">
        <v>6087420</v>
      </c>
      <c r="BE410" s="181">
        <f t="shared" si="427"/>
        <v>4.1443850267379678E-2</v>
      </c>
      <c r="BF410" s="181">
        <f t="shared" si="408"/>
        <v>0.67391304347826086</v>
      </c>
      <c r="BG410" s="225">
        <f t="shared" si="409"/>
        <v>98184.193548387091</v>
      </c>
      <c r="BH410" s="405"/>
      <c r="BI410" s="136" t="s">
        <v>186</v>
      </c>
      <c r="BJ410" s="171">
        <f t="shared" si="410"/>
        <v>3058</v>
      </c>
      <c r="BK410" s="180">
        <f t="shared" si="394"/>
        <v>2085</v>
      </c>
      <c r="BL410" s="180">
        <f t="shared" si="395"/>
        <v>188252300</v>
      </c>
      <c r="BM410" s="181">
        <f t="shared" si="428"/>
        <v>4.4594161052293871E-2</v>
      </c>
      <c r="BN410" s="181">
        <f t="shared" si="411"/>
        <v>0.68181818181818177</v>
      </c>
      <c r="BO410" s="180">
        <f t="shared" si="412"/>
        <v>90288.872901678653</v>
      </c>
      <c r="BP410" s="285"/>
    </row>
    <row r="411" spans="2:68" s="95" customFormat="1">
      <c r="B411" s="402"/>
      <c r="C411" s="402"/>
      <c r="D411" s="428"/>
      <c r="E411" s="136" t="s">
        <v>187</v>
      </c>
      <c r="F411" s="171">
        <v>21</v>
      </c>
      <c r="G411" s="180">
        <v>17</v>
      </c>
      <c r="H411" s="180">
        <v>1000120</v>
      </c>
      <c r="I411" s="181">
        <f t="shared" si="421"/>
        <v>0.35416666666666669</v>
      </c>
      <c r="J411" s="181">
        <f t="shared" si="396"/>
        <v>0.80952380952380953</v>
      </c>
      <c r="K411" s="225">
        <f t="shared" si="397"/>
        <v>58830.588235294119</v>
      </c>
      <c r="L411" s="405"/>
      <c r="M411" s="136" t="s">
        <v>187</v>
      </c>
      <c r="N411" s="171">
        <v>60</v>
      </c>
      <c r="O411" s="180">
        <v>40</v>
      </c>
      <c r="P411" s="180">
        <v>3978830</v>
      </c>
      <c r="Q411" s="181">
        <f t="shared" si="422"/>
        <v>0.26666666666666666</v>
      </c>
      <c r="R411" s="181">
        <f t="shared" si="398"/>
        <v>0.66666666666666663</v>
      </c>
      <c r="S411" s="175">
        <f t="shared" si="399"/>
        <v>99470.75</v>
      </c>
      <c r="T411" s="405"/>
      <c r="U411" s="136" t="s">
        <v>187</v>
      </c>
      <c r="V411" s="171">
        <v>7370</v>
      </c>
      <c r="W411" s="180">
        <v>5161</v>
      </c>
      <c r="X411" s="180">
        <v>348815540</v>
      </c>
      <c r="Y411" s="181">
        <f t="shared" si="423"/>
        <v>0.28058062411655976</v>
      </c>
      <c r="Z411" s="181">
        <f t="shared" si="400"/>
        <v>0.70027137042062415</v>
      </c>
      <c r="AA411" s="180">
        <f t="shared" si="401"/>
        <v>67586.812633210619</v>
      </c>
      <c r="AB411" s="405"/>
      <c r="AC411" s="136" t="s">
        <v>187</v>
      </c>
      <c r="AD411" s="171">
        <v>6132</v>
      </c>
      <c r="AE411" s="180">
        <v>4205</v>
      </c>
      <c r="AF411" s="180">
        <v>329821860</v>
      </c>
      <c r="AG411" s="181">
        <f t="shared" si="424"/>
        <v>0.30271398747390399</v>
      </c>
      <c r="AH411" s="181">
        <f t="shared" si="402"/>
        <v>0.68574690150032613</v>
      </c>
      <c r="AI411" s="175">
        <f t="shared" si="403"/>
        <v>78435.638525564806</v>
      </c>
      <c r="AJ411" s="405"/>
      <c r="AK411" s="136" t="s">
        <v>187</v>
      </c>
      <c r="AL411" s="171">
        <v>3654</v>
      </c>
      <c r="AM411" s="180">
        <v>2345</v>
      </c>
      <c r="AN411" s="180">
        <v>184342950</v>
      </c>
      <c r="AO411" s="181">
        <f t="shared" si="425"/>
        <v>0.26626547064834788</v>
      </c>
      <c r="AP411" s="181">
        <f t="shared" si="404"/>
        <v>0.64176245210727967</v>
      </c>
      <c r="AQ411" s="175">
        <f t="shared" si="405"/>
        <v>78611.066098081021</v>
      </c>
      <c r="AR411" s="405"/>
      <c r="AS411" s="136" t="s">
        <v>187</v>
      </c>
      <c r="AT411" s="171">
        <v>1288</v>
      </c>
      <c r="AU411" s="180">
        <v>749</v>
      </c>
      <c r="AV411" s="180">
        <v>62172400</v>
      </c>
      <c r="AW411" s="181">
        <f t="shared" si="426"/>
        <v>0.18871252204585537</v>
      </c>
      <c r="AX411" s="181">
        <f t="shared" si="406"/>
        <v>0.58152173913043481</v>
      </c>
      <c r="AY411" s="180">
        <f t="shared" si="407"/>
        <v>83007.209612817096</v>
      </c>
      <c r="AZ411" s="405"/>
      <c r="BA411" s="136" t="s">
        <v>187</v>
      </c>
      <c r="BB411" s="171">
        <v>389</v>
      </c>
      <c r="BC411" s="180">
        <v>209</v>
      </c>
      <c r="BD411" s="180">
        <v>22083570</v>
      </c>
      <c r="BE411" s="181">
        <f t="shared" si="427"/>
        <v>0.13970588235294118</v>
      </c>
      <c r="BF411" s="181">
        <f t="shared" si="408"/>
        <v>0.53727506426735216</v>
      </c>
      <c r="BG411" s="225">
        <f t="shared" si="409"/>
        <v>105663.01435406698</v>
      </c>
      <c r="BH411" s="405"/>
      <c r="BI411" s="136" t="s">
        <v>187</v>
      </c>
      <c r="BJ411" s="171">
        <f t="shared" si="410"/>
        <v>18914</v>
      </c>
      <c r="BK411" s="180">
        <f t="shared" si="394"/>
        <v>12726</v>
      </c>
      <c r="BL411" s="180">
        <f t="shared" si="395"/>
        <v>952215270</v>
      </c>
      <c r="BM411" s="181">
        <f t="shared" si="428"/>
        <v>0.27218479307025989</v>
      </c>
      <c r="BN411" s="181">
        <f t="shared" si="411"/>
        <v>0.67283493708364173</v>
      </c>
      <c r="BO411" s="180">
        <f t="shared" si="412"/>
        <v>74824.396511079685</v>
      </c>
      <c r="BP411" s="285"/>
    </row>
    <row r="412" spans="2:68" s="95" customFormat="1">
      <c r="B412" s="402"/>
      <c r="C412" s="402"/>
      <c r="D412" s="428"/>
      <c r="E412" s="136" t="s">
        <v>188</v>
      </c>
      <c r="F412" s="171">
        <v>5</v>
      </c>
      <c r="G412" s="180">
        <v>4</v>
      </c>
      <c r="H412" s="180">
        <v>380350</v>
      </c>
      <c r="I412" s="181">
        <f t="shared" si="421"/>
        <v>8.3333333333333329E-2</v>
      </c>
      <c r="J412" s="181">
        <f t="shared" si="396"/>
        <v>0.8</v>
      </c>
      <c r="K412" s="225">
        <f t="shared" si="397"/>
        <v>95087.5</v>
      </c>
      <c r="L412" s="405"/>
      <c r="M412" s="136" t="s">
        <v>188</v>
      </c>
      <c r="N412" s="171">
        <v>22</v>
      </c>
      <c r="O412" s="180">
        <v>18</v>
      </c>
      <c r="P412" s="180">
        <v>1979210</v>
      </c>
      <c r="Q412" s="181">
        <f t="shared" si="422"/>
        <v>0.12</v>
      </c>
      <c r="R412" s="181">
        <f t="shared" si="398"/>
        <v>0.81818181818181823</v>
      </c>
      <c r="S412" s="175">
        <f t="shared" si="399"/>
        <v>109956.11111111111</v>
      </c>
      <c r="T412" s="405"/>
      <c r="U412" s="136" t="s">
        <v>188</v>
      </c>
      <c r="V412" s="171">
        <v>1383</v>
      </c>
      <c r="W412" s="180">
        <v>934</v>
      </c>
      <c r="X412" s="180">
        <v>76401560</v>
      </c>
      <c r="Y412" s="181">
        <f t="shared" si="423"/>
        <v>5.0777427421985433E-2</v>
      </c>
      <c r="Z412" s="181">
        <f t="shared" si="400"/>
        <v>0.67534345625451919</v>
      </c>
      <c r="AA412" s="180">
        <f t="shared" si="401"/>
        <v>81800.385438972167</v>
      </c>
      <c r="AB412" s="405"/>
      <c r="AC412" s="136" t="s">
        <v>188</v>
      </c>
      <c r="AD412" s="171">
        <v>1666</v>
      </c>
      <c r="AE412" s="180">
        <v>1069</v>
      </c>
      <c r="AF412" s="180">
        <v>90739190</v>
      </c>
      <c r="AG412" s="181">
        <f t="shared" si="424"/>
        <v>7.6956302641998417E-2</v>
      </c>
      <c r="AH412" s="181">
        <f t="shared" si="402"/>
        <v>0.64165666266506605</v>
      </c>
      <c r="AI412" s="175">
        <f t="shared" si="403"/>
        <v>84882.310570626752</v>
      </c>
      <c r="AJ412" s="405"/>
      <c r="AK412" s="136" t="s">
        <v>188</v>
      </c>
      <c r="AL412" s="171">
        <v>1483</v>
      </c>
      <c r="AM412" s="180">
        <v>919</v>
      </c>
      <c r="AN412" s="180">
        <v>88068190</v>
      </c>
      <c r="AO412" s="181">
        <f t="shared" si="425"/>
        <v>0.10434881344385148</v>
      </c>
      <c r="AP412" s="181">
        <f t="shared" si="404"/>
        <v>0.61968981793661493</v>
      </c>
      <c r="AQ412" s="175">
        <f t="shared" si="405"/>
        <v>95830.457018498375</v>
      </c>
      <c r="AR412" s="405"/>
      <c r="AS412" s="136" t="s">
        <v>188</v>
      </c>
      <c r="AT412" s="171">
        <v>835</v>
      </c>
      <c r="AU412" s="180">
        <v>490</v>
      </c>
      <c r="AV412" s="180">
        <v>52024120</v>
      </c>
      <c r="AW412" s="181">
        <f t="shared" si="426"/>
        <v>0.12345679012345678</v>
      </c>
      <c r="AX412" s="181">
        <f t="shared" si="406"/>
        <v>0.58682634730538918</v>
      </c>
      <c r="AY412" s="180">
        <f t="shared" si="407"/>
        <v>106171.67346938775</v>
      </c>
      <c r="AZ412" s="405"/>
      <c r="BA412" s="136" t="s">
        <v>188</v>
      </c>
      <c r="BB412" s="171">
        <v>375</v>
      </c>
      <c r="BC412" s="180">
        <v>214</v>
      </c>
      <c r="BD412" s="180">
        <v>24306990</v>
      </c>
      <c r="BE412" s="181">
        <f t="shared" si="427"/>
        <v>0.14304812834224598</v>
      </c>
      <c r="BF412" s="181">
        <f t="shared" si="408"/>
        <v>0.57066666666666666</v>
      </c>
      <c r="BG412" s="225">
        <f t="shared" si="409"/>
        <v>113584.06542056074</v>
      </c>
      <c r="BH412" s="405"/>
      <c r="BI412" s="136" t="s">
        <v>188</v>
      </c>
      <c r="BJ412" s="171">
        <f t="shared" si="410"/>
        <v>5769</v>
      </c>
      <c r="BK412" s="180">
        <f t="shared" si="394"/>
        <v>3648</v>
      </c>
      <c r="BL412" s="180">
        <f t="shared" si="395"/>
        <v>333899610</v>
      </c>
      <c r="BM412" s="181">
        <f t="shared" si="428"/>
        <v>7.8023740776387546E-2</v>
      </c>
      <c r="BN412" s="181">
        <f t="shared" si="411"/>
        <v>0.63234529381175242</v>
      </c>
      <c r="BO412" s="180">
        <f t="shared" si="412"/>
        <v>91529.49835526316</v>
      </c>
      <c r="BP412" s="285"/>
    </row>
    <row r="413" spans="2:68" s="95" customFormat="1">
      <c r="B413" s="402"/>
      <c r="C413" s="402"/>
      <c r="D413" s="428"/>
      <c r="E413" s="137" t="s">
        <v>179</v>
      </c>
      <c r="F413" s="171">
        <v>5</v>
      </c>
      <c r="G413" s="180">
        <v>3</v>
      </c>
      <c r="H413" s="180">
        <v>452700</v>
      </c>
      <c r="I413" s="181">
        <f t="shared" si="421"/>
        <v>6.25E-2</v>
      </c>
      <c r="J413" s="181">
        <f t="shared" si="396"/>
        <v>0.6</v>
      </c>
      <c r="K413" s="225">
        <f t="shared" si="397"/>
        <v>150900</v>
      </c>
      <c r="L413" s="405"/>
      <c r="M413" s="137" t="s">
        <v>179</v>
      </c>
      <c r="N413" s="171">
        <v>7</v>
      </c>
      <c r="O413" s="180">
        <v>4</v>
      </c>
      <c r="P413" s="180">
        <v>755430</v>
      </c>
      <c r="Q413" s="181">
        <f t="shared" si="422"/>
        <v>2.6666666666666668E-2</v>
      </c>
      <c r="R413" s="181">
        <f t="shared" si="398"/>
        <v>0.5714285714285714</v>
      </c>
      <c r="S413" s="175">
        <f t="shared" si="399"/>
        <v>188857.5</v>
      </c>
      <c r="T413" s="405"/>
      <c r="U413" s="137" t="s">
        <v>179</v>
      </c>
      <c r="V413" s="171">
        <v>1826</v>
      </c>
      <c r="W413" s="180">
        <v>1136</v>
      </c>
      <c r="X413" s="180">
        <v>73234010</v>
      </c>
      <c r="Y413" s="181">
        <f t="shared" si="423"/>
        <v>6.1759269326954441E-2</v>
      </c>
      <c r="Z413" s="181">
        <f t="shared" si="400"/>
        <v>0.6221248630887185</v>
      </c>
      <c r="AA413" s="180">
        <f t="shared" si="401"/>
        <v>64466.558098591551</v>
      </c>
      <c r="AB413" s="405"/>
      <c r="AC413" s="137" t="s">
        <v>179</v>
      </c>
      <c r="AD413" s="171">
        <v>919</v>
      </c>
      <c r="AE413" s="180">
        <v>559</v>
      </c>
      <c r="AF413" s="180">
        <v>45135800</v>
      </c>
      <c r="AG413" s="181">
        <f t="shared" si="424"/>
        <v>4.0241883233748471E-2</v>
      </c>
      <c r="AH413" s="181">
        <f t="shared" si="402"/>
        <v>0.60826985854189342</v>
      </c>
      <c r="AI413" s="175">
        <f t="shared" si="403"/>
        <v>80743.8282647585</v>
      </c>
      <c r="AJ413" s="405"/>
      <c r="AK413" s="137" t="s">
        <v>179</v>
      </c>
      <c r="AL413" s="171">
        <v>458</v>
      </c>
      <c r="AM413" s="180">
        <v>237</v>
      </c>
      <c r="AN413" s="180">
        <v>22252100</v>
      </c>
      <c r="AO413" s="181">
        <f t="shared" si="425"/>
        <v>2.69104121721358E-2</v>
      </c>
      <c r="AP413" s="181">
        <f t="shared" si="404"/>
        <v>0.51746724890829698</v>
      </c>
      <c r="AQ413" s="175">
        <f t="shared" si="405"/>
        <v>93890.717299578057</v>
      </c>
      <c r="AR413" s="405"/>
      <c r="AS413" s="137" t="s">
        <v>179</v>
      </c>
      <c r="AT413" s="171">
        <v>259</v>
      </c>
      <c r="AU413" s="180">
        <v>127</v>
      </c>
      <c r="AV413" s="180">
        <v>18596120</v>
      </c>
      <c r="AW413" s="181">
        <f t="shared" si="426"/>
        <v>3.1997984378936757E-2</v>
      </c>
      <c r="AX413" s="181">
        <f t="shared" si="406"/>
        <v>0.49034749034749037</v>
      </c>
      <c r="AY413" s="180">
        <f t="shared" si="407"/>
        <v>146426.14173228346</v>
      </c>
      <c r="AZ413" s="405"/>
      <c r="BA413" s="137" t="s">
        <v>179</v>
      </c>
      <c r="BB413" s="171">
        <v>118</v>
      </c>
      <c r="BC413" s="180">
        <v>52</v>
      </c>
      <c r="BD413" s="180">
        <v>7502920</v>
      </c>
      <c r="BE413" s="181">
        <f t="shared" si="427"/>
        <v>3.4759358288770054E-2</v>
      </c>
      <c r="BF413" s="181">
        <f t="shared" si="408"/>
        <v>0.44067796610169491</v>
      </c>
      <c r="BG413" s="225">
        <f t="shared" si="409"/>
        <v>144286.92307692306</v>
      </c>
      <c r="BH413" s="405"/>
      <c r="BI413" s="137" t="s">
        <v>179</v>
      </c>
      <c r="BJ413" s="171">
        <f t="shared" si="410"/>
        <v>3592</v>
      </c>
      <c r="BK413" s="180">
        <f t="shared" si="394"/>
        <v>2118</v>
      </c>
      <c r="BL413" s="180">
        <f t="shared" si="395"/>
        <v>167929080</v>
      </c>
      <c r="BM413" s="181">
        <f t="shared" si="428"/>
        <v>4.5299967917869749E-2</v>
      </c>
      <c r="BN413" s="181">
        <f t="shared" si="411"/>
        <v>0.58964365256124718</v>
      </c>
      <c r="BO413" s="180">
        <f t="shared" si="412"/>
        <v>79286.628895184142</v>
      </c>
      <c r="BP413" s="285"/>
    </row>
    <row r="414" spans="2:68" s="95" customFormat="1">
      <c r="B414" s="402">
        <v>38</v>
      </c>
      <c r="C414" s="434" t="s">
        <v>46</v>
      </c>
      <c r="D414" s="432">
        <v>29</v>
      </c>
      <c r="E414" s="134" t="s">
        <v>153</v>
      </c>
      <c r="F414" s="170">
        <v>11</v>
      </c>
      <c r="G414" s="178">
        <v>5</v>
      </c>
      <c r="H414" s="178">
        <v>898210</v>
      </c>
      <c r="I414" s="179">
        <f>IFERROR(G414/$D$414,"-")</f>
        <v>0.17241379310344829</v>
      </c>
      <c r="J414" s="179">
        <f t="shared" si="396"/>
        <v>0.45454545454545453</v>
      </c>
      <c r="K414" s="224">
        <f t="shared" si="397"/>
        <v>179642</v>
      </c>
      <c r="L414" s="400">
        <v>63</v>
      </c>
      <c r="M414" s="134" t="s">
        <v>153</v>
      </c>
      <c r="N414" s="170">
        <v>31</v>
      </c>
      <c r="O414" s="178">
        <v>16</v>
      </c>
      <c r="P414" s="178">
        <v>1038980</v>
      </c>
      <c r="Q414" s="179">
        <f>IFERROR(O414/$L$414,"-")</f>
        <v>0.25396825396825395</v>
      </c>
      <c r="R414" s="179">
        <f t="shared" si="398"/>
        <v>0.5161290322580645</v>
      </c>
      <c r="S414" s="174">
        <f t="shared" si="399"/>
        <v>64936.25</v>
      </c>
      <c r="T414" s="400">
        <v>4026</v>
      </c>
      <c r="U414" s="134" t="s">
        <v>153</v>
      </c>
      <c r="V414" s="170">
        <v>1898</v>
      </c>
      <c r="W414" s="178">
        <v>1152</v>
      </c>
      <c r="X414" s="178">
        <v>88812590</v>
      </c>
      <c r="Y414" s="179">
        <f>IFERROR(W414/$T$414,"-")</f>
        <v>0.28614008941877794</v>
      </c>
      <c r="Z414" s="179">
        <f t="shared" si="400"/>
        <v>0.60695468914646999</v>
      </c>
      <c r="AA414" s="178">
        <f t="shared" si="401"/>
        <v>77094.262152777781</v>
      </c>
      <c r="AB414" s="400">
        <v>2936</v>
      </c>
      <c r="AC414" s="134" t="s">
        <v>153</v>
      </c>
      <c r="AD414" s="170">
        <v>1556</v>
      </c>
      <c r="AE414" s="178">
        <v>897</v>
      </c>
      <c r="AF414" s="178">
        <v>69263150</v>
      </c>
      <c r="AG414" s="179">
        <f>IFERROR(AE414/$AB$414,"-")</f>
        <v>0.3055177111716621</v>
      </c>
      <c r="AH414" s="179">
        <f t="shared" si="402"/>
        <v>0.57647814910025708</v>
      </c>
      <c r="AI414" s="174">
        <f t="shared" si="403"/>
        <v>77216.443701226308</v>
      </c>
      <c r="AJ414" s="400">
        <v>1857</v>
      </c>
      <c r="AK414" s="134" t="s">
        <v>153</v>
      </c>
      <c r="AL414" s="170">
        <v>927</v>
      </c>
      <c r="AM414" s="178">
        <v>497</v>
      </c>
      <c r="AN414" s="178">
        <v>42946490</v>
      </c>
      <c r="AO414" s="179">
        <f>IFERROR(AM414/$AJ$414,"-")</f>
        <v>0.267635971997846</v>
      </c>
      <c r="AP414" s="179">
        <f t="shared" si="404"/>
        <v>0.53613807982740025</v>
      </c>
      <c r="AQ414" s="174">
        <f t="shared" si="405"/>
        <v>86411.448692152917</v>
      </c>
      <c r="AR414" s="400">
        <v>813</v>
      </c>
      <c r="AS414" s="134" t="s">
        <v>153</v>
      </c>
      <c r="AT414" s="170">
        <v>356</v>
      </c>
      <c r="AU414" s="178">
        <v>165</v>
      </c>
      <c r="AV414" s="178">
        <v>15968290</v>
      </c>
      <c r="AW414" s="179">
        <f>IFERROR(AU414/$AR$414,"-")</f>
        <v>0.2029520295202952</v>
      </c>
      <c r="AX414" s="179">
        <f t="shared" si="406"/>
        <v>0.46348314606741575</v>
      </c>
      <c r="AY414" s="178">
        <f t="shared" si="407"/>
        <v>96777.515151515152</v>
      </c>
      <c r="AZ414" s="400">
        <v>299</v>
      </c>
      <c r="BA414" s="134" t="s">
        <v>153</v>
      </c>
      <c r="BB414" s="170">
        <v>104</v>
      </c>
      <c r="BC414" s="178">
        <v>49</v>
      </c>
      <c r="BD414" s="178">
        <v>6189200</v>
      </c>
      <c r="BE414" s="179">
        <f>IFERROR(BC414/$AZ$414,"-")</f>
        <v>0.16387959866220736</v>
      </c>
      <c r="BF414" s="179">
        <f t="shared" si="408"/>
        <v>0.47115384615384615</v>
      </c>
      <c r="BG414" s="224">
        <f t="shared" si="409"/>
        <v>126310.20408163265</v>
      </c>
      <c r="BH414" s="400">
        <v>10023</v>
      </c>
      <c r="BI414" s="134" t="s">
        <v>153</v>
      </c>
      <c r="BJ414" s="170">
        <f t="shared" si="410"/>
        <v>4883</v>
      </c>
      <c r="BK414" s="178">
        <f t="shared" si="394"/>
        <v>2781</v>
      </c>
      <c r="BL414" s="178">
        <f t="shared" si="395"/>
        <v>225116910</v>
      </c>
      <c r="BM414" s="179">
        <f>IFERROR(BK414/$BH$414,"-")</f>
        <v>0.27746183777312183</v>
      </c>
      <c r="BN414" s="179">
        <f t="shared" si="411"/>
        <v>0.56952693016588163</v>
      </c>
      <c r="BO414" s="178">
        <f t="shared" si="412"/>
        <v>80948.187702265379</v>
      </c>
      <c r="BP414" s="285"/>
    </row>
    <row r="415" spans="2:68" s="95" customFormat="1">
      <c r="B415" s="402"/>
      <c r="C415" s="435"/>
      <c r="D415" s="433"/>
      <c r="E415" s="135" t="s">
        <v>207</v>
      </c>
      <c r="F415" s="171">
        <v>8</v>
      </c>
      <c r="G415" s="180">
        <v>2</v>
      </c>
      <c r="H415" s="180">
        <v>90340</v>
      </c>
      <c r="I415" s="181">
        <f t="shared" ref="I415:I424" si="429">IFERROR(G415/$D$414,"-")</f>
        <v>6.8965517241379309E-2</v>
      </c>
      <c r="J415" s="181">
        <f t="shared" si="396"/>
        <v>0.25</v>
      </c>
      <c r="K415" s="225">
        <f t="shared" si="397"/>
        <v>45170</v>
      </c>
      <c r="L415" s="392"/>
      <c r="M415" s="135" t="s">
        <v>207</v>
      </c>
      <c r="N415" s="171">
        <v>23</v>
      </c>
      <c r="O415" s="180">
        <v>14</v>
      </c>
      <c r="P415" s="180">
        <v>617090</v>
      </c>
      <c r="Q415" s="181">
        <f t="shared" ref="Q415:Q424" si="430">IFERROR(O415/$L$414,"-")</f>
        <v>0.22222222222222221</v>
      </c>
      <c r="R415" s="181">
        <f t="shared" si="398"/>
        <v>0.60869565217391308</v>
      </c>
      <c r="S415" s="175">
        <f t="shared" si="399"/>
        <v>44077.857142857145</v>
      </c>
      <c r="T415" s="392"/>
      <c r="U415" s="135" t="s">
        <v>207</v>
      </c>
      <c r="V415" s="171">
        <v>1778</v>
      </c>
      <c r="W415" s="180">
        <v>1090</v>
      </c>
      <c r="X415" s="180">
        <v>80394900</v>
      </c>
      <c r="Y415" s="181">
        <f t="shared" ref="Y415:Y424" si="431">IFERROR(W415/$T$414,"-")</f>
        <v>0.27074018877297568</v>
      </c>
      <c r="Z415" s="181">
        <f t="shared" si="400"/>
        <v>0.61304836895388082</v>
      </c>
      <c r="AA415" s="180">
        <f t="shared" si="401"/>
        <v>73756.788990825691</v>
      </c>
      <c r="AB415" s="392"/>
      <c r="AC415" s="135" t="s">
        <v>207</v>
      </c>
      <c r="AD415" s="171">
        <v>1338</v>
      </c>
      <c r="AE415" s="180">
        <v>793</v>
      </c>
      <c r="AF415" s="180">
        <v>61557890</v>
      </c>
      <c r="AG415" s="181">
        <f t="shared" ref="AG415:AG424" si="432">IFERROR(AE415/$AB$414,"-")</f>
        <v>0.27009536784741145</v>
      </c>
      <c r="AH415" s="181">
        <f t="shared" si="402"/>
        <v>0.59267563527653211</v>
      </c>
      <c r="AI415" s="175">
        <f t="shared" si="403"/>
        <v>77626.595208070619</v>
      </c>
      <c r="AJ415" s="392"/>
      <c r="AK415" s="135" t="s">
        <v>207</v>
      </c>
      <c r="AL415" s="171">
        <v>698</v>
      </c>
      <c r="AM415" s="180">
        <v>387</v>
      </c>
      <c r="AN415" s="180">
        <v>30599850</v>
      </c>
      <c r="AO415" s="181">
        <f t="shared" ref="AO415:AO424" si="433">IFERROR(AM415/$AJ$414,"-")</f>
        <v>0.20840064620355411</v>
      </c>
      <c r="AP415" s="181">
        <f t="shared" si="404"/>
        <v>0.55444126074498568</v>
      </c>
      <c r="AQ415" s="175">
        <f t="shared" si="405"/>
        <v>79069.379844961237</v>
      </c>
      <c r="AR415" s="392"/>
      <c r="AS415" s="135" t="s">
        <v>207</v>
      </c>
      <c r="AT415" s="171">
        <v>240</v>
      </c>
      <c r="AU415" s="180">
        <v>112</v>
      </c>
      <c r="AV415" s="180">
        <v>9380420</v>
      </c>
      <c r="AW415" s="181">
        <f t="shared" ref="AW415:AW424" si="434">IFERROR(AU415/$AR$414,"-")</f>
        <v>0.13776137761377613</v>
      </c>
      <c r="AX415" s="181">
        <f t="shared" si="406"/>
        <v>0.46666666666666667</v>
      </c>
      <c r="AY415" s="180">
        <f t="shared" si="407"/>
        <v>83753.75</v>
      </c>
      <c r="AZ415" s="392"/>
      <c r="BA415" s="135" t="s">
        <v>207</v>
      </c>
      <c r="BB415" s="171">
        <v>49</v>
      </c>
      <c r="BC415" s="180">
        <v>24</v>
      </c>
      <c r="BD415" s="180">
        <v>2694880</v>
      </c>
      <c r="BE415" s="181">
        <f t="shared" ref="BE415:BE424" si="435">IFERROR(BC415/$AZ$414,"-")</f>
        <v>8.0267558528428096E-2</v>
      </c>
      <c r="BF415" s="181">
        <f t="shared" si="408"/>
        <v>0.48979591836734693</v>
      </c>
      <c r="BG415" s="225">
        <f t="shared" si="409"/>
        <v>112286.66666666667</v>
      </c>
      <c r="BH415" s="392"/>
      <c r="BI415" s="135" t="s">
        <v>207</v>
      </c>
      <c r="BJ415" s="171">
        <f t="shared" si="410"/>
        <v>4134</v>
      </c>
      <c r="BK415" s="180">
        <f t="shared" si="394"/>
        <v>2422</v>
      </c>
      <c r="BL415" s="180">
        <f t="shared" si="395"/>
        <v>185335370</v>
      </c>
      <c r="BM415" s="181">
        <f t="shared" ref="BM415:BM424" si="436">IFERROR(BK415/$BH$414,"-")</f>
        <v>0.2416442182979148</v>
      </c>
      <c r="BN415" s="181">
        <f t="shared" si="411"/>
        <v>0.58587324625060477</v>
      </c>
      <c r="BO415" s="180">
        <f t="shared" si="412"/>
        <v>76521.622625928983</v>
      </c>
      <c r="BP415" s="285"/>
    </row>
    <row r="416" spans="2:68" s="95" customFormat="1">
      <c r="B416" s="402"/>
      <c r="C416" s="435"/>
      <c r="D416" s="433"/>
      <c r="E416" s="136" t="s">
        <v>152</v>
      </c>
      <c r="F416" s="171">
        <v>9</v>
      </c>
      <c r="G416" s="180">
        <v>3</v>
      </c>
      <c r="H416" s="180">
        <v>701860</v>
      </c>
      <c r="I416" s="181">
        <f t="shared" si="429"/>
        <v>0.10344827586206896</v>
      </c>
      <c r="J416" s="181">
        <f t="shared" si="396"/>
        <v>0.33333333333333331</v>
      </c>
      <c r="K416" s="225">
        <f t="shared" si="397"/>
        <v>233953.33333333334</v>
      </c>
      <c r="L416" s="392"/>
      <c r="M416" s="136" t="s">
        <v>152</v>
      </c>
      <c r="N416" s="171">
        <v>43</v>
      </c>
      <c r="O416" s="180">
        <v>23</v>
      </c>
      <c r="P416" s="180">
        <v>1706910</v>
      </c>
      <c r="Q416" s="181">
        <f t="shared" si="430"/>
        <v>0.36507936507936506</v>
      </c>
      <c r="R416" s="181">
        <f t="shared" si="398"/>
        <v>0.53488372093023251</v>
      </c>
      <c r="S416" s="175">
        <f t="shared" si="399"/>
        <v>74213.478260869568</v>
      </c>
      <c r="T416" s="392"/>
      <c r="U416" s="136" t="s">
        <v>152</v>
      </c>
      <c r="V416" s="171">
        <v>2459</v>
      </c>
      <c r="W416" s="180">
        <v>1429</v>
      </c>
      <c r="X416" s="180">
        <v>104705200</v>
      </c>
      <c r="Y416" s="181">
        <f t="shared" si="431"/>
        <v>0.35494287133631397</v>
      </c>
      <c r="Z416" s="181">
        <f t="shared" si="400"/>
        <v>0.58113054087027249</v>
      </c>
      <c r="AA416" s="180">
        <f t="shared" si="401"/>
        <v>73271.658502449267</v>
      </c>
      <c r="AB416" s="392"/>
      <c r="AC416" s="136" t="s">
        <v>152</v>
      </c>
      <c r="AD416" s="171">
        <v>2064</v>
      </c>
      <c r="AE416" s="180">
        <v>1173</v>
      </c>
      <c r="AF416" s="180">
        <v>92739960</v>
      </c>
      <c r="AG416" s="181">
        <f t="shared" si="432"/>
        <v>0.39952316076294275</v>
      </c>
      <c r="AH416" s="181">
        <f t="shared" si="402"/>
        <v>0.5683139534883721</v>
      </c>
      <c r="AI416" s="175">
        <f t="shared" si="403"/>
        <v>79062.199488491053</v>
      </c>
      <c r="AJ416" s="392"/>
      <c r="AK416" s="136" t="s">
        <v>152</v>
      </c>
      <c r="AL416" s="171">
        <v>1299</v>
      </c>
      <c r="AM416" s="180">
        <v>682</v>
      </c>
      <c r="AN416" s="180">
        <v>60102470</v>
      </c>
      <c r="AO416" s="181">
        <f t="shared" si="433"/>
        <v>0.36725901992460958</v>
      </c>
      <c r="AP416" s="181">
        <f t="shared" si="404"/>
        <v>0.52501924557351809</v>
      </c>
      <c r="AQ416" s="175">
        <f t="shared" si="405"/>
        <v>88126.788856304978</v>
      </c>
      <c r="AR416" s="392"/>
      <c r="AS416" s="136" t="s">
        <v>152</v>
      </c>
      <c r="AT416" s="171">
        <v>558</v>
      </c>
      <c r="AU416" s="180">
        <v>242</v>
      </c>
      <c r="AV416" s="180">
        <v>22810360</v>
      </c>
      <c r="AW416" s="181">
        <f t="shared" si="434"/>
        <v>0.29766297662976632</v>
      </c>
      <c r="AX416" s="181">
        <f t="shared" si="406"/>
        <v>0.43369175627240142</v>
      </c>
      <c r="AY416" s="180">
        <f t="shared" si="407"/>
        <v>94257.68595041323</v>
      </c>
      <c r="AZ416" s="392"/>
      <c r="BA416" s="136" t="s">
        <v>152</v>
      </c>
      <c r="BB416" s="171">
        <v>181</v>
      </c>
      <c r="BC416" s="180">
        <v>82</v>
      </c>
      <c r="BD416" s="180">
        <v>9330770</v>
      </c>
      <c r="BE416" s="181">
        <f t="shared" si="435"/>
        <v>0.27424749163879597</v>
      </c>
      <c r="BF416" s="181">
        <f t="shared" si="408"/>
        <v>0.45303867403314918</v>
      </c>
      <c r="BG416" s="225">
        <f t="shared" si="409"/>
        <v>113789.87804878049</v>
      </c>
      <c r="BH416" s="392"/>
      <c r="BI416" s="136" t="s">
        <v>152</v>
      </c>
      <c r="BJ416" s="171">
        <f t="shared" si="410"/>
        <v>6613</v>
      </c>
      <c r="BK416" s="180">
        <f t="shared" si="394"/>
        <v>3634</v>
      </c>
      <c r="BL416" s="180">
        <f t="shared" si="395"/>
        <v>292097530</v>
      </c>
      <c r="BM416" s="181">
        <f t="shared" si="436"/>
        <v>0.36256609797465827</v>
      </c>
      <c r="BN416" s="181">
        <f t="shared" si="411"/>
        <v>0.549523665507334</v>
      </c>
      <c r="BO416" s="180">
        <f t="shared" si="412"/>
        <v>80379.067143643362</v>
      </c>
      <c r="BP416" s="285"/>
    </row>
    <row r="417" spans="2:68" s="95" customFormat="1">
      <c r="B417" s="402"/>
      <c r="C417" s="435"/>
      <c r="D417" s="433"/>
      <c r="E417" s="136" t="s">
        <v>161</v>
      </c>
      <c r="F417" s="171">
        <v>5</v>
      </c>
      <c r="G417" s="180">
        <v>1</v>
      </c>
      <c r="H417" s="180">
        <v>199740</v>
      </c>
      <c r="I417" s="181">
        <f t="shared" si="429"/>
        <v>3.4482758620689655E-2</v>
      </c>
      <c r="J417" s="181">
        <f t="shared" si="396"/>
        <v>0.2</v>
      </c>
      <c r="K417" s="225">
        <f t="shared" si="397"/>
        <v>199740</v>
      </c>
      <c r="L417" s="392"/>
      <c r="M417" s="136" t="s">
        <v>161</v>
      </c>
      <c r="N417" s="171">
        <v>16</v>
      </c>
      <c r="O417" s="180">
        <v>9</v>
      </c>
      <c r="P417" s="180">
        <v>783950</v>
      </c>
      <c r="Q417" s="181">
        <f t="shared" si="430"/>
        <v>0.14285714285714285</v>
      </c>
      <c r="R417" s="181">
        <f t="shared" si="398"/>
        <v>0.5625</v>
      </c>
      <c r="S417" s="175">
        <f t="shared" si="399"/>
        <v>87105.555555555562</v>
      </c>
      <c r="T417" s="392"/>
      <c r="U417" s="136" t="s">
        <v>161</v>
      </c>
      <c r="V417" s="171">
        <v>865</v>
      </c>
      <c r="W417" s="180">
        <v>513</v>
      </c>
      <c r="X417" s="180">
        <v>40910850</v>
      </c>
      <c r="Y417" s="181">
        <f t="shared" si="431"/>
        <v>0.12742175856929955</v>
      </c>
      <c r="Z417" s="181">
        <f t="shared" si="400"/>
        <v>0.59306358381502888</v>
      </c>
      <c r="AA417" s="180">
        <f t="shared" si="401"/>
        <v>79748.245614035084</v>
      </c>
      <c r="AB417" s="392"/>
      <c r="AC417" s="136" t="s">
        <v>161</v>
      </c>
      <c r="AD417" s="171">
        <v>794</v>
      </c>
      <c r="AE417" s="180">
        <v>455</v>
      </c>
      <c r="AF417" s="180">
        <v>33577420</v>
      </c>
      <c r="AG417" s="181">
        <f t="shared" si="432"/>
        <v>0.15497275204359673</v>
      </c>
      <c r="AH417" s="181">
        <f t="shared" si="402"/>
        <v>0.57304785894206545</v>
      </c>
      <c r="AI417" s="175">
        <f t="shared" si="403"/>
        <v>73796.527472527479</v>
      </c>
      <c r="AJ417" s="392"/>
      <c r="AK417" s="136" t="s">
        <v>161</v>
      </c>
      <c r="AL417" s="171">
        <v>598</v>
      </c>
      <c r="AM417" s="180">
        <v>326</v>
      </c>
      <c r="AN417" s="180">
        <v>26467340</v>
      </c>
      <c r="AO417" s="181">
        <f t="shared" si="433"/>
        <v>0.17555196553581046</v>
      </c>
      <c r="AP417" s="181">
        <f t="shared" si="404"/>
        <v>0.54515050167224077</v>
      </c>
      <c r="AQ417" s="175">
        <f t="shared" si="405"/>
        <v>81188.159509202451</v>
      </c>
      <c r="AR417" s="392"/>
      <c r="AS417" s="136" t="s">
        <v>161</v>
      </c>
      <c r="AT417" s="171">
        <v>265</v>
      </c>
      <c r="AU417" s="180">
        <v>124</v>
      </c>
      <c r="AV417" s="180">
        <v>10394810</v>
      </c>
      <c r="AW417" s="181">
        <f t="shared" si="434"/>
        <v>0.15252152521525214</v>
      </c>
      <c r="AX417" s="181">
        <f t="shared" si="406"/>
        <v>0.4679245283018868</v>
      </c>
      <c r="AY417" s="180">
        <f t="shared" si="407"/>
        <v>83829.112903225803</v>
      </c>
      <c r="AZ417" s="392"/>
      <c r="BA417" s="136" t="s">
        <v>161</v>
      </c>
      <c r="BB417" s="171">
        <v>84</v>
      </c>
      <c r="BC417" s="180">
        <v>36</v>
      </c>
      <c r="BD417" s="180">
        <v>3184600</v>
      </c>
      <c r="BE417" s="181">
        <f t="shared" si="435"/>
        <v>0.12040133779264214</v>
      </c>
      <c r="BF417" s="181">
        <f t="shared" si="408"/>
        <v>0.42857142857142855</v>
      </c>
      <c r="BG417" s="225">
        <f t="shared" si="409"/>
        <v>88461.111111111109</v>
      </c>
      <c r="BH417" s="392"/>
      <c r="BI417" s="136" t="s">
        <v>161</v>
      </c>
      <c r="BJ417" s="171">
        <f t="shared" si="410"/>
        <v>2627</v>
      </c>
      <c r="BK417" s="180">
        <f t="shared" si="394"/>
        <v>1464</v>
      </c>
      <c r="BL417" s="180">
        <f t="shared" si="395"/>
        <v>115518710</v>
      </c>
      <c r="BM417" s="181">
        <f t="shared" si="436"/>
        <v>0.14606405267883868</v>
      </c>
      <c r="BN417" s="181">
        <f t="shared" si="411"/>
        <v>0.55728968405024748</v>
      </c>
      <c r="BO417" s="180">
        <f t="shared" si="412"/>
        <v>78906.222677595622</v>
      </c>
      <c r="BP417" s="285"/>
    </row>
    <row r="418" spans="2:68" s="95" customFormat="1">
      <c r="B418" s="402"/>
      <c r="C418" s="435"/>
      <c r="D418" s="433"/>
      <c r="E418" s="136" t="s">
        <v>183</v>
      </c>
      <c r="F418" s="171">
        <v>8</v>
      </c>
      <c r="G418" s="180">
        <v>2</v>
      </c>
      <c r="H418" s="180">
        <v>658450</v>
      </c>
      <c r="I418" s="181">
        <f t="shared" si="429"/>
        <v>6.8965517241379309E-2</v>
      </c>
      <c r="J418" s="181">
        <f t="shared" si="396"/>
        <v>0.25</v>
      </c>
      <c r="K418" s="225">
        <f t="shared" si="397"/>
        <v>329225</v>
      </c>
      <c r="L418" s="392"/>
      <c r="M418" s="136" t="s">
        <v>183</v>
      </c>
      <c r="N418" s="171">
        <v>32</v>
      </c>
      <c r="O418" s="180">
        <v>17</v>
      </c>
      <c r="P418" s="180">
        <v>1485410</v>
      </c>
      <c r="Q418" s="181">
        <f t="shared" si="430"/>
        <v>0.26984126984126983</v>
      </c>
      <c r="R418" s="181">
        <f t="shared" si="398"/>
        <v>0.53125</v>
      </c>
      <c r="S418" s="175">
        <f t="shared" si="399"/>
        <v>87377.058823529413</v>
      </c>
      <c r="T418" s="392"/>
      <c r="U418" s="136" t="s">
        <v>183</v>
      </c>
      <c r="V418" s="171">
        <v>1144</v>
      </c>
      <c r="W418" s="180">
        <v>746</v>
      </c>
      <c r="X418" s="180">
        <v>58818460</v>
      </c>
      <c r="Y418" s="181">
        <f t="shared" si="431"/>
        <v>0.18529557873820168</v>
      </c>
      <c r="Z418" s="181">
        <f t="shared" si="400"/>
        <v>0.65209790209790208</v>
      </c>
      <c r="AA418" s="180">
        <f t="shared" si="401"/>
        <v>78845.120643431641</v>
      </c>
      <c r="AB418" s="392"/>
      <c r="AC418" s="136" t="s">
        <v>183</v>
      </c>
      <c r="AD418" s="171">
        <v>1073</v>
      </c>
      <c r="AE418" s="180">
        <v>634</v>
      </c>
      <c r="AF418" s="180">
        <v>50844420</v>
      </c>
      <c r="AG418" s="181">
        <f t="shared" si="432"/>
        <v>0.2159400544959128</v>
      </c>
      <c r="AH418" s="181">
        <f t="shared" si="402"/>
        <v>0.59086672879776325</v>
      </c>
      <c r="AI418" s="175">
        <f t="shared" si="403"/>
        <v>80196.246056782329</v>
      </c>
      <c r="AJ418" s="392"/>
      <c r="AK418" s="136" t="s">
        <v>183</v>
      </c>
      <c r="AL418" s="171">
        <v>711</v>
      </c>
      <c r="AM418" s="180">
        <v>405</v>
      </c>
      <c r="AN418" s="180">
        <v>38420240</v>
      </c>
      <c r="AO418" s="181">
        <f t="shared" si="433"/>
        <v>0.21809369951534732</v>
      </c>
      <c r="AP418" s="181">
        <f t="shared" si="404"/>
        <v>0.569620253164557</v>
      </c>
      <c r="AQ418" s="175">
        <f t="shared" si="405"/>
        <v>94864.790123456783</v>
      </c>
      <c r="AR418" s="392"/>
      <c r="AS418" s="136" t="s">
        <v>183</v>
      </c>
      <c r="AT418" s="171">
        <v>299</v>
      </c>
      <c r="AU418" s="180">
        <v>154</v>
      </c>
      <c r="AV418" s="180">
        <v>15009240</v>
      </c>
      <c r="AW418" s="181">
        <f t="shared" si="434"/>
        <v>0.18942189421894218</v>
      </c>
      <c r="AX418" s="181">
        <f t="shared" si="406"/>
        <v>0.51505016722408026</v>
      </c>
      <c r="AY418" s="180">
        <f t="shared" si="407"/>
        <v>97462.597402597399</v>
      </c>
      <c r="AZ418" s="392"/>
      <c r="BA418" s="136" t="s">
        <v>183</v>
      </c>
      <c r="BB418" s="171">
        <v>110</v>
      </c>
      <c r="BC418" s="180">
        <v>63</v>
      </c>
      <c r="BD418" s="180">
        <v>8601380</v>
      </c>
      <c r="BE418" s="181">
        <f t="shared" si="435"/>
        <v>0.21070234113712374</v>
      </c>
      <c r="BF418" s="181">
        <f t="shared" si="408"/>
        <v>0.57272727272727275</v>
      </c>
      <c r="BG418" s="225">
        <f t="shared" si="409"/>
        <v>136529.84126984127</v>
      </c>
      <c r="BH418" s="392"/>
      <c r="BI418" s="136" t="s">
        <v>183</v>
      </c>
      <c r="BJ418" s="171">
        <f t="shared" si="410"/>
        <v>3377</v>
      </c>
      <c r="BK418" s="180">
        <f t="shared" si="394"/>
        <v>2021</v>
      </c>
      <c r="BL418" s="180">
        <f t="shared" si="395"/>
        <v>173837600</v>
      </c>
      <c r="BM418" s="181">
        <f t="shared" si="436"/>
        <v>0.20163623665569191</v>
      </c>
      <c r="BN418" s="181">
        <f t="shared" si="411"/>
        <v>0.59846017175007404</v>
      </c>
      <c r="BO418" s="180">
        <f t="shared" si="412"/>
        <v>86015.635823849574</v>
      </c>
      <c r="BP418" s="285"/>
    </row>
    <row r="419" spans="2:68" s="95" customFormat="1">
      <c r="B419" s="402"/>
      <c r="C419" s="435"/>
      <c r="D419" s="433"/>
      <c r="E419" s="136" t="s">
        <v>184</v>
      </c>
      <c r="F419" s="171">
        <v>6</v>
      </c>
      <c r="G419" s="180">
        <v>1</v>
      </c>
      <c r="H419" s="180">
        <v>104180</v>
      </c>
      <c r="I419" s="181">
        <f t="shared" si="429"/>
        <v>3.4482758620689655E-2</v>
      </c>
      <c r="J419" s="181">
        <f t="shared" si="396"/>
        <v>0.16666666666666666</v>
      </c>
      <c r="K419" s="225">
        <f t="shared" si="397"/>
        <v>104180</v>
      </c>
      <c r="L419" s="392"/>
      <c r="M419" s="136" t="s">
        <v>184</v>
      </c>
      <c r="N419" s="171">
        <v>12</v>
      </c>
      <c r="O419" s="180">
        <v>7</v>
      </c>
      <c r="P419" s="180">
        <v>277070</v>
      </c>
      <c r="Q419" s="181">
        <f t="shared" si="430"/>
        <v>0.1111111111111111</v>
      </c>
      <c r="R419" s="181">
        <f t="shared" si="398"/>
        <v>0.58333333333333337</v>
      </c>
      <c r="S419" s="175">
        <f t="shared" si="399"/>
        <v>39581.428571428572</v>
      </c>
      <c r="T419" s="392"/>
      <c r="U419" s="136" t="s">
        <v>184</v>
      </c>
      <c r="V419" s="171">
        <v>616</v>
      </c>
      <c r="W419" s="180">
        <v>401</v>
      </c>
      <c r="X419" s="180">
        <v>29233910</v>
      </c>
      <c r="Y419" s="181">
        <f t="shared" si="431"/>
        <v>9.9602583209140588E-2</v>
      </c>
      <c r="Z419" s="181">
        <f t="shared" si="400"/>
        <v>0.65097402597402598</v>
      </c>
      <c r="AA419" s="180">
        <f t="shared" si="401"/>
        <v>72902.518703241891</v>
      </c>
      <c r="AB419" s="392"/>
      <c r="AC419" s="136" t="s">
        <v>184</v>
      </c>
      <c r="AD419" s="171">
        <v>527</v>
      </c>
      <c r="AE419" s="180">
        <v>315</v>
      </c>
      <c r="AF419" s="180">
        <v>24287360</v>
      </c>
      <c r="AG419" s="181">
        <f t="shared" si="432"/>
        <v>0.10728882833787466</v>
      </c>
      <c r="AH419" s="181">
        <f t="shared" si="402"/>
        <v>0.59772296015180271</v>
      </c>
      <c r="AI419" s="175">
        <f t="shared" si="403"/>
        <v>77102.730158730163</v>
      </c>
      <c r="AJ419" s="392"/>
      <c r="AK419" s="136" t="s">
        <v>184</v>
      </c>
      <c r="AL419" s="171">
        <v>321</v>
      </c>
      <c r="AM419" s="180">
        <v>200</v>
      </c>
      <c r="AN419" s="180">
        <v>14540310</v>
      </c>
      <c r="AO419" s="181">
        <f t="shared" si="433"/>
        <v>0.10770059235325795</v>
      </c>
      <c r="AP419" s="181">
        <f t="shared" si="404"/>
        <v>0.62305295950155759</v>
      </c>
      <c r="AQ419" s="175">
        <f t="shared" si="405"/>
        <v>72701.55</v>
      </c>
      <c r="AR419" s="392"/>
      <c r="AS419" s="136" t="s">
        <v>184</v>
      </c>
      <c r="AT419" s="171">
        <v>103</v>
      </c>
      <c r="AU419" s="180">
        <v>56</v>
      </c>
      <c r="AV419" s="180">
        <v>4796990</v>
      </c>
      <c r="AW419" s="181">
        <f t="shared" si="434"/>
        <v>6.8880688806888066E-2</v>
      </c>
      <c r="AX419" s="181">
        <f t="shared" si="406"/>
        <v>0.5436893203883495</v>
      </c>
      <c r="AY419" s="180">
        <f t="shared" si="407"/>
        <v>85660.53571428571</v>
      </c>
      <c r="AZ419" s="392"/>
      <c r="BA419" s="136" t="s">
        <v>184</v>
      </c>
      <c r="BB419" s="171">
        <v>18</v>
      </c>
      <c r="BC419" s="180">
        <v>6</v>
      </c>
      <c r="BD419" s="180">
        <v>268350</v>
      </c>
      <c r="BE419" s="181">
        <f t="shared" si="435"/>
        <v>2.0066889632107024E-2</v>
      </c>
      <c r="BF419" s="181">
        <f t="shared" si="408"/>
        <v>0.33333333333333331</v>
      </c>
      <c r="BG419" s="225">
        <f t="shared" si="409"/>
        <v>44725</v>
      </c>
      <c r="BH419" s="392"/>
      <c r="BI419" s="136" t="s">
        <v>184</v>
      </c>
      <c r="BJ419" s="171">
        <f t="shared" si="410"/>
        <v>1603</v>
      </c>
      <c r="BK419" s="180">
        <f t="shared" si="394"/>
        <v>986</v>
      </c>
      <c r="BL419" s="180">
        <f t="shared" si="395"/>
        <v>73508170</v>
      </c>
      <c r="BM419" s="181">
        <f t="shared" si="436"/>
        <v>9.8373740397086698E-2</v>
      </c>
      <c r="BN419" s="181">
        <f t="shared" si="411"/>
        <v>0.61509669369931375</v>
      </c>
      <c r="BO419" s="180">
        <f t="shared" si="412"/>
        <v>74551.896551724145</v>
      </c>
      <c r="BP419" s="285"/>
    </row>
    <row r="420" spans="2:68" s="95" customFormat="1">
      <c r="B420" s="402"/>
      <c r="C420" s="435"/>
      <c r="D420" s="433"/>
      <c r="E420" s="136" t="s">
        <v>185</v>
      </c>
      <c r="F420" s="171">
        <v>5</v>
      </c>
      <c r="G420" s="180">
        <v>2</v>
      </c>
      <c r="H420" s="180">
        <v>658450</v>
      </c>
      <c r="I420" s="181">
        <f t="shared" si="429"/>
        <v>6.8965517241379309E-2</v>
      </c>
      <c r="J420" s="181">
        <f t="shared" si="396"/>
        <v>0.4</v>
      </c>
      <c r="K420" s="225">
        <f t="shared" si="397"/>
        <v>329225</v>
      </c>
      <c r="L420" s="392"/>
      <c r="M420" s="136" t="s">
        <v>185</v>
      </c>
      <c r="N420" s="171">
        <v>8</v>
      </c>
      <c r="O420" s="180">
        <v>4</v>
      </c>
      <c r="P420" s="180">
        <v>239790</v>
      </c>
      <c r="Q420" s="181">
        <f t="shared" si="430"/>
        <v>6.3492063492063489E-2</v>
      </c>
      <c r="R420" s="181">
        <f t="shared" si="398"/>
        <v>0.5</v>
      </c>
      <c r="S420" s="175">
        <f t="shared" si="399"/>
        <v>59947.5</v>
      </c>
      <c r="T420" s="392"/>
      <c r="U420" s="136" t="s">
        <v>185</v>
      </c>
      <c r="V420" s="171">
        <v>245</v>
      </c>
      <c r="W420" s="180">
        <v>129</v>
      </c>
      <c r="X420" s="180">
        <v>10986720</v>
      </c>
      <c r="Y420" s="181">
        <f t="shared" si="431"/>
        <v>3.2041728763040241E-2</v>
      </c>
      <c r="Z420" s="181">
        <f t="shared" si="400"/>
        <v>0.52653061224489794</v>
      </c>
      <c r="AA420" s="180">
        <f t="shared" si="401"/>
        <v>85168.372093023252</v>
      </c>
      <c r="AB420" s="392"/>
      <c r="AC420" s="136" t="s">
        <v>185</v>
      </c>
      <c r="AD420" s="171">
        <v>257</v>
      </c>
      <c r="AE420" s="180">
        <v>132</v>
      </c>
      <c r="AF420" s="180">
        <v>11577920</v>
      </c>
      <c r="AG420" s="181">
        <f t="shared" si="432"/>
        <v>4.4959128065395093E-2</v>
      </c>
      <c r="AH420" s="181">
        <f t="shared" si="402"/>
        <v>0.51361867704280151</v>
      </c>
      <c r="AI420" s="175">
        <f t="shared" si="403"/>
        <v>87711.515151515152</v>
      </c>
      <c r="AJ420" s="392"/>
      <c r="AK420" s="136" t="s">
        <v>185</v>
      </c>
      <c r="AL420" s="171">
        <v>222</v>
      </c>
      <c r="AM420" s="180">
        <v>119</v>
      </c>
      <c r="AN420" s="180">
        <v>9623680</v>
      </c>
      <c r="AO420" s="181">
        <f t="shared" si="433"/>
        <v>6.4081852450188478E-2</v>
      </c>
      <c r="AP420" s="181">
        <f t="shared" si="404"/>
        <v>0.536036036036036</v>
      </c>
      <c r="AQ420" s="175">
        <f t="shared" si="405"/>
        <v>80871.26050420168</v>
      </c>
      <c r="AR420" s="392"/>
      <c r="AS420" s="136" t="s">
        <v>185</v>
      </c>
      <c r="AT420" s="171">
        <v>109</v>
      </c>
      <c r="AU420" s="180">
        <v>47</v>
      </c>
      <c r="AV420" s="180">
        <v>4498180</v>
      </c>
      <c r="AW420" s="181">
        <f t="shared" si="434"/>
        <v>5.7810578105781059E-2</v>
      </c>
      <c r="AX420" s="181">
        <f t="shared" si="406"/>
        <v>0.43119266055045874</v>
      </c>
      <c r="AY420" s="180">
        <f t="shared" si="407"/>
        <v>95705.957446808505</v>
      </c>
      <c r="AZ420" s="392"/>
      <c r="BA420" s="136" t="s">
        <v>185</v>
      </c>
      <c r="BB420" s="171">
        <v>47</v>
      </c>
      <c r="BC420" s="180">
        <v>28</v>
      </c>
      <c r="BD420" s="180">
        <v>2832890</v>
      </c>
      <c r="BE420" s="181">
        <f t="shared" si="435"/>
        <v>9.3645484949832769E-2</v>
      </c>
      <c r="BF420" s="181">
        <f t="shared" si="408"/>
        <v>0.5957446808510638</v>
      </c>
      <c r="BG420" s="225">
        <f t="shared" si="409"/>
        <v>101174.64285714286</v>
      </c>
      <c r="BH420" s="392"/>
      <c r="BI420" s="136" t="s">
        <v>185</v>
      </c>
      <c r="BJ420" s="171">
        <f t="shared" si="410"/>
        <v>893</v>
      </c>
      <c r="BK420" s="180">
        <f t="shared" si="394"/>
        <v>461</v>
      </c>
      <c r="BL420" s="180">
        <f t="shared" si="395"/>
        <v>40417630</v>
      </c>
      <c r="BM420" s="181">
        <f t="shared" si="436"/>
        <v>4.599421330938841E-2</v>
      </c>
      <c r="BN420" s="181">
        <f t="shared" si="411"/>
        <v>0.51623740201567747</v>
      </c>
      <c r="BO420" s="180">
        <f t="shared" si="412"/>
        <v>87673.817787418651</v>
      </c>
      <c r="BP420" s="285"/>
    </row>
    <row r="421" spans="2:68" s="95" customFormat="1">
      <c r="B421" s="402"/>
      <c r="C421" s="435"/>
      <c r="D421" s="433"/>
      <c r="E421" s="136" t="s">
        <v>186</v>
      </c>
      <c r="F421" s="171">
        <v>1</v>
      </c>
      <c r="G421" s="180">
        <v>0</v>
      </c>
      <c r="H421" s="180">
        <v>0</v>
      </c>
      <c r="I421" s="181">
        <f t="shared" si="429"/>
        <v>0</v>
      </c>
      <c r="J421" s="181">
        <f t="shared" si="396"/>
        <v>0</v>
      </c>
      <c r="K421" s="225" t="str">
        <f t="shared" si="397"/>
        <v>-</v>
      </c>
      <c r="L421" s="392"/>
      <c r="M421" s="136" t="s">
        <v>186</v>
      </c>
      <c r="N421" s="171">
        <v>7</v>
      </c>
      <c r="O421" s="180">
        <v>4</v>
      </c>
      <c r="P421" s="180">
        <v>230460</v>
      </c>
      <c r="Q421" s="181">
        <f t="shared" si="430"/>
        <v>6.3492063492063489E-2</v>
      </c>
      <c r="R421" s="181">
        <f t="shared" si="398"/>
        <v>0.5714285714285714</v>
      </c>
      <c r="S421" s="175">
        <f t="shared" si="399"/>
        <v>57615</v>
      </c>
      <c r="T421" s="392"/>
      <c r="U421" s="136" t="s">
        <v>186</v>
      </c>
      <c r="V421" s="171">
        <v>245</v>
      </c>
      <c r="W421" s="180">
        <v>158</v>
      </c>
      <c r="X421" s="180">
        <v>13086190</v>
      </c>
      <c r="Y421" s="181">
        <f t="shared" si="431"/>
        <v>3.9244908097367116E-2</v>
      </c>
      <c r="Z421" s="181">
        <f t="shared" si="400"/>
        <v>0.64489795918367343</v>
      </c>
      <c r="AA421" s="180">
        <f t="shared" si="401"/>
        <v>82823.987341772154</v>
      </c>
      <c r="AB421" s="392"/>
      <c r="AC421" s="136" t="s">
        <v>186</v>
      </c>
      <c r="AD421" s="171">
        <v>223</v>
      </c>
      <c r="AE421" s="180">
        <v>143</v>
      </c>
      <c r="AF421" s="180">
        <v>12532540</v>
      </c>
      <c r="AG421" s="181">
        <f t="shared" si="432"/>
        <v>4.8705722070844684E-2</v>
      </c>
      <c r="AH421" s="181">
        <f t="shared" si="402"/>
        <v>0.64125560538116588</v>
      </c>
      <c r="AI421" s="175">
        <f t="shared" si="403"/>
        <v>87640.139860139854</v>
      </c>
      <c r="AJ421" s="392"/>
      <c r="AK421" s="136" t="s">
        <v>186</v>
      </c>
      <c r="AL421" s="171">
        <v>161</v>
      </c>
      <c r="AM421" s="180">
        <v>113</v>
      </c>
      <c r="AN421" s="180">
        <v>12923090</v>
      </c>
      <c r="AO421" s="181">
        <f t="shared" si="433"/>
        <v>6.0850834679590737E-2</v>
      </c>
      <c r="AP421" s="181">
        <f t="shared" si="404"/>
        <v>0.70186335403726707</v>
      </c>
      <c r="AQ421" s="175">
        <f t="shared" si="405"/>
        <v>114363.62831858407</v>
      </c>
      <c r="AR421" s="392"/>
      <c r="AS421" s="136" t="s">
        <v>186</v>
      </c>
      <c r="AT421" s="171">
        <v>50</v>
      </c>
      <c r="AU421" s="180">
        <v>24</v>
      </c>
      <c r="AV421" s="180">
        <v>2746270</v>
      </c>
      <c r="AW421" s="181">
        <f t="shared" si="434"/>
        <v>2.9520295202952029E-2</v>
      </c>
      <c r="AX421" s="181">
        <f t="shared" si="406"/>
        <v>0.48</v>
      </c>
      <c r="AY421" s="180">
        <f t="shared" si="407"/>
        <v>114427.91666666667</v>
      </c>
      <c r="AZ421" s="392"/>
      <c r="BA421" s="136" t="s">
        <v>186</v>
      </c>
      <c r="BB421" s="171">
        <v>18</v>
      </c>
      <c r="BC421" s="180">
        <v>11</v>
      </c>
      <c r="BD421" s="180">
        <v>1539080</v>
      </c>
      <c r="BE421" s="181">
        <f t="shared" si="435"/>
        <v>3.678929765886288E-2</v>
      </c>
      <c r="BF421" s="181">
        <f t="shared" si="408"/>
        <v>0.61111111111111116</v>
      </c>
      <c r="BG421" s="225">
        <f t="shared" si="409"/>
        <v>139916.36363636365</v>
      </c>
      <c r="BH421" s="392"/>
      <c r="BI421" s="136" t="s">
        <v>186</v>
      </c>
      <c r="BJ421" s="171">
        <f t="shared" si="410"/>
        <v>705</v>
      </c>
      <c r="BK421" s="180">
        <f t="shared" si="394"/>
        <v>453</v>
      </c>
      <c r="BL421" s="180">
        <f t="shared" si="395"/>
        <v>43057630</v>
      </c>
      <c r="BM421" s="181">
        <f t="shared" si="436"/>
        <v>4.519604908709967E-2</v>
      </c>
      <c r="BN421" s="181">
        <f t="shared" si="411"/>
        <v>0.64255319148936174</v>
      </c>
      <c r="BO421" s="180">
        <f t="shared" si="412"/>
        <v>95049.955849889622</v>
      </c>
      <c r="BP421" s="285"/>
    </row>
    <row r="422" spans="2:68" s="95" customFormat="1">
      <c r="B422" s="402"/>
      <c r="C422" s="435"/>
      <c r="D422" s="433"/>
      <c r="E422" s="136" t="s">
        <v>187</v>
      </c>
      <c r="F422" s="171">
        <v>13</v>
      </c>
      <c r="G422" s="180">
        <v>7</v>
      </c>
      <c r="H422" s="180">
        <v>626630</v>
      </c>
      <c r="I422" s="181">
        <f t="shared" si="429"/>
        <v>0.2413793103448276</v>
      </c>
      <c r="J422" s="181">
        <f t="shared" si="396"/>
        <v>0.53846153846153844</v>
      </c>
      <c r="K422" s="225">
        <f t="shared" si="397"/>
        <v>89518.571428571435</v>
      </c>
      <c r="L422" s="392"/>
      <c r="M422" s="136" t="s">
        <v>187</v>
      </c>
      <c r="N422" s="171">
        <v>26</v>
      </c>
      <c r="O422" s="180">
        <v>14</v>
      </c>
      <c r="P422" s="180">
        <v>926580</v>
      </c>
      <c r="Q422" s="181">
        <f t="shared" si="430"/>
        <v>0.22222222222222221</v>
      </c>
      <c r="R422" s="181">
        <f t="shared" si="398"/>
        <v>0.53846153846153844</v>
      </c>
      <c r="S422" s="175">
        <f t="shared" si="399"/>
        <v>66184.28571428571</v>
      </c>
      <c r="T422" s="392"/>
      <c r="U422" s="136" t="s">
        <v>187</v>
      </c>
      <c r="V422" s="171">
        <v>1574</v>
      </c>
      <c r="W422" s="180">
        <v>1005</v>
      </c>
      <c r="X422" s="180">
        <v>75548760</v>
      </c>
      <c r="Y422" s="181">
        <f t="shared" si="431"/>
        <v>0.24962742175856931</v>
      </c>
      <c r="Z422" s="181">
        <f t="shared" si="400"/>
        <v>0.63850063532401524</v>
      </c>
      <c r="AA422" s="180">
        <f t="shared" si="401"/>
        <v>75172.895522388062</v>
      </c>
      <c r="AB422" s="392"/>
      <c r="AC422" s="136" t="s">
        <v>187</v>
      </c>
      <c r="AD422" s="171">
        <v>1247</v>
      </c>
      <c r="AE422" s="180">
        <v>759</v>
      </c>
      <c r="AF422" s="180">
        <v>59439720</v>
      </c>
      <c r="AG422" s="181">
        <f t="shared" si="432"/>
        <v>0.25851498637602177</v>
      </c>
      <c r="AH422" s="181">
        <f t="shared" si="402"/>
        <v>0.60866078588612671</v>
      </c>
      <c r="AI422" s="175">
        <f t="shared" si="403"/>
        <v>78313.201581027664</v>
      </c>
      <c r="AJ422" s="392"/>
      <c r="AK422" s="136" t="s">
        <v>187</v>
      </c>
      <c r="AL422" s="171">
        <v>740</v>
      </c>
      <c r="AM422" s="180">
        <v>418</v>
      </c>
      <c r="AN422" s="180">
        <v>36266670</v>
      </c>
      <c r="AO422" s="181">
        <f t="shared" si="433"/>
        <v>0.22509423801830911</v>
      </c>
      <c r="AP422" s="181">
        <f t="shared" si="404"/>
        <v>0.56486486486486487</v>
      </c>
      <c r="AQ422" s="175">
        <f t="shared" si="405"/>
        <v>86762.368421052626</v>
      </c>
      <c r="AR422" s="392"/>
      <c r="AS422" s="136" t="s">
        <v>187</v>
      </c>
      <c r="AT422" s="171">
        <v>263</v>
      </c>
      <c r="AU422" s="180">
        <v>134</v>
      </c>
      <c r="AV422" s="180">
        <v>12225170</v>
      </c>
      <c r="AW422" s="181">
        <f t="shared" si="434"/>
        <v>0.16482164821648215</v>
      </c>
      <c r="AX422" s="181">
        <f t="shared" si="406"/>
        <v>0.50950570342205326</v>
      </c>
      <c r="AY422" s="180">
        <f t="shared" si="407"/>
        <v>91232.611940298506</v>
      </c>
      <c r="AZ422" s="392"/>
      <c r="BA422" s="136" t="s">
        <v>187</v>
      </c>
      <c r="BB422" s="171">
        <v>54</v>
      </c>
      <c r="BC422" s="180">
        <v>32</v>
      </c>
      <c r="BD422" s="180">
        <v>3937580</v>
      </c>
      <c r="BE422" s="181">
        <f t="shared" si="435"/>
        <v>0.10702341137123746</v>
      </c>
      <c r="BF422" s="181">
        <f t="shared" si="408"/>
        <v>0.59259259259259256</v>
      </c>
      <c r="BG422" s="225">
        <f t="shared" si="409"/>
        <v>123049.375</v>
      </c>
      <c r="BH422" s="392"/>
      <c r="BI422" s="136" t="s">
        <v>187</v>
      </c>
      <c r="BJ422" s="171">
        <f t="shared" si="410"/>
        <v>3917</v>
      </c>
      <c r="BK422" s="180">
        <f t="shared" si="394"/>
        <v>2369</v>
      </c>
      <c r="BL422" s="180">
        <f t="shared" si="395"/>
        <v>188971110</v>
      </c>
      <c r="BM422" s="181">
        <f t="shared" si="436"/>
        <v>0.23635638032525191</v>
      </c>
      <c r="BN422" s="181">
        <f t="shared" si="411"/>
        <v>0.60479959152412566</v>
      </c>
      <c r="BO422" s="180">
        <f t="shared" si="412"/>
        <v>79768.30308146897</v>
      </c>
      <c r="BP422" s="285"/>
    </row>
    <row r="423" spans="2:68" s="95" customFormat="1">
      <c r="B423" s="402"/>
      <c r="C423" s="435"/>
      <c r="D423" s="433"/>
      <c r="E423" s="136" t="s">
        <v>188</v>
      </c>
      <c r="F423" s="171">
        <v>2</v>
      </c>
      <c r="G423" s="180">
        <v>0</v>
      </c>
      <c r="H423" s="180">
        <v>0</v>
      </c>
      <c r="I423" s="181">
        <f t="shared" si="429"/>
        <v>0</v>
      </c>
      <c r="J423" s="181">
        <f t="shared" si="396"/>
        <v>0</v>
      </c>
      <c r="K423" s="225" t="str">
        <f t="shared" si="397"/>
        <v>-</v>
      </c>
      <c r="L423" s="392"/>
      <c r="M423" s="136" t="s">
        <v>188</v>
      </c>
      <c r="N423" s="171">
        <v>9</v>
      </c>
      <c r="O423" s="180">
        <v>4</v>
      </c>
      <c r="P423" s="180">
        <v>267660</v>
      </c>
      <c r="Q423" s="181">
        <f t="shared" si="430"/>
        <v>6.3492063492063489E-2</v>
      </c>
      <c r="R423" s="181">
        <f t="shared" si="398"/>
        <v>0.44444444444444442</v>
      </c>
      <c r="S423" s="175">
        <f t="shared" si="399"/>
        <v>66915</v>
      </c>
      <c r="T423" s="392"/>
      <c r="U423" s="136" t="s">
        <v>188</v>
      </c>
      <c r="V423" s="171">
        <v>347</v>
      </c>
      <c r="W423" s="180">
        <v>210</v>
      </c>
      <c r="X423" s="180">
        <v>15712610</v>
      </c>
      <c r="Y423" s="181">
        <f t="shared" si="431"/>
        <v>5.216095380029806E-2</v>
      </c>
      <c r="Z423" s="181">
        <f t="shared" si="400"/>
        <v>0.60518731988472618</v>
      </c>
      <c r="AA423" s="180">
        <f t="shared" si="401"/>
        <v>74821.952380952382</v>
      </c>
      <c r="AB423" s="392"/>
      <c r="AC423" s="136" t="s">
        <v>188</v>
      </c>
      <c r="AD423" s="171">
        <v>382</v>
      </c>
      <c r="AE423" s="180">
        <v>218</v>
      </c>
      <c r="AF423" s="180">
        <v>17443620</v>
      </c>
      <c r="AG423" s="181">
        <f t="shared" si="432"/>
        <v>7.4250681198910082E-2</v>
      </c>
      <c r="AH423" s="181">
        <f t="shared" si="402"/>
        <v>0.5706806282722513</v>
      </c>
      <c r="AI423" s="175">
        <f t="shared" si="403"/>
        <v>80016.605504587162</v>
      </c>
      <c r="AJ423" s="392"/>
      <c r="AK423" s="136" t="s">
        <v>188</v>
      </c>
      <c r="AL423" s="171">
        <v>293</v>
      </c>
      <c r="AM423" s="180">
        <v>159</v>
      </c>
      <c r="AN423" s="180">
        <v>17578540</v>
      </c>
      <c r="AO423" s="181">
        <f t="shared" si="433"/>
        <v>8.5621970920840063E-2</v>
      </c>
      <c r="AP423" s="181">
        <f t="shared" si="404"/>
        <v>0.5426621160409556</v>
      </c>
      <c r="AQ423" s="175">
        <f t="shared" si="405"/>
        <v>110556.85534591194</v>
      </c>
      <c r="AR423" s="392"/>
      <c r="AS423" s="136" t="s">
        <v>188</v>
      </c>
      <c r="AT423" s="171">
        <v>175</v>
      </c>
      <c r="AU423" s="180">
        <v>95</v>
      </c>
      <c r="AV423" s="180">
        <v>9976160</v>
      </c>
      <c r="AW423" s="181">
        <f t="shared" si="434"/>
        <v>0.11685116851168512</v>
      </c>
      <c r="AX423" s="181">
        <f t="shared" si="406"/>
        <v>0.54285714285714282</v>
      </c>
      <c r="AY423" s="180">
        <f t="shared" si="407"/>
        <v>105012.21052631579</v>
      </c>
      <c r="AZ423" s="392"/>
      <c r="BA423" s="136" t="s">
        <v>188</v>
      </c>
      <c r="BB423" s="171">
        <v>71</v>
      </c>
      <c r="BC423" s="180">
        <v>38</v>
      </c>
      <c r="BD423" s="180">
        <v>4449950</v>
      </c>
      <c r="BE423" s="181">
        <f t="shared" si="435"/>
        <v>0.12709030100334448</v>
      </c>
      <c r="BF423" s="181">
        <f t="shared" si="408"/>
        <v>0.53521126760563376</v>
      </c>
      <c r="BG423" s="225">
        <f t="shared" si="409"/>
        <v>117103.94736842105</v>
      </c>
      <c r="BH423" s="392"/>
      <c r="BI423" s="136" t="s">
        <v>188</v>
      </c>
      <c r="BJ423" s="171">
        <f t="shared" si="410"/>
        <v>1279</v>
      </c>
      <c r="BK423" s="180">
        <f t="shared" si="394"/>
        <v>724</v>
      </c>
      <c r="BL423" s="180">
        <f t="shared" si="395"/>
        <v>65428540</v>
      </c>
      <c r="BM423" s="181">
        <f t="shared" si="436"/>
        <v>7.2233862117130593E-2</v>
      </c>
      <c r="BN423" s="181">
        <f t="shared" si="411"/>
        <v>0.5660672400312744</v>
      </c>
      <c r="BO423" s="180">
        <f t="shared" si="412"/>
        <v>90370.911602209948</v>
      </c>
      <c r="BP423" s="285"/>
    </row>
    <row r="424" spans="2:68" s="95" customFormat="1">
      <c r="B424" s="402"/>
      <c r="C424" s="435"/>
      <c r="D424" s="433"/>
      <c r="E424" s="137" t="s">
        <v>179</v>
      </c>
      <c r="F424" s="171">
        <v>7</v>
      </c>
      <c r="G424" s="180">
        <v>1</v>
      </c>
      <c r="H424" s="180">
        <v>329560</v>
      </c>
      <c r="I424" s="181">
        <f t="shared" si="429"/>
        <v>3.4482758620689655E-2</v>
      </c>
      <c r="J424" s="181">
        <f t="shared" si="396"/>
        <v>0.14285714285714285</v>
      </c>
      <c r="K424" s="225">
        <f t="shared" si="397"/>
        <v>329560</v>
      </c>
      <c r="L424" s="392"/>
      <c r="M424" s="137" t="s">
        <v>179</v>
      </c>
      <c r="N424" s="171">
        <v>2</v>
      </c>
      <c r="O424" s="180">
        <v>2</v>
      </c>
      <c r="P424" s="180">
        <v>42010</v>
      </c>
      <c r="Q424" s="181">
        <f t="shared" si="430"/>
        <v>3.1746031746031744E-2</v>
      </c>
      <c r="R424" s="181">
        <f t="shared" si="398"/>
        <v>1</v>
      </c>
      <c r="S424" s="175">
        <f t="shared" si="399"/>
        <v>21005</v>
      </c>
      <c r="T424" s="392"/>
      <c r="U424" s="137" t="s">
        <v>179</v>
      </c>
      <c r="V424" s="171">
        <v>308</v>
      </c>
      <c r="W424" s="180">
        <v>154</v>
      </c>
      <c r="X424" s="180">
        <v>9758380</v>
      </c>
      <c r="Y424" s="181">
        <f t="shared" si="431"/>
        <v>3.825136612021858E-2</v>
      </c>
      <c r="Z424" s="181">
        <f t="shared" si="400"/>
        <v>0.5</v>
      </c>
      <c r="AA424" s="180">
        <f t="shared" si="401"/>
        <v>63366.103896103894</v>
      </c>
      <c r="AB424" s="392"/>
      <c r="AC424" s="137" t="s">
        <v>179</v>
      </c>
      <c r="AD424" s="171">
        <v>159</v>
      </c>
      <c r="AE424" s="180">
        <v>71</v>
      </c>
      <c r="AF424" s="180">
        <v>6967360</v>
      </c>
      <c r="AG424" s="181">
        <f t="shared" si="432"/>
        <v>2.4182561307901907E-2</v>
      </c>
      <c r="AH424" s="181">
        <f t="shared" si="402"/>
        <v>0.44654088050314467</v>
      </c>
      <c r="AI424" s="175">
        <f t="shared" si="403"/>
        <v>98131.830985915498</v>
      </c>
      <c r="AJ424" s="392"/>
      <c r="AK424" s="137" t="s">
        <v>179</v>
      </c>
      <c r="AL424" s="171">
        <v>101</v>
      </c>
      <c r="AM424" s="180">
        <v>44</v>
      </c>
      <c r="AN424" s="180">
        <v>5081000</v>
      </c>
      <c r="AO424" s="181">
        <f t="shared" si="433"/>
        <v>2.3694130317716746E-2</v>
      </c>
      <c r="AP424" s="181">
        <f t="shared" si="404"/>
        <v>0.43564356435643564</v>
      </c>
      <c r="AQ424" s="175">
        <f t="shared" si="405"/>
        <v>115477.27272727272</v>
      </c>
      <c r="AR424" s="392"/>
      <c r="AS424" s="137" t="s">
        <v>179</v>
      </c>
      <c r="AT424" s="171">
        <v>45</v>
      </c>
      <c r="AU424" s="180">
        <v>14</v>
      </c>
      <c r="AV424" s="180">
        <v>1811690</v>
      </c>
      <c r="AW424" s="181">
        <f t="shared" si="434"/>
        <v>1.7220172201722016E-2</v>
      </c>
      <c r="AX424" s="181">
        <f t="shared" si="406"/>
        <v>0.31111111111111112</v>
      </c>
      <c r="AY424" s="180">
        <f t="shared" si="407"/>
        <v>129406.42857142857</v>
      </c>
      <c r="AZ424" s="392"/>
      <c r="BA424" s="137" t="s">
        <v>179</v>
      </c>
      <c r="BB424" s="171">
        <v>28</v>
      </c>
      <c r="BC424" s="180">
        <v>12</v>
      </c>
      <c r="BD424" s="180">
        <v>1753810</v>
      </c>
      <c r="BE424" s="181">
        <f t="shared" si="435"/>
        <v>4.0133779264214048E-2</v>
      </c>
      <c r="BF424" s="181">
        <f t="shared" si="408"/>
        <v>0.42857142857142855</v>
      </c>
      <c r="BG424" s="225">
        <f t="shared" si="409"/>
        <v>146150.83333333334</v>
      </c>
      <c r="BH424" s="392"/>
      <c r="BI424" s="137" t="s">
        <v>179</v>
      </c>
      <c r="BJ424" s="171">
        <f t="shared" si="410"/>
        <v>650</v>
      </c>
      <c r="BK424" s="180">
        <f t="shared" si="394"/>
        <v>298</v>
      </c>
      <c r="BL424" s="180">
        <f t="shared" si="395"/>
        <v>25743810</v>
      </c>
      <c r="BM424" s="181">
        <f t="shared" si="436"/>
        <v>2.9731617280255411E-2</v>
      </c>
      <c r="BN424" s="181">
        <f t="shared" si="411"/>
        <v>0.45846153846153848</v>
      </c>
      <c r="BO424" s="180">
        <f t="shared" si="412"/>
        <v>86388.624161073822</v>
      </c>
      <c r="BP424" s="285"/>
    </row>
    <row r="425" spans="2:68" s="95" customFormat="1">
      <c r="B425" s="402">
        <v>39</v>
      </c>
      <c r="C425" s="434" t="s">
        <v>9</v>
      </c>
      <c r="D425" s="432">
        <v>104</v>
      </c>
      <c r="E425" s="134" t="s">
        <v>153</v>
      </c>
      <c r="F425" s="170">
        <v>60</v>
      </c>
      <c r="G425" s="178">
        <v>36</v>
      </c>
      <c r="H425" s="178">
        <v>2760810</v>
      </c>
      <c r="I425" s="179">
        <f>IFERROR(G425/$D$425,"-")</f>
        <v>0.34615384615384615</v>
      </c>
      <c r="J425" s="179">
        <f t="shared" si="396"/>
        <v>0.6</v>
      </c>
      <c r="K425" s="224">
        <f t="shared" si="397"/>
        <v>76689.166666666672</v>
      </c>
      <c r="L425" s="400">
        <v>147</v>
      </c>
      <c r="M425" s="134" t="s">
        <v>153</v>
      </c>
      <c r="N425" s="170">
        <v>77</v>
      </c>
      <c r="O425" s="178">
        <v>48</v>
      </c>
      <c r="P425" s="178">
        <v>3828800</v>
      </c>
      <c r="Q425" s="179">
        <f>IFERROR(O425/$L$425,"-")</f>
        <v>0.32653061224489793</v>
      </c>
      <c r="R425" s="179">
        <f t="shared" si="398"/>
        <v>0.62337662337662336</v>
      </c>
      <c r="S425" s="174">
        <f t="shared" si="399"/>
        <v>79766.666666666672</v>
      </c>
      <c r="T425" s="400">
        <v>23552</v>
      </c>
      <c r="U425" s="134" t="s">
        <v>153</v>
      </c>
      <c r="V425" s="170">
        <v>11076</v>
      </c>
      <c r="W425" s="178">
        <v>6974</v>
      </c>
      <c r="X425" s="178">
        <v>433588920</v>
      </c>
      <c r="Y425" s="179">
        <f>IFERROR(W425/$T$425,"-")</f>
        <v>0.29611073369565216</v>
      </c>
      <c r="Z425" s="179">
        <f t="shared" si="400"/>
        <v>0.62964969302997476</v>
      </c>
      <c r="AA425" s="178">
        <f t="shared" si="401"/>
        <v>62172.199598508749</v>
      </c>
      <c r="AB425" s="400">
        <v>16058</v>
      </c>
      <c r="AC425" s="134" t="s">
        <v>153</v>
      </c>
      <c r="AD425" s="170">
        <v>8340</v>
      </c>
      <c r="AE425" s="178">
        <v>5125</v>
      </c>
      <c r="AF425" s="178">
        <v>358383090</v>
      </c>
      <c r="AG425" s="179">
        <f>IFERROR(AE425/$AB$425,"-")</f>
        <v>0.31915556109104498</v>
      </c>
      <c r="AH425" s="179">
        <f t="shared" si="402"/>
        <v>0.61450839328537166</v>
      </c>
      <c r="AI425" s="174">
        <f t="shared" si="403"/>
        <v>69928.40780487805</v>
      </c>
      <c r="AJ425" s="400">
        <v>9676</v>
      </c>
      <c r="AK425" s="134" t="s">
        <v>153</v>
      </c>
      <c r="AL425" s="170">
        <v>4858</v>
      </c>
      <c r="AM425" s="178">
        <v>2749</v>
      </c>
      <c r="AN425" s="178">
        <v>191817490</v>
      </c>
      <c r="AO425" s="179">
        <f>IFERROR(AM425/$AJ$425,"-")</f>
        <v>0.28410500206696981</v>
      </c>
      <c r="AP425" s="179">
        <f t="shared" si="404"/>
        <v>0.56587072869493615</v>
      </c>
      <c r="AQ425" s="174">
        <f t="shared" si="405"/>
        <v>69777.18806838851</v>
      </c>
      <c r="AR425" s="400">
        <v>4326</v>
      </c>
      <c r="AS425" s="134" t="s">
        <v>153</v>
      </c>
      <c r="AT425" s="170">
        <v>1960</v>
      </c>
      <c r="AU425" s="178">
        <v>997</v>
      </c>
      <c r="AV425" s="178">
        <v>73861230</v>
      </c>
      <c r="AW425" s="179">
        <f>IFERROR(AU425/$AR$425,"-")</f>
        <v>0.23046694405917706</v>
      </c>
      <c r="AX425" s="179">
        <f t="shared" si="406"/>
        <v>0.50867346938775515</v>
      </c>
      <c r="AY425" s="178">
        <f t="shared" si="407"/>
        <v>74083.480441323976</v>
      </c>
      <c r="AZ425" s="400">
        <v>1484</v>
      </c>
      <c r="BA425" s="134" t="s">
        <v>153</v>
      </c>
      <c r="BB425" s="170">
        <v>562</v>
      </c>
      <c r="BC425" s="178">
        <v>270</v>
      </c>
      <c r="BD425" s="178">
        <v>19128920</v>
      </c>
      <c r="BE425" s="179">
        <f>IFERROR(BC425/$AZ$425,"-")</f>
        <v>0.18194070080862534</v>
      </c>
      <c r="BF425" s="179">
        <f t="shared" si="408"/>
        <v>0.4804270462633452</v>
      </c>
      <c r="BG425" s="224">
        <f t="shared" si="409"/>
        <v>70847.851851851854</v>
      </c>
      <c r="BH425" s="400">
        <v>55347</v>
      </c>
      <c r="BI425" s="134" t="s">
        <v>153</v>
      </c>
      <c r="BJ425" s="170">
        <f t="shared" si="410"/>
        <v>26933</v>
      </c>
      <c r="BK425" s="178">
        <f t="shared" si="394"/>
        <v>16199</v>
      </c>
      <c r="BL425" s="178">
        <f t="shared" si="395"/>
        <v>1083369260</v>
      </c>
      <c r="BM425" s="179">
        <f>IFERROR(BK425/$BH$425,"-")</f>
        <v>0.29268072343577789</v>
      </c>
      <c r="BN425" s="179">
        <f t="shared" si="411"/>
        <v>0.60145546355771728</v>
      </c>
      <c r="BO425" s="178">
        <f t="shared" si="412"/>
        <v>66878.773998394958</v>
      </c>
      <c r="BP425" s="285"/>
    </row>
    <row r="426" spans="2:68" s="95" customFormat="1">
      <c r="B426" s="402"/>
      <c r="C426" s="435"/>
      <c r="D426" s="433"/>
      <c r="E426" s="135" t="s">
        <v>207</v>
      </c>
      <c r="F426" s="171">
        <v>40</v>
      </c>
      <c r="G426" s="180">
        <v>24</v>
      </c>
      <c r="H426" s="180">
        <v>2080220</v>
      </c>
      <c r="I426" s="181">
        <f t="shared" ref="I426:I435" si="437">IFERROR(G426/$D$425,"-")</f>
        <v>0.23076923076923078</v>
      </c>
      <c r="J426" s="181">
        <f t="shared" si="396"/>
        <v>0.6</v>
      </c>
      <c r="K426" s="225">
        <f t="shared" si="397"/>
        <v>86675.833333333328</v>
      </c>
      <c r="L426" s="392"/>
      <c r="M426" s="135" t="s">
        <v>207</v>
      </c>
      <c r="N426" s="171">
        <v>72</v>
      </c>
      <c r="O426" s="180">
        <v>48</v>
      </c>
      <c r="P426" s="180">
        <v>3477500</v>
      </c>
      <c r="Q426" s="181">
        <f t="shared" ref="Q426:Q435" si="438">IFERROR(O426/$L$425,"-")</f>
        <v>0.32653061224489793</v>
      </c>
      <c r="R426" s="181">
        <f t="shared" si="398"/>
        <v>0.66666666666666663</v>
      </c>
      <c r="S426" s="175">
        <f t="shared" si="399"/>
        <v>72447.916666666672</v>
      </c>
      <c r="T426" s="392"/>
      <c r="U426" s="135" t="s">
        <v>207</v>
      </c>
      <c r="V426" s="171">
        <v>10533</v>
      </c>
      <c r="W426" s="180">
        <v>6697</v>
      </c>
      <c r="X426" s="180">
        <v>405686490</v>
      </c>
      <c r="Y426" s="181">
        <f t="shared" ref="Y426:Y435" si="439">IFERROR(W426/$T$425,"-")</f>
        <v>0.28434952445652173</v>
      </c>
      <c r="Z426" s="181">
        <f t="shared" si="400"/>
        <v>0.6358112598499952</v>
      </c>
      <c r="AA426" s="180">
        <f t="shared" si="401"/>
        <v>60577.346573092429</v>
      </c>
      <c r="AB426" s="392"/>
      <c r="AC426" s="135" t="s">
        <v>207</v>
      </c>
      <c r="AD426" s="171">
        <v>7376</v>
      </c>
      <c r="AE426" s="180">
        <v>4607</v>
      </c>
      <c r="AF426" s="180">
        <v>315127310</v>
      </c>
      <c r="AG426" s="181">
        <f t="shared" ref="AG426:AG435" si="440">IFERROR(AE426/$AB$425,"-")</f>
        <v>0.28689749657491592</v>
      </c>
      <c r="AH426" s="181">
        <f t="shared" si="402"/>
        <v>0.62459327548806942</v>
      </c>
      <c r="AI426" s="175">
        <f t="shared" si="403"/>
        <v>68401.847189060121</v>
      </c>
      <c r="AJ426" s="392"/>
      <c r="AK426" s="135" t="s">
        <v>207</v>
      </c>
      <c r="AL426" s="171">
        <v>4062</v>
      </c>
      <c r="AM426" s="180">
        <v>2242</v>
      </c>
      <c r="AN426" s="180">
        <v>146647710</v>
      </c>
      <c r="AO426" s="181">
        <f t="shared" ref="AO426:AO435" si="441">IFERROR(AM426/$AJ$425,"-")</f>
        <v>0.23170731707317074</v>
      </c>
      <c r="AP426" s="181">
        <f t="shared" si="404"/>
        <v>0.55194485475135402</v>
      </c>
      <c r="AQ426" s="175">
        <f t="shared" si="405"/>
        <v>65409.326494201603</v>
      </c>
      <c r="AR426" s="392"/>
      <c r="AS426" s="135" t="s">
        <v>207</v>
      </c>
      <c r="AT426" s="171">
        <v>1386</v>
      </c>
      <c r="AU426" s="180">
        <v>732</v>
      </c>
      <c r="AV426" s="180">
        <v>50750690</v>
      </c>
      <c r="AW426" s="181">
        <f t="shared" ref="AW426:AW435" si="442">IFERROR(AU426/$AR$425,"-")</f>
        <v>0.16920943134535368</v>
      </c>
      <c r="AX426" s="181">
        <f t="shared" si="406"/>
        <v>0.52813852813852813</v>
      </c>
      <c r="AY426" s="180">
        <f t="shared" si="407"/>
        <v>69331.543715847001</v>
      </c>
      <c r="AZ426" s="392"/>
      <c r="BA426" s="135" t="s">
        <v>207</v>
      </c>
      <c r="BB426" s="171">
        <v>363</v>
      </c>
      <c r="BC426" s="180">
        <v>159</v>
      </c>
      <c r="BD426" s="180">
        <v>10476970</v>
      </c>
      <c r="BE426" s="181">
        <f t="shared" ref="BE426:BE435" si="443">IFERROR(BC426/$AZ$425,"-")</f>
        <v>0.10714285714285714</v>
      </c>
      <c r="BF426" s="181">
        <f t="shared" si="408"/>
        <v>0.43801652892561982</v>
      </c>
      <c r="BG426" s="225">
        <f t="shared" si="409"/>
        <v>65892.893081761009</v>
      </c>
      <c r="BH426" s="392"/>
      <c r="BI426" s="135" t="s">
        <v>207</v>
      </c>
      <c r="BJ426" s="171">
        <f t="shared" si="410"/>
        <v>23832</v>
      </c>
      <c r="BK426" s="180">
        <f t="shared" si="394"/>
        <v>14509</v>
      </c>
      <c r="BL426" s="180">
        <f t="shared" si="395"/>
        <v>934246890</v>
      </c>
      <c r="BM426" s="181">
        <f t="shared" ref="BM426:BM435" si="444">IFERROR(BK426/$BH$425,"-")</f>
        <v>0.26214609644605852</v>
      </c>
      <c r="BN426" s="181">
        <f t="shared" si="411"/>
        <v>0.60880328969452835</v>
      </c>
      <c r="BO426" s="180">
        <f t="shared" si="412"/>
        <v>64390.853263491626</v>
      </c>
      <c r="BP426" s="285"/>
    </row>
    <row r="427" spans="2:68" s="95" customFormat="1">
      <c r="B427" s="402"/>
      <c r="C427" s="435"/>
      <c r="D427" s="433"/>
      <c r="E427" s="136" t="s">
        <v>152</v>
      </c>
      <c r="F427" s="171">
        <v>62</v>
      </c>
      <c r="G427" s="180">
        <v>37</v>
      </c>
      <c r="H427" s="180">
        <v>2635090</v>
      </c>
      <c r="I427" s="181">
        <f t="shared" si="437"/>
        <v>0.35576923076923078</v>
      </c>
      <c r="J427" s="181">
        <f t="shared" si="396"/>
        <v>0.59677419354838712</v>
      </c>
      <c r="K427" s="225">
        <f t="shared" si="397"/>
        <v>71218.648648648654</v>
      </c>
      <c r="L427" s="392"/>
      <c r="M427" s="136" t="s">
        <v>152</v>
      </c>
      <c r="N427" s="171">
        <v>95</v>
      </c>
      <c r="O427" s="180">
        <v>57</v>
      </c>
      <c r="P427" s="180">
        <v>4236560</v>
      </c>
      <c r="Q427" s="181">
        <f t="shared" si="438"/>
        <v>0.38775510204081631</v>
      </c>
      <c r="R427" s="181">
        <f t="shared" si="398"/>
        <v>0.6</v>
      </c>
      <c r="S427" s="175">
        <f t="shared" si="399"/>
        <v>74325.614035087725</v>
      </c>
      <c r="T427" s="392"/>
      <c r="U427" s="136" t="s">
        <v>152</v>
      </c>
      <c r="V427" s="171">
        <v>13531</v>
      </c>
      <c r="W427" s="180">
        <v>8396</v>
      </c>
      <c r="X427" s="180">
        <v>522531300</v>
      </c>
      <c r="Y427" s="181">
        <f t="shared" si="439"/>
        <v>0.35648777173913043</v>
      </c>
      <c r="Z427" s="181">
        <f t="shared" si="400"/>
        <v>0.62050107161333234</v>
      </c>
      <c r="AA427" s="180">
        <f t="shared" si="401"/>
        <v>62235.743211052883</v>
      </c>
      <c r="AB427" s="392"/>
      <c r="AC427" s="136" t="s">
        <v>152</v>
      </c>
      <c r="AD427" s="171">
        <v>10541</v>
      </c>
      <c r="AE427" s="180">
        <v>6366</v>
      </c>
      <c r="AF427" s="180">
        <v>441670110</v>
      </c>
      <c r="AG427" s="181">
        <f t="shared" si="440"/>
        <v>0.39643791256694483</v>
      </c>
      <c r="AH427" s="181">
        <f t="shared" si="402"/>
        <v>0.60392752110805425</v>
      </c>
      <c r="AI427" s="175">
        <f t="shared" si="403"/>
        <v>69379.533459000944</v>
      </c>
      <c r="AJ427" s="392"/>
      <c r="AK427" s="136" t="s">
        <v>152</v>
      </c>
      <c r="AL427" s="171">
        <v>6776</v>
      </c>
      <c r="AM427" s="180">
        <v>3746</v>
      </c>
      <c r="AN427" s="180">
        <v>267917280</v>
      </c>
      <c r="AO427" s="181">
        <f t="shared" si="441"/>
        <v>0.3871434477056635</v>
      </c>
      <c r="AP427" s="181">
        <f t="shared" si="404"/>
        <v>0.55283353010625735</v>
      </c>
      <c r="AQ427" s="175">
        <f t="shared" si="405"/>
        <v>71520.896956753873</v>
      </c>
      <c r="AR427" s="392"/>
      <c r="AS427" s="136" t="s">
        <v>152</v>
      </c>
      <c r="AT427" s="171">
        <v>3035</v>
      </c>
      <c r="AU427" s="180">
        <v>1556</v>
      </c>
      <c r="AV427" s="180">
        <v>112451430</v>
      </c>
      <c r="AW427" s="181">
        <f t="shared" si="442"/>
        <v>0.35968562182154418</v>
      </c>
      <c r="AX427" s="181">
        <f t="shared" si="406"/>
        <v>0.51268533772652392</v>
      </c>
      <c r="AY427" s="180">
        <f t="shared" si="407"/>
        <v>72269.556555269926</v>
      </c>
      <c r="AZ427" s="392"/>
      <c r="BA427" s="136" t="s">
        <v>152</v>
      </c>
      <c r="BB427" s="171">
        <v>1020</v>
      </c>
      <c r="BC427" s="180">
        <v>459</v>
      </c>
      <c r="BD427" s="180">
        <v>37713970</v>
      </c>
      <c r="BE427" s="181">
        <f t="shared" si="443"/>
        <v>0.30929919137466305</v>
      </c>
      <c r="BF427" s="181">
        <f t="shared" si="408"/>
        <v>0.45</v>
      </c>
      <c r="BG427" s="225">
        <f t="shared" si="409"/>
        <v>82165.51198257081</v>
      </c>
      <c r="BH427" s="392"/>
      <c r="BI427" s="136" t="s">
        <v>152</v>
      </c>
      <c r="BJ427" s="171">
        <f t="shared" si="410"/>
        <v>35060</v>
      </c>
      <c r="BK427" s="180">
        <f t="shared" si="394"/>
        <v>20617</v>
      </c>
      <c r="BL427" s="180">
        <f t="shared" si="395"/>
        <v>1389155740</v>
      </c>
      <c r="BM427" s="181">
        <f t="shared" si="444"/>
        <v>0.37250438144795561</v>
      </c>
      <c r="BN427" s="181">
        <f t="shared" si="411"/>
        <v>0.58804905875641755</v>
      </c>
      <c r="BO427" s="180">
        <f t="shared" si="412"/>
        <v>67379.140515108884</v>
      </c>
      <c r="BP427" s="285"/>
    </row>
    <row r="428" spans="2:68" s="95" customFormat="1">
      <c r="B428" s="402"/>
      <c r="C428" s="435"/>
      <c r="D428" s="433"/>
      <c r="E428" s="136" t="s">
        <v>161</v>
      </c>
      <c r="F428" s="171">
        <v>33</v>
      </c>
      <c r="G428" s="180">
        <v>21</v>
      </c>
      <c r="H428" s="180">
        <v>1841550</v>
      </c>
      <c r="I428" s="181">
        <f t="shared" si="437"/>
        <v>0.20192307692307693</v>
      </c>
      <c r="J428" s="181">
        <f t="shared" si="396"/>
        <v>0.63636363636363635</v>
      </c>
      <c r="K428" s="225">
        <f t="shared" si="397"/>
        <v>87692.857142857145</v>
      </c>
      <c r="L428" s="392"/>
      <c r="M428" s="136" t="s">
        <v>161</v>
      </c>
      <c r="N428" s="171">
        <v>31</v>
      </c>
      <c r="O428" s="180">
        <v>21</v>
      </c>
      <c r="P428" s="180">
        <v>1201380</v>
      </c>
      <c r="Q428" s="181">
        <f t="shared" si="438"/>
        <v>0.14285714285714285</v>
      </c>
      <c r="R428" s="181">
        <f t="shared" si="398"/>
        <v>0.67741935483870963</v>
      </c>
      <c r="S428" s="175">
        <f t="shared" si="399"/>
        <v>57208.571428571428</v>
      </c>
      <c r="T428" s="392"/>
      <c r="U428" s="136" t="s">
        <v>161</v>
      </c>
      <c r="V428" s="171">
        <v>5118</v>
      </c>
      <c r="W428" s="180">
        <v>3280</v>
      </c>
      <c r="X428" s="180">
        <v>207764130</v>
      </c>
      <c r="Y428" s="181">
        <f t="shared" si="439"/>
        <v>0.13926630434782608</v>
      </c>
      <c r="Z428" s="181">
        <f t="shared" si="400"/>
        <v>0.6408753419304416</v>
      </c>
      <c r="AA428" s="180">
        <f t="shared" si="401"/>
        <v>63342.722560975613</v>
      </c>
      <c r="AB428" s="392"/>
      <c r="AC428" s="136" t="s">
        <v>161</v>
      </c>
      <c r="AD428" s="171">
        <v>4524</v>
      </c>
      <c r="AE428" s="180">
        <v>2772</v>
      </c>
      <c r="AF428" s="180">
        <v>194120630</v>
      </c>
      <c r="AG428" s="181">
        <f t="shared" si="440"/>
        <v>0.17262423714036618</v>
      </c>
      <c r="AH428" s="181">
        <f t="shared" si="402"/>
        <v>0.61273209549071617</v>
      </c>
      <c r="AI428" s="175">
        <f t="shared" si="403"/>
        <v>70029.087301587308</v>
      </c>
      <c r="AJ428" s="392"/>
      <c r="AK428" s="136" t="s">
        <v>161</v>
      </c>
      <c r="AL428" s="171">
        <v>3079</v>
      </c>
      <c r="AM428" s="180">
        <v>1747</v>
      </c>
      <c r="AN428" s="180">
        <v>118834690</v>
      </c>
      <c r="AO428" s="181">
        <f t="shared" si="441"/>
        <v>0.18054981397271599</v>
      </c>
      <c r="AP428" s="181">
        <f t="shared" si="404"/>
        <v>0.5673920103929847</v>
      </c>
      <c r="AQ428" s="175">
        <f t="shared" si="405"/>
        <v>68022.146536920438</v>
      </c>
      <c r="AR428" s="392"/>
      <c r="AS428" s="136" t="s">
        <v>161</v>
      </c>
      <c r="AT428" s="171">
        <v>1459</v>
      </c>
      <c r="AU428" s="180">
        <v>772</v>
      </c>
      <c r="AV428" s="180">
        <v>56222940</v>
      </c>
      <c r="AW428" s="181">
        <f t="shared" si="442"/>
        <v>0.17845584835876099</v>
      </c>
      <c r="AX428" s="181">
        <f t="shared" si="406"/>
        <v>0.5291295407813571</v>
      </c>
      <c r="AY428" s="180">
        <f t="shared" si="407"/>
        <v>72827.642487046629</v>
      </c>
      <c r="AZ428" s="392"/>
      <c r="BA428" s="136" t="s">
        <v>161</v>
      </c>
      <c r="BB428" s="171">
        <v>482</v>
      </c>
      <c r="BC428" s="180">
        <v>211</v>
      </c>
      <c r="BD428" s="180">
        <v>15428550</v>
      </c>
      <c r="BE428" s="181">
        <f t="shared" si="443"/>
        <v>0.14218328840970351</v>
      </c>
      <c r="BF428" s="181">
        <f t="shared" si="408"/>
        <v>0.43775933609958506</v>
      </c>
      <c r="BG428" s="225">
        <f t="shared" si="409"/>
        <v>73121.090047393358</v>
      </c>
      <c r="BH428" s="392"/>
      <c r="BI428" s="136" t="s">
        <v>161</v>
      </c>
      <c r="BJ428" s="171">
        <f t="shared" si="410"/>
        <v>14726</v>
      </c>
      <c r="BK428" s="180">
        <f t="shared" si="394"/>
        <v>8824</v>
      </c>
      <c r="BL428" s="180">
        <f t="shared" si="395"/>
        <v>595413870</v>
      </c>
      <c r="BM428" s="181">
        <f t="shared" si="444"/>
        <v>0.15943050210490181</v>
      </c>
      <c r="BN428" s="181">
        <f t="shared" si="411"/>
        <v>0.59921227760423745</v>
      </c>
      <c r="BO428" s="180">
        <f t="shared" si="412"/>
        <v>67476.639845874888</v>
      </c>
      <c r="BP428" s="285"/>
    </row>
    <row r="429" spans="2:68" s="95" customFormat="1">
      <c r="B429" s="402"/>
      <c r="C429" s="435"/>
      <c r="D429" s="433"/>
      <c r="E429" s="136" t="s">
        <v>183</v>
      </c>
      <c r="F429" s="171">
        <v>50</v>
      </c>
      <c r="G429" s="180">
        <v>31</v>
      </c>
      <c r="H429" s="180">
        <v>3304410</v>
      </c>
      <c r="I429" s="181">
        <f t="shared" si="437"/>
        <v>0.29807692307692307</v>
      </c>
      <c r="J429" s="181">
        <f t="shared" si="396"/>
        <v>0.62</v>
      </c>
      <c r="K429" s="225">
        <f t="shared" si="397"/>
        <v>106593.87096774194</v>
      </c>
      <c r="L429" s="392"/>
      <c r="M429" s="136" t="s">
        <v>183</v>
      </c>
      <c r="N429" s="171">
        <v>51</v>
      </c>
      <c r="O429" s="180">
        <v>29</v>
      </c>
      <c r="P429" s="180">
        <v>2687690</v>
      </c>
      <c r="Q429" s="181">
        <f t="shared" si="438"/>
        <v>0.19727891156462585</v>
      </c>
      <c r="R429" s="181">
        <f t="shared" si="398"/>
        <v>0.56862745098039214</v>
      </c>
      <c r="S429" s="175">
        <f t="shared" si="399"/>
        <v>92678.965517241377</v>
      </c>
      <c r="T429" s="392"/>
      <c r="U429" s="136" t="s">
        <v>183</v>
      </c>
      <c r="V429" s="171">
        <v>5821</v>
      </c>
      <c r="W429" s="180">
        <v>3722</v>
      </c>
      <c r="X429" s="180">
        <v>238233280</v>
      </c>
      <c r="Y429" s="181">
        <f t="shared" si="439"/>
        <v>0.15803328804347827</v>
      </c>
      <c r="Z429" s="181">
        <f t="shared" si="400"/>
        <v>0.63940903624806733</v>
      </c>
      <c r="AA429" s="180">
        <f t="shared" si="401"/>
        <v>64006.792047286406</v>
      </c>
      <c r="AB429" s="392"/>
      <c r="AC429" s="136" t="s">
        <v>183</v>
      </c>
      <c r="AD429" s="171">
        <v>5375</v>
      </c>
      <c r="AE429" s="180">
        <v>3353</v>
      </c>
      <c r="AF429" s="180">
        <v>240320300</v>
      </c>
      <c r="AG429" s="181">
        <f t="shared" si="440"/>
        <v>0.2088055797733217</v>
      </c>
      <c r="AH429" s="181">
        <f t="shared" si="402"/>
        <v>0.6238139534883721</v>
      </c>
      <c r="AI429" s="175">
        <f t="shared" si="403"/>
        <v>71673.218013719059</v>
      </c>
      <c r="AJ429" s="392"/>
      <c r="AK429" s="136" t="s">
        <v>183</v>
      </c>
      <c r="AL429" s="171">
        <v>3533</v>
      </c>
      <c r="AM429" s="180">
        <v>2078</v>
      </c>
      <c r="AN429" s="180">
        <v>150090660</v>
      </c>
      <c r="AO429" s="181">
        <f t="shared" si="441"/>
        <v>0.21475816453079785</v>
      </c>
      <c r="AP429" s="181">
        <f t="shared" si="404"/>
        <v>0.58816869515992076</v>
      </c>
      <c r="AQ429" s="175">
        <f t="shared" si="405"/>
        <v>72228.421559191527</v>
      </c>
      <c r="AR429" s="392"/>
      <c r="AS429" s="136" t="s">
        <v>183</v>
      </c>
      <c r="AT429" s="171">
        <v>1580</v>
      </c>
      <c r="AU429" s="180">
        <v>823</v>
      </c>
      <c r="AV429" s="180">
        <v>62722960</v>
      </c>
      <c r="AW429" s="181">
        <f t="shared" si="442"/>
        <v>0.1902450300508553</v>
      </c>
      <c r="AX429" s="181">
        <f t="shared" si="406"/>
        <v>0.52088607594936709</v>
      </c>
      <c r="AY429" s="180">
        <f t="shared" si="407"/>
        <v>76212.588092345075</v>
      </c>
      <c r="AZ429" s="392"/>
      <c r="BA429" s="136" t="s">
        <v>183</v>
      </c>
      <c r="BB429" s="171">
        <v>505</v>
      </c>
      <c r="BC429" s="180">
        <v>233</v>
      </c>
      <c r="BD429" s="180">
        <v>19010020</v>
      </c>
      <c r="BE429" s="181">
        <f t="shared" si="443"/>
        <v>0.15700808625336926</v>
      </c>
      <c r="BF429" s="181">
        <f t="shared" si="408"/>
        <v>0.46138613861386141</v>
      </c>
      <c r="BG429" s="225">
        <f t="shared" si="409"/>
        <v>81588.0686695279</v>
      </c>
      <c r="BH429" s="392"/>
      <c r="BI429" s="136" t="s">
        <v>183</v>
      </c>
      <c r="BJ429" s="171">
        <f t="shared" si="410"/>
        <v>16915</v>
      </c>
      <c r="BK429" s="180">
        <f t="shared" si="394"/>
        <v>10269</v>
      </c>
      <c r="BL429" s="180">
        <f t="shared" si="395"/>
        <v>716369320</v>
      </c>
      <c r="BM429" s="181">
        <f t="shared" si="444"/>
        <v>0.18553851157244294</v>
      </c>
      <c r="BN429" s="181">
        <f t="shared" si="411"/>
        <v>0.6070942950044339</v>
      </c>
      <c r="BO429" s="180">
        <f t="shared" si="412"/>
        <v>69760.377836206055</v>
      </c>
      <c r="BP429" s="285"/>
    </row>
    <row r="430" spans="2:68" s="95" customFormat="1">
      <c r="B430" s="402"/>
      <c r="C430" s="435"/>
      <c r="D430" s="433"/>
      <c r="E430" s="136" t="s">
        <v>184</v>
      </c>
      <c r="F430" s="171">
        <v>17</v>
      </c>
      <c r="G430" s="180">
        <v>8</v>
      </c>
      <c r="H430" s="180">
        <v>612850</v>
      </c>
      <c r="I430" s="181">
        <f t="shared" si="437"/>
        <v>7.6923076923076927E-2</v>
      </c>
      <c r="J430" s="181">
        <f t="shared" si="396"/>
        <v>0.47058823529411764</v>
      </c>
      <c r="K430" s="225">
        <f t="shared" si="397"/>
        <v>76606.25</v>
      </c>
      <c r="L430" s="392"/>
      <c r="M430" s="136" t="s">
        <v>184</v>
      </c>
      <c r="N430" s="171">
        <v>22</v>
      </c>
      <c r="O430" s="180">
        <v>14</v>
      </c>
      <c r="P430" s="180">
        <v>1227950</v>
      </c>
      <c r="Q430" s="181">
        <f t="shared" si="438"/>
        <v>9.5238095238095233E-2</v>
      </c>
      <c r="R430" s="181">
        <f t="shared" si="398"/>
        <v>0.63636363636363635</v>
      </c>
      <c r="S430" s="175">
        <f t="shared" si="399"/>
        <v>87710.71428571429</v>
      </c>
      <c r="T430" s="392"/>
      <c r="U430" s="136" t="s">
        <v>184</v>
      </c>
      <c r="V430" s="171">
        <v>3157</v>
      </c>
      <c r="W430" s="180">
        <v>2102</v>
      </c>
      <c r="X430" s="180">
        <v>133652520</v>
      </c>
      <c r="Y430" s="181">
        <f t="shared" si="439"/>
        <v>8.9249320652173919E-2</v>
      </c>
      <c r="Z430" s="181">
        <f t="shared" si="400"/>
        <v>0.6658219828951536</v>
      </c>
      <c r="AA430" s="180">
        <f t="shared" si="401"/>
        <v>63583.501427212177</v>
      </c>
      <c r="AB430" s="392"/>
      <c r="AC430" s="136" t="s">
        <v>184</v>
      </c>
      <c r="AD430" s="171">
        <v>2513</v>
      </c>
      <c r="AE430" s="180">
        <v>1642</v>
      </c>
      <c r="AF430" s="180">
        <v>111024000</v>
      </c>
      <c r="AG430" s="181">
        <f t="shared" si="440"/>
        <v>0.10225432806077968</v>
      </c>
      <c r="AH430" s="181">
        <f t="shared" si="402"/>
        <v>0.65340230799840826</v>
      </c>
      <c r="AI430" s="175">
        <f t="shared" si="403"/>
        <v>67615.103532277717</v>
      </c>
      <c r="AJ430" s="392"/>
      <c r="AK430" s="136" t="s">
        <v>184</v>
      </c>
      <c r="AL430" s="171">
        <v>1410</v>
      </c>
      <c r="AM430" s="180">
        <v>845</v>
      </c>
      <c r="AN430" s="180">
        <v>55642240</v>
      </c>
      <c r="AO430" s="181">
        <f t="shared" si="441"/>
        <v>8.7329474989665146E-2</v>
      </c>
      <c r="AP430" s="181">
        <f t="shared" si="404"/>
        <v>0.599290780141844</v>
      </c>
      <c r="AQ430" s="175">
        <f t="shared" si="405"/>
        <v>65848.804733727811</v>
      </c>
      <c r="AR430" s="392"/>
      <c r="AS430" s="136" t="s">
        <v>184</v>
      </c>
      <c r="AT430" s="171">
        <v>492</v>
      </c>
      <c r="AU430" s="180">
        <v>276</v>
      </c>
      <c r="AV430" s="180">
        <v>17864680</v>
      </c>
      <c r="AW430" s="181">
        <f t="shared" si="442"/>
        <v>6.3800277392510402E-2</v>
      </c>
      <c r="AX430" s="181">
        <f t="shared" si="406"/>
        <v>0.56097560975609762</v>
      </c>
      <c r="AY430" s="180">
        <f t="shared" si="407"/>
        <v>64727.10144927536</v>
      </c>
      <c r="AZ430" s="392"/>
      <c r="BA430" s="136" t="s">
        <v>184</v>
      </c>
      <c r="BB430" s="171">
        <v>128</v>
      </c>
      <c r="BC430" s="180">
        <v>63</v>
      </c>
      <c r="BD430" s="180">
        <v>4820430</v>
      </c>
      <c r="BE430" s="181">
        <f t="shared" si="443"/>
        <v>4.2452830188679243E-2</v>
      </c>
      <c r="BF430" s="181">
        <f t="shared" si="408"/>
        <v>0.4921875</v>
      </c>
      <c r="BG430" s="225">
        <f t="shared" si="409"/>
        <v>76514.761904761908</v>
      </c>
      <c r="BH430" s="392"/>
      <c r="BI430" s="136" t="s">
        <v>184</v>
      </c>
      <c r="BJ430" s="171">
        <f t="shared" si="410"/>
        <v>7739</v>
      </c>
      <c r="BK430" s="180">
        <f t="shared" si="394"/>
        <v>4950</v>
      </c>
      <c r="BL430" s="180">
        <f t="shared" si="395"/>
        <v>324844670</v>
      </c>
      <c r="BM430" s="181">
        <f t="shared" si="444"/>
        <v>8.9435741774621935E-2</v>
      </c>
      <c r="BN430" s="181">
        <f t="shared" si="411"/>
        <v>0.63961752164362318</v>
      </c>
      <c r="BO430" s="180">
        <f t="shared" si="412"/>
        <v>65625.185858585857</v>
      </c>
      <c r="BP430" s="285"/>
    </row>
    <row r="431" spans="2:68" s="95" customFormat="1">
      <c r="B431" s="402"/>
      <c r="C431" s="435"/>
      <c r="D431" s="433"/>
      <c r="E431" s="136" t="s">
        <v>185</v>
      </c>
      <c r="F431" s="171">
        <v>19</v>
      </c>
      <c r="G431" s="180">
        <v>11</v>
      </c>
      <c r="H431" s="180">
        <v>896620</v>
      </c>
      <c r="I431" s="181">
        <f t="shared" si="437"/>
        <v>0.10576923076923077</v>
      </c>
      <c r="J431" s="181">
        <f t="shared" si="396"/>
        <v>0.57894736842105265</v>
      </c>
      <c r="K431" s="225">
        <f t="shared" si="397"/>
        <v>81510.909090909088</v>
      </c>
      <c r="L431" s="392"/>
      <c r="M431" s="136" t="s">
        <v>185</v>
      </c>
      <c r="N431" s="171">
        <v>21</v>
      </c>
      <c r="O431" s="180">
        <v>12</v>
      </c>
      <c r="P431" s="180">
        <v>890560</v>
      </c>
      <c r="Q431" s="181">
        <f t="shared" si="438"/>
        <v>8.1632653061224483E-2</v>
      </c>
      <c r="R431" s="181">
        <f t="shared" si="398"/>
        <v>0.5714285714285714</v>
      </c>
      <c r="S431" s="175">
        <f t="shared" si="399"/>
        <v>74213.333333333328</v>
      </c>
      <c r="T431" s="392"/>
      <c r="U431" s="136" t="s">
        <v>185</v>
      </c>
      <c r="V431" s="171">
        <v>1055</v>
      </c>
      <c r="W431" s="180">
        <v>626</v>
      </c>
      <c r="X431" s="180">
        <v>42238870</v>
      </c>
      <c r="Y431" s="181">
        <f t="shared" si="439"/>
        <v>2.6579483695652172E-2</v>
      </c>
      <c r="Z431" s="181">
        <f t="shared" si="400"/>
        <v>0.59336492890995263</v>
      </c>
      <c r="AA431" s="180">
        <f t="shared" si="401"/>
        <v>67474.233226837066</v>
      </c>
      <c r="AB431" s="392"/>
      <c r="AC431" s="136" t="s">
        <v>185</v>
      </c>
      <c r="AD431" s="171">
        <v>1054</v>
      </c>
      <c r="AE431" s="180">
        <v>585</v>
      </c>
      <c r="AF431" s="180">
        <v>43011180</v>
      </c>
      <c r="AG431" s="181">
        <f t="shared" si="440"/>
        <v>3.6430439656246108E-2</v>
      </c>
      <c r="AH431" s="181">
        <f t="shared" si="402"/>
        <v>0.55502846299810249</v>
      </c>
      <c r="AI431" s="175">
        <f t="shared" si="403"/>
        <v>73523.38461538461</v>
      </c>
      <c r="AJ431" s="392"/>
      <c r="AK431" s="136" t="s">
        <v>185</v>
      </c>
      <c r="AL431" s="171">
        <v>878</v>
      </c>
      <c r="AM431" s="180">
        <v>479</v>
      </c>
      <c r="AN431" s="180">
        <v>34356960</v>
      </c>
      <c r="AO431" s="181">
        <f t="shared" si="441"/>
        <v>4.9503927242662255E-2</v>
      </c>
      <c r="AP431" s="181">
        <f t="shared" si="404"/>
        <v>0.54555808656036442</v>
      </c>
      <c r="AQ431" s="175">
        <f t="shared" si="405"/>
        <v>71726.430062630476</v>
      </c>
      <c r="AR431" s="392"/>
      <c r="AS431" s="136" t="s">
        <v>185</v>
      </c>
      <c r="AT431" s="171">
        <v>442</v>
      </c>
      <c r="AU431" s="180">
        <v>216</v>
      </c>
      <c r="AV431" s="180">
        <v>16412790</v>
      </c>
      <c r="AW431" s="181">
        <f t="shared" si="442"/>
        <v>4.9930651872399444E-2</v>
      </c>
      <c r="AX431" s="181">
        <f t="shared" si="406"/>
        <v>0.48868778280542985</v>
      </c>
      <c r="AY431" s="180">
        <f t="shared" si="407"/>
        <v>75985.138888888891</v>
      </c>
      <c r="AZ431" s="392"/>
      <c r="BA431" s="136" t="s">
        <v>185</v>
      </c>
      <c r="BB431" s="171">
        <v>178</v>
      </c>
      <c r="BC431" s="180">
        <v>71</v>
      </c>
      <c r="BD431" s="180">
        <v>5271700</v>
      </c>
      <c r="BE431" s="181">
        <f t="shared" si="443"/>
        <v>4.7843665768194071E-2</v>
      </c>
      <c r="BF431" s="181">
        <f t="shared" si="408"/>
        <v>0.398876404494382</v>
      </c>
      <c r="BG431" s="225">
        <f t="shared" si="409"/>
        <v>74249.295774647893</v>
      </c>
      <c r="BH431" s="392"/>
      <c r="BI431" s="136" t="s">
        <v>185</v>
      </c>
      <c r="BJ431" s="171">
        <f t="shared" si="410"/>
        <v>3647</v>
      </c>
      <c r="BK431" s="180">
        <f t="shared" si="394"/>
        <v>2000</v>
      </c>
      <c r="BL431" s="180">
        <f t="shared" si="395"/>
        <v>143078680</v>
      </c>
      <c r="BM431" s="181">
        <f t="shared" si="444"/>
        <v>3.6135653242271484E-2</v>
      </c>
      <c r="BN431" s="181">
        <f t="shared" si="411"/>
        <v>0.54839594187003016</v>
      </c>
      <c r="BO431" s="180">
        <f t="shared" si="412"/>
        <v>71539.34</v>
      </c>
      <c r="BP431" s="285"/>
    </row>
    <row r="432" spans="2:68" s="95" customFormat="1">
      <c r="B432" s="402"/>
      <c r="C432" s="435"/>
      <c r="D432" s="433"/>
      <c r="E432" s="136" t="s">
        <v>186</v>
      </c>
      <c r="F432" s="171">
        <v>12</v>
      </c>
      <c r="G432" s="180">
        <v>11</v>
      </c>
      <c r="H432" s="180">
        <v>920160</v>
      </c>
      <c r="I432" s="181">
        <f t="shared" si="437"/>
        <v>0.10576923076923077</v>
      </c>
      <c r="J432" s="181">
        <f t="shared" si="396"/>
        <v>0.91666666666666663</v>
      </c>
      <c r="K432" s="225">
        <f t="shared" si="397"/>
        <v>83650.909090909088</v>
      </c>
      <c r="L432" s="392"/>
      <c r="M432" s="136" t="s">
        <v>186</v>
      </c>
      <c r="N432" s="171">
        <v>14</v>
      </c>
      <c r="O432" s="180">
        <v>11</v>
      </c>
      <c r="P432" s="180">
        <v>835210</v>
      </c>
      <c r="Q432" s="181">
        <f t="shared" si="438"/>
        <v>7.4829931972789115E-2</v>
      </c>
      <c r="R432" s="181">
        <f t="shared" si="398"/>
        <v>0.7857142857142857</v>
      </c>
      <c r="S432" s="175">
        <f t="shared" si="399"/>
        <v>75928.181818181823</v>
      </c>
      <c r="T432" s="392"/>
      <c r="U432" s="136" t="s">
        <v>186</v>
      </c>
      <c r="V432" s="171">
        <v>1296</v>
      </c>
      <c r="W432" s="180">
        <v>886</v>
      </c>
      <c r="X432" s="180">
        <v>62017060</v>
      </c>
      <c r="Y432" s="181">
        <f t="shared" si="439"/>
        <v>3.7618885869565216E-2</v>
      </c>
      <c r="Z432" s="181">
        <f t="shared" si="400"/>
        <v>0.68364197530864201</v>
      </c>
      <c r="AA432" s="180">
        <f t="shared" si="401"/>
        <v>69996.681715575614</v>
      </c>
      <c r="AB432" s="392"/>
      <c r="AC432" s="136" t="s">
        <v>186</v>
      </c>
      <c r="AD432" s="171">
        <v>1200</v>
      </c>
      <c r="AE432" s="180">
        <v>759</v>
      </c>
      <c r="AF432" s="180">
        <v>60545430</v>
      </c>
      <c r="AG432" s="181">
        <f t="shared" si="440"/>
        <v>4.7266160169385979E-2</v>
      </c>
      <c r="AH432" s="181">
        <f t="shared" si="402"/>
        <v>0.63249999999999995</v>
      </c>
      <c r="AI432" s="175">
        <f t="shared" si="403"/>
        <v>79770</v>
      </c>
      <c r="AJ432" s="392"/>
      <c r="AK432" s="136" t="s">
        <v>186</v>
      </c>
      <c r="AL432" s="171">
        <v>852</v>
      </c>
      <c r="AM432" s="180">
        <v>523</v>
      </c>
      <c r="AN432" s="180">
        <v>43733900</v>
      </c>
      <c r="AO432" s="181">
        <f t="shared" si="441"/>
        <v>5.4051260851591565E-2</v>
      </c>
      <c r="AP432" s="181">
        <f t="shared" si="404"/>
        <v>0.613849765258216</v>
      </c>
      <c r="AQ432" s="175">
        <f t="shared" si="405"/>
        <v>83621.22370936902</v>
      </c>
      <c r="AR432" s="392"/>
      <c r="AS432" s="136" t="s">
        <v>186</v>
      </c>
      <c r="AT432" s="171">
        <v>326</v>
      </c>
      <c r="AU432" s="180">
        <v>173</v>
      </c>
      <c r="AV432" s="180">
        <v>13611500</v>
      </c>
      <c r="AW432" s="181">
        <f t="shared" si="442"/>
        <v>3.9990753582986593E-2</v>
      </c>
      <c r="AX432" s="181">
        <f t="shared" si="406"/>
        <v>0.53067484662576692</v>
      </c>
      <c r="AY432" s="180">
        <f t="shared" si="407"/>
        <v>78679.190751445087</v>
      </c>
      <c r="AZ432" s="392"/>
      <c r="BA432" s="136" t="s">
        <v>186</v>
      </c>
      <c r="BB432" s="171">
        <v>90</v>
      </c>
      <c r="BC432" s="180">
        <v>51</v>
      </c>
      <c r="BD432" s="180">
        <v>6601280</v>
      </c>
      <c r="BE432" s="181">
        <f t="shared" si="443"/>
        <v>3.436657681940701E-2</v>
      </c>
      <c r="BF432" s="181">
        <f t="shared" si="408"/>
        <v>0.56666666666666665</v>
      </c>
      <c r="BG432" s="225">
        <f t="shared" si="409"/>
        <v>129436.86274509804</v>
      </c>
      <c r="BH432" s="392"/>
      <c r="BI432" s="136" t="s">
        <v>186</v>
      </c>
      <c r="BJ432" s="171">
        <f t="shared" si="410"/>
        <v>3790</v>
      </c>
      <c r="BK432" s="180">
        <f t="shared" si="394"/>
        <v>2414</v>
      </c>
      <c r="BL432" s="180">
        <f t="shared" si="395"/>
        <v>188264540</v>
      </c>
      <c r="BM432" s="181">
        <f t="shared" si="444"/>
        <v>4.3615733463421687E-2</v>
      </c>
      <c r="BN432" s="181">
        <f t="shared" si="411"/>
        <v>0.63693931398416892</v>
      </c>
      <c r="BO432" s="180">
        <f t="shared" si="412"/>
        <v>77988.624689312346</v>
      </c>
      <c r="BP432" s="285"/>
    </row>
    <row r="433" spans="2:68" s="95" customFormat="1">
      <c r="B433" s="402"/>
      <c r="C433" s="435"/>
      <c r="D433" s="433"/>
      <c r="E433" s="136" t="s">
        <v>187</v>
      </c>
      <c r="F433" s="171">
        <v>39</v>
      </c>
      <c r="G433" s="180">
        <v>25</v>
      </c>
      <c r="H433" s="180">
        <v>1744880</v>
      </c>
      <c r="I433" s="181">
        <f t="shared" si="437"/>
        <v>0.24038461538461539</v>
      </c>
      <c r="J433" s="181">
        <f t="shared" si="396"/>
        <v>0.64102564102564108</v>
      </c>
      <c r="K433" s="225">
        <f t="shared" si="397"/>
        <v>69795.199999999997</v>
      </c>
      <c r="L433" s="392"/>
      <c r="M433" s="136" t="s">
        <v>187</v>
      </c>
      <c r="N433" s="171">
        <v>66</v>
      </c>
      <c r="O433" s="180">
        <v>42</v>
      </c>
      <c r="P433" s="180">
        <v>3293600</v>
      </c>
      <c r="Q433" s="181">
        <f t="shared" si="438"/>
        <v>0.2857142857142857</v>
      </c>
      <c r="R433" s="181">
        <f t="shared" si="398"/>
        <v>0.63636363636363635</v>
      </c>
      <c r="S433" s="175">
        <f t="shared" si="399"/>
        <v>78419.047619047618</v>
      </c>
      <c r="T433" s="392"/>
      <c r="U433" s="136" t="s">
        <v>187</v>
      </c>
      <c r="V433" s="171">
        <v>9378</v>
      </c>
      <c r="W433" s="180">
        <v>6269</v>
      </c>
      <c r="X433" s="180">
        <v>395084700</v>
      </c>
      <c r="Y433" s="181">
        <f t="shared" si="439"/>
        <v>0.26617697010869568</v>
      </c>
      <c r="Z433" s="181">
        <f t="shared" si="400"/>
        <v>0.66847941991895932</v>
      </c>
      <c r="AA433" s="180">
        <f t="shared" si="401"/>
        <v>63021.96522571383</v>
      </c>
      <c r="AB433" s="392"/>
      <c r="AC433" s="136" t="s">
        <v>187</v>
      </c>
      <c r="AD433" s="171">
        <v>6992</v>
      </c>
      <c r="AE433" s="180">
        <v>4589</v>
      </c>
      <c r="AF433" s="180">
        <v>318073490</v>
      </c>
      <c r="AG433" s="181">
        <f t="shared" si="440"/>
        <v>0.28577655997010837</v>
      </c>
      <c r="AH433" s="181">
        <f t="shared" si="402"/>
        <v>0.65632151029748287</v>
      </c>
      <c r="AI433" s="175">
        <f t="shared" si="403"/>
        <v>69312.157332752235</v>
      </c>
      <c r="AJ433" s="392"/>
      <c r="AK433" s="136" t="s">
        <v>187</v>
      </c>
      <c r="AL433" s="171">
        <v>3826</v>
      </c>
      <c r="AM433" s="180">
        <v>2299</v>
      </c>
      <c r="AN433" s="180">
        <v>155211900</v>
      </c>
      <c r="AO433" s="181">
        <f t="shared" si="441"/>
        <v>0.23759818106655642</v>
      </c>
      <c r="AP433" s="181">
        <f t="shared" si="404"/>
        <v>0.60088865656037638</v>
      </c>
      <c r="AQ433" s="175">
        <f t="shared" si="405"/>
        <v>67512.788168769024</v>
      </c>
      <c r="AR433" s="392"/>
      <c r="AS433" s="136" t="s">
        <v>187</v>
      </c>
      <c r="AT433" s="171">
        <v>1388</v>
      </c>
      <c r="AU433" s="180">
        <v>749</v>
      </c>
      <c r="AV433" s="180">
        <v>53117690</v>
      </c>
      <c r="AW433" s="181">
        <f t="shared" si="442"/>
        <v>0.17313915857605178</v>
      </c>
      <c r="AX433" s="181">
        <f t="shared" si="406"/>
        <v>0.53962536023054752</v>
      </c>
      <c r="AY433" s="180">
        <f t="shared" si="407"/>
        <v>70918.144192256339</v>
      </c>
      <c r="AZ433" s="392"/>
      <c r="BA433" s="136" t="s">
        <v>187</v>
      </c>
      <c r="BB433" s="171">
        <v>376</v>
      </c>
      <c r="BC433" s="180">
        <v>167</v>
      </c>
      <c r="BD433" s="180">
        <v>14870570</v>
      </c>
      <c r="BE433" s="181">
        <f t="shared" si="443"/>
        <v>0.11253369272237197</v>
      </c>
      <c r="BF433" s="181">
        <f t="shared" si="408"/>
        <v>0.44414893617021278</v>
      </c>
      <c r="BG433" s="225">
        <f t="shared" si="409"/>
        <v>89045.329341317367</v>
      </c>
      <c r="BH433" s="392"/>
      <c r="BI433" s="136" t="s">
        <v>187</v>
      </c>
      <c r="BJ433" s="171">
        <f t="shared" si="410"/>
        <v>22065</v>
      </c>
      <c r="BK433" s="180">
        <f t="shared" si="394"/>
        <v>14140</v>
      </c>
      <c r="BL433" s="180">
        <f t="shared" si="395"/>
        <v>941396830</v>
      </c>
      <c r="BM433" s="181">
        <f t="shared" si="444"/>
        <v>0.25547906842285939</v>
      </c>
      <c r="BN433" s="181">
        <f t="shared" si="411"/>
        <v>0.64083389984137773</v>
      </c>
      <c r="BO433" s="180">
        <f t="shared" si="412"/>
        <v>66576.862093352189</v>
      </c>
      <c r="BP433" s="285"/>
    </row>
    <row r="434" spans="2:68" s="95" customFormat="1">
      <c r="B434" s="402"/>
      <c r="C434" s="435"/>
      <c r="D434" s="433"/>
      <c r="E434" s="136" t="s">
        <v>188</v>
      </c>
      <c r="F434" s="171">
        <v>12</v>
      </c>
      <c r="G434" s="180">
        <v>8</v>
      </c>
      <c r="H434" s="180">
        <v>1066870</v>
      </c>
      <c r="I434" s="181">
        <f t="shared" si="437"/>
        <v>7.6923076923076927E-2</v>
      </c>
      <c r="J434" s="181">
        <f t="shared" si="396"/>
        <v>0.66666666666666663</v>
      </c>
      <c r="K434" s="225">
        <f t="shared" si="397"/>
        <v>133358.75</v>
      </c>
      <c r="L434" s="392"/>
      <c r="M434" s="136" t="s">
        <v>188</v>
      </c>
      <c r="N434" s="171">
        <v>16</v>
      </c>
      <c r="O434" s="180">
        <v>9</v>
      </c>
      <c r="P434" s="180">
        <v>716240</v>
      </c>
      <c r="Q434" s="181">
        <f t="shared" si="438"/>
        <v>6.1224489795918366E-2</v>
      </c>
      <c r="R434" s="181">
        <f t="shared" si="398"/>
        <v>0.5625</v>
      </c>
      <c r="S434" s="175">
        <f t="shared" si="399"/>
        <v>79582.222222222219</v>
      </c>
      <c r="T434" s="392"/>
      <c r="U434" s="136" t="s">
        <v>188</v>
      </c>
      <c r="V434" s="171">
        <v>1714</v>
      </c>
      <c r="W434" s="180">
        <v>1082</v>
      </c>
      <c r="X434" s="180">
        <v>75297540</v>
      </c>
      <c r="Y434" s="181">
        <f t="shared" si="439"/>
        <v>4.5940896739130432E-2</v>
      </c>
      <c r="Z434" s="181">
        <f t="shared" si="400"/>
        <v>0.63127187864644108</v>
      </c>
      <c r="AA434" s="180">
        <f t="shared" si="401"/>
        <v>69591.072088724584</v>
      </c>
      <c r="AB434" s="392"/>
      <c r="AC434" s="136" t="s">
        <v>188</v>
      </c>
      <c r="AD434" s="171">
        <v>1758</v>
      </c>
      <c r="AE434" s="180">
        <v>1067</v>
      </c>
      <c r="AF434" s="180">
        <v>79482280</v>
      </c>
      <c r="AG434" s="181">
        <f t="shared" si="440"/>
        <v>6.6446630962759989E-2</v>
      </c>
      <c r="AH434" s="181">
        <f t="shared" si="402"/>
        <v>0.60693970420932875</v>
      </c>
      <c r="AI434" s="175">
        <f t="shared" si="403"/>
        <v>74491.358950328024</v>
      </c>
      <c r="AJ434" s="392"/>
      <c r="AK434" s="136" t="s">
        <v>188</v>
      </c>
      <c r="AL434" s="171">
        <v>1411</v>
      </c>
      <c r="AM434" s="180">
        <v>841</v>
      </c>
      <c r="AN434" s="180">
        <v>63606610</v>
      </c>
      <c r="AO434" s="181">
        <f t="shared" si="441"/>
        <v>8.6916081025217029E-2</v>
      </c>
      <c r="AP434" s="181">
        <f t="shared" si="404"/>
        <v>0.59603118355776041</v>
      </c>
      <c r="AQ434" s="175">
        <f t="shared" si="405"/>
        <v>75632.116527942926</v>
      </c>
      <c r="AR434" s="392"/>
      <c r="AS434" s="136" t="s">
        <v>188</v>
      </c>
      <c r="AT434" s="171">
        <v>807</v>
      </c>
      <c r="AU434" s="180">
        <v>428</v>
      </c>
      <c r="AV434" s="180">
        <v>30311170</v>
      </c>
      <c r="AW434" s="181">
        <f t="shared" si="442"/>
        <v>9.8936662043458162E-2</v>
      </c>
      <c r="AX434" s="181">
        <f t="shared" si="406"/>
        <v>0.53035935563816605</v>
      </c>
      <c r="AY434" s="180">
        <f t="shared" si="407"/>
        <v>70820.490654205612</v>
      </c>
      <c r="AZ434" s="392"/>
      <c r="BA434" s="136" t="s">
        <v>188</v>
      </c>
      <c r="BB434" s="171">
        <v>320</v>
      </c>
      <c r="BC434" s="180">
        <v>158</v>
      </c>
      <c r="BD434" s="180">
        <v>12760530</v>
      </c>
      <c r="BE434" s="181">
        <f t="shared" si="443"/>
        <v>0.10646900269541779</v>
      </c>
      <c r="BF434" s="181">
        <f t="shared" si="408"/>
        <v>0.49375000000000002</v>
      </c>
      <c r="BG434" s="225">
        <f t="shared" si="409"/>
        <v>80762.848101265816</v>
      </c>
      <c r="BH434" s="392"/>
      <c r="BI434" s="136" t="s">
        <v>188</v>
      </c>
      <c r="BJ434" s="171">
        <f t="shared" si="410"/>
        <v>6038</v>
      </c>
      <c r="BK434" s="180">
        <f t="shared" si="394"/>
        <v>3593</v>
      </c>
      <c r="BL434" s="180">
        <f t="shared" si="395"/>
        <v>263241240</v>
      </c>
      <c r="BM434" s="181">
        <f t="shared" si="444"/>
        <v>6.491770104974072E-2</v>
      </c>
      <c r="BN434" s="181">
        <f t="shared" si="411"/>
        <v>0.5950645909241471</v>
      </c>
      <c r="BO434" s="180">
        <f t="shared" si="412"/>
        <v>73265.026440300586</v>
      </c>
      <c r="BP434" s="285"/>
    </row>
    <row r="435" spans="2:68" s="95" customFormat="1">
      <c r="B435" s="402"/>
      <c r="C435" s="435"/>
      <c r="D435" s="433"/>
      <c r="E435" s="137" t="s">
        <v>179</v>
      </c>
      <c r="F435" s="171">
        <v>6</v>
      </c>
      <c r="G435" s="180">
        <v>4</v>
      </c>
      <c r="H435" s="180">
        <v>444910</v>
      </c>
      <c r="I435" s="181">
        <f t="shared" si="437"/>
        <v>3.8461538461538464E-2</v>
      </c>
      <c r="J435" s="181">
        <f t="shared" si="396"/>
        <v>0.66666666666666663</v>
      </c>
      <c r="K435" s="225">
        <f t="shared" si="397"/>
        <v>111227.5</v>
      </c>
      <c r="L435" s="392"/>
      <c r="M435" s="137" t="s">
        <v>179</v>
      </c>
      <c r="N435" s="171">
        <v>11</v>
      </c>
      <c r="O435" s="180">
        <v>8</v>
      </c>
      <c r="P435" s="180">
        <v>626500</v>
      </c>
      <c r="Q435" s="181">
        <f t="shared" si="438"/>
        <v>5.4421768707482991E-2</v>
      </c>
      <c r="R435" s="181">
        <f t="shared" si="398"/>
        <v>0.72727272727272729</v>
      </c>
      <c r="S435" s="175">
        <f t="shared" si="399"/>
        <v>78312.5</v>
      </c>
      <c r="T435" s="392"/>
      <c r="U435" s="137" t="s">
        <v>179</v>
      </c>
      <c r="V435" s="171">
        <v>2292</v>
      </c>
      <c r="W435" s="180">
        <v>1302</v>
      </c>
      <c r="X435" s="180">
        <v>76457570</v>
      </c>
      <c r="Y435" s="181">
        <f t="shared" si="439"/>
        <v>5.5281929347826088E-2</v>
      </c>
      <c r="Z435" s="181">
        <f t="shared" si="400"/>
        <v>0.56806282722513091</v>
      </c>
      <c r="AA435" s="180">
        <f t="shared" si="401"/>
        <v>58723.172043010753</v>
      </c>
      <c r="AB435" s="392"/>
      <c r="AC435" s="137" t="s">
        <v>179</v>
      </c>
      <c r="AD435" s="171">
        <v>1064</v>
      </c>
      <c r="AE435" s="180">
        <v>546</v>
      </c>
      <c r="AF435" s="180">
        <v>40490230</v>
      </c>
      <c r="AG435" s="181">
        <f t="shared" si="440"/>
        <v>3.4001743679163032E-2</v>
      </c>
      <c r="AH435" s="181">
        <f t="shared" si="402"/>
        <v>0.51315789473684215</v>
      </c>
      <c r="AI435" s="175">
        <f t="shared" si="403"/>
        <v>74157.930402930404</v>
      </c>
      <c r="AJ435" s="392"/>
      <c r="AK435" s="137" t="s">
        <v>179</v>
      </c>
      <c r="AL435" s="171">
        <v>584</v>
      </c>
      <c r="AM435" s="180">
        <v>277</v>
      </c>
      <c r="AN435" s="180">
        <v>21998260</v>
      </c>
      <c r="AO435" s="181">
        <f t="shared" si="441"/>
        <v>2.8627532038032245E-2</v>
      </c>
      <c r="AP435" s="181">
        <f t="shared" si="404"/>
        <v>0.47431506849315069</v>
      </c>
      <c r="AQ435" s="175">
        <f t="shared" si="405"/>
        <v>79416.101083032496</v>
      </c>
      <c r="AR435" s="392"/>
      <c r="AS435" s="137" t="s">
        <v>179</v>
      </c>
      <c r="AT435" s="171">
        <v>287</v>
      </c>
      <c r="AU435" s="180">
        <v>123</v>
      </c>
      <c r="AV435" s="180">
        <v>9136150</v>
      </c>
      <c r="AW435" s="181">
        <f t="shared" si="442"/>
        <v>2.8432732316227463E-2</v>
      </c>
      <c r="AX435" s="181">
        <f t="shared" si="406"/>
        <v>0.42857142857142855</v>
      </c>
      <c r="AY435" s="180">
        <f t="shared" si="407"/>
        <v>74277.642276422761</v>
      </c>
      <c r="AZ435" s="392"/>
      <c r="BA435" s="137" t="s">
        <v>179</v>
      </c>
      <c r="BB435" s="171">
        <v>113</v>
      </c>
      <c r="BC435" s="180">
        <v>50</v>
      </c>
      <c r="BD435" s="180">
        <v>5410720</v>
      </c>
      <c r="BE435" s="181">
        <f t="shared" si="443"/>
        <v>3.3692722371967652E-2</v>
      </c>
      <c r="BF435" s="181">
        <f t="shared" si="408"/>
        <v>0.44247787610619471</v>
      </c>
      <c r="BG435" s="225">
        <f t="shared" si="409"/>
        <v>108214.39999999999</v>
      </c>
      <c r="BH435" s="392"/>
      <c r="BI435" s="137" t="s">
        <v>179</v>
      </c>
      <c r="BJ435" s="171">
        <f t="shared" si="410"/>
        <v>4357</v>
      </c>
      <c r="BK435" s="180">
        <f t="shared" si="394"/>
        <v>2310</v>
      </c>
      <c r="BL435" s="180">
        <f t="shared" si="395"/>
        <v>154564340</v>
      </c>
      <c r="BM435" s="181">
        <f t="shared" si="444"/>
        <v>4.173667949482357E-2</v>
      </c>
      <c r="BN435" s="181">
        <f t="shared" si="411"/>
        <v>0.53018131742024333</v>
      </c>
      <c r="BO435" s="180">
        <f t="shared" si="412"/>
        <v>66910.969696969696</v>
      </c>
      <c r="BP435" s="285"/>
    </row>
    <row r="436" spans="2:68" s="95" customFormat="1">
      <c r="B436" s="402">
        <v>40</v>
      </c>
      <c r="C436" s="434" t="s">
        <v>47</v>
      </c>
      <c r="D436" s="432">
        <v>112</v>
      </c>
      <c r="E436" s="134" t="s">
        <v>153</v>
      </c>
      <c r="F436" s="170">
        <v>61</v>
      </c>
      <c r="G436" s="178">
        <v>29</v>
      </c>
      <c r="H436" s="178">
        <v>1903160</v>
      </c>
      <c r="I436" s="179">
        <f>IFERROR(G436/$D$436,"-")</f>
        <v>0.25892857142857145</v>
      </c>
      <c r="J436" s="179">
        <f t="shared" si="396"/>
        <v>0.47540983606557374</v>
      </c>
      <c r="K436" s="224">
        <f t="shared" si="397"/>
        <v>65626.206896551725</v>
      </c>
      <c r="L436" s="400">
        <v>170</v>
      </c>
      <c r="M436" s="134" t="s">
        <v>153</v>
      </c>
      <c r="N436" s="170">
        <v>92</v>
      </c>
      <c r="O436" s="178">
        <v>50</v>
      </c>
      <c r="P436" s="178">
        <v>3992570</v>
      </c>
      <c r="Q436" s="179">
        <f>IFERROR(O436/$L$436,"-")</f>
        <v>0.29411764705882354</v>
      </c>
      <c r="R436" s="179">
        <f t="shared" si="398"/>
        <v>0.54347826086956519</v>
      </c>
      <c r="S436" s="174">
        <f t="shared" si="399"/>
        <v>79851.399999999994</v>
      </c>
      <c r="T436" s="400">
        <v>4878</v>
      </c>
      <c r="U436" s="134" t="s">
        <v>153</v>
      </c>
      <c r="V436" s="170">
        <v>2465</v>
      </c>
      <c r="W436" s="178">
        <v>1358</v>
      </c>
      <c r="X436" s="178">
        <v>87407010</v>
      </c>
      <c r="Y436" s="179">
        <f>IFERROR(W436/$T$436,"-")</f>
        <v>0.27839278392783928</v>
      </c>
      <c r="Z436" s="179">
        <f t="shared" si="400"/>
        <v>0.55091277890466528</v>
      </c>
      <c r="AA436" s="178">
        <f t="shared" si="401"/>
        <v>64364.513991163476</v>
      </c>
      <c r="AB436" s="400">
        <v>3557</v>
      </c>
      <c r="AC436" s="134" t="s">
        <v>153</v>
      </c>
      <c r="AD436" s="170">
        <v>1940</v>
      </c>
      <c r="AE436" s="178">
        <v>1015</v>
      </c>
      <c r="AF436" s="178">
        <v>68813170</v>
      </c>
      <c r="AG436" s="179">
        <f>IFERROR(AE436/$AB$436,"-")</f>
        <v>0.28535282541467527</v>
      </c>
      <c r="AH436" s="179">
        <f t="shared" si="402"/>
        <v>0.52319587628865982</v>
      </c>
      <c r="AI436" s="174">
        <f t="shared" si="403"/>
        <v>67796.226600985217</v>
      </c>
      <c r="AJ436" s="400">
        <v>2227</v>
      </c>
      <c r="AK436" s="134" t="s">
        <v>153</v>
      </c>
      <c r="AL436" s="170">
        <v>1123</v>
      </c>
      <c r="AM436" s="178">
        <v>586</v>
      </c>
      <c r="AN436" s="178">
        <v>43240050</v>
      </c>
      <c r="AO436" s="179">
        <f>IFERROR(AM436/$AJ$436,"-")</f>
        <v>0.26313426133812301</v>
      </c>
      <c r="AP436" s="179">
        <f t="shared" si="404"/>
        <v>0.52181656277827249</v>
      </c>
      <c r="AQ436" s="174">
        <f t="shared" si="405"/>
        <v>73788.481228668941</v>
      </c>
      <c r="AR436" s="400">
        <v>1013</v>
      </c>
      <c r="AS436" s="134" t="s">
        <v>153</v>
      </c>
      <c r="AT436" s="170">
        <v>449</v>
      </c>
      <c r="AU436" s="178">
        <v>171</v>
      </c>
      <c r="AV436" s="178">
        <v>14947890</v>
      </c>
      <c r="AW436" s="179">
        <f>IFERROR(AU436/$AR$436,"-")</f>
        <v>0.1688055281342547</v>
      </c>
      <c r="AX436" s="179">
        <f t="shared" si="406"/>
        <v>0.38084632516703787</v>
      </c>
      <c r="AY436" s="178">
        <f t="shared" si="407"/>
        <v>87414.561403508778</v>
      </c>
      <c r="AZ436" s="400">
        <v>352</v>
      </c>
      <c r="BA436" s="134" t="s">
        <v>153</v>
      </c>
      <c r="BB436" s="170">
        <v>101</v>
      </c>
      <c r="BC436" s="178">
        <v>44</v>
      </c>
      <c r="BD436" s="178">
        <v>4199570</v>
      </c>
      <c r="BE436" s="179">
        <f>IFERROR(BC436/$AZ$436,"-")</f>
        <v>0.125</v>
      </c>
      <c r="BF436" s="179">
        <f t="shared" si="408"/>
        <v>0.43564356435643564</v>
      </c>
      <c r="BG436" s="224">
        <f t="shared" si="409"/>
        <v>95444.772727272721</v>
      </c>
      <c r="BH436" s="400">
        <v>12309</v>
      </c>
      <c r="BI436" s="134" t="s">
        <v>153</v>
      </c>
      <c r="BJ436" s="170">
        <f t="shared" si="410"/>
        <v>6231</v>
      </c>
      <c r="BK436" s="178">
        <f t="shared" si="394"/>
        <v>3253</v>
      </c>
      <c r="BL436" s="178">
        <f t="shared" si="395"/>
        <v>224503420</v>
      </c>
      <c r="BM436" s="179">
        <f>IFERROR(BK436/$BH$436,"-")</f>
        <v>0.26427817044439028</v>
      </c>
      <c r="BN436" s="179">
        <f t="shared" si="411"/>
        <v>0.52206708393516288</v>
      </c>
      <c r="BO436" s="178">
        <f t="shared" si="412"/>
        <v>69014.269904703353</v>
      </c>
      <c r="BP436" s="285"/>
    </row>
    <row r="437" spans="2:68" s="95" customFormat="1">
      <c r="B437" s="402"/>
      <c r="C437" s="435"/>
      <c r="D437" s="433"/>
      <c r="E437" s="135" t="s">
        <v>207</v>
      </c>
      <c r="F437" s="171">
        <v>55</v>
      </c>
      <c r="G437" s="180">
        <v>28</v>
      </c>
      <c r="H437" s="180">
        <v>2047240</v>
      </c>
      <c r="I437" s="181">
        <f t="shared" ref="I437:I446" si="445">IFERROR(G437/$D$436,"-")</f>
        <v>0.25</v>
      </c>
      <c r="J437" s="181">
        <f t="shared" si="396"/>
        <v>0.50909090909090904</v>
      </c>
      <c r="K437" s="225">
        <f t="shared" si="397"/>
        <v>73115.71428571429</v>
      </c>
      <c r="L437" s="392"/>
      <c r="M437" s="135" t="s">
        <v>207</v>
      </c>
      <c r="N437" s="171">
        <v>72</v>
      </c>
      <c r="O437" s="180">
        <v>41</v>
      </c>
      <c r="P437" s="180">
        <v>2311690</v>
      </c>
      <c r="Q437" s="181">
        <f t="shared" ref="Q437:Q446" si="446">IFERROR(O437/$L$436,"-")</f>
        <v>0.2411764705882353</v>
      </c>
      <c r="R437" s="181">
        <f t="shared" si="398"/>
        <v>0.56944444444444442</v>
      </c>
      <c r="S437" s="175">
        <f t="shared" si="399"/>
        <v>56382.682926829271</v>
      </c>
      <c r="T437" s="392"/>
      <c r="U437" s="135" t="s">
        <v>207</v>
      </c>
      <c r="V437" s="171">
        <v>2154</v>
      </c>
      <c r="W437" s="180">
        <v>1224</v>
      </c>
      <c r="X437" s="180">
        <v>76922560</v>
      </c>
      <c r="Y437" s="181">
        <f t="shared" ref="Y437:Y446" si="447">IFERROR(W437/$T$436,"-")</f>
        <v>0.25092250922509224</v>
      </c>
      <c r="Z437" s="181">
        <f t="shared" si="400"/>
        <v>0.56824512534818938</v>
      </c>
      <c r="AA437" s="180">
        <f t="shared" si="401"/>
        <v>62845.228758169935</v>
      </c>
      <c r="AB437" s="392"/>
      <c r="AC437" s="135" t="s">
        <v>207</v>
      </c>
      <c r="AD437" s="171">
        <v>1553</v>
      </c>
      <c r="AE437" s="180">
        <v>848</v>
      </c>
      <c r="AF437" s="180">
        <v>58813480</v>
      </c>
      <c r="AG437" s="181">
        <f t="shared" ref="AG437:AG446" si="448">IFERROR(AE437/$AB$436,"-")</f>
        <v>0.23840314872083215</v>
      </c>
      <c r="AH437" s="181">
        <f t="shared" si="402"/>
        <v>0.54603992273019963</v>
      </c>
      <c r="AI437" s="175">
        <f t="shared" si="403"/>
        <v>69355.518867924533</v>
      </c>
      <c r="AJ437" s="392"/>
      <c r="AK437" s="135" t="s">
        <v>207</v>
      </c>
      <c r="AL437" s="171">
        <v>872</v>
      </c>
      <c r="AM437" s="180">
        <v>461</v>
      </c>
      <c r="AN437" s="180">
        <v>33186760</v>
      </c>
      <c r="AO437" s="181">
        <f t="shared" ref="AO437:AO446" si="449">IFERROR(AM437/$AJ$436,"-")</f>
        <v>0.20700493938033229</v>
      </c>
      <c r="AP437" s="181">
        <f t="shared" si="404"/>
        <v>0.52866972477064222</v>
      </c>
      <c r="AQ437" s="175">
        <f t="shared" si="405"/>
        <v>71988.633405639906</v>
      </c>
      <c r="AR437" s="392"/>
      <c r="AS437" s="135" t="s">
        <v>207</v>
      </c>
      <c r="AT437" s="171">
        <v>313</v>
      </c>
      <c r="AU437" s="180">
        <v>114</v>
      </c>
      <c r="AV437" s="180">
        <v>9475530</v>
      </c>
      <c r="AW437" s="181">
        <f t="shared" ref="AW437:AW446" si="450">IFERROR(AU437/$AR$436,"-")</f>
        <v>0.1125370187561698</v>
      </c>
      <c r="AX437" s="181">
        <f t="shared" si="406"/>
        <v>0.36421725239616615</v>
      </c>
      <c r="AY437" s="180">
        <f t="shared" si="407"/>
        <v>83118.68421052632</v>
      </c>
      <c r="AZ437" s="392"/>
      <c r="BA437" s="135" t="s">
        <v>207</v>
      </c>
      <c r="BB437" s="171">
        <v>74</v>
      </c>
      <c r="BC437" s="180">
        <v>27</v>
      </c>
      <c r="BD437" s="180">
        <v>2882280</v>
      </c>
      <c r="BE437" s="181">
        <f t="shared" ref="BE437:BE446" si="451">IFERROR(BC437/$AZ$436,"-")</f>
        <v>7.6704545454545456E-2</v>
      </c>
      <c r="BF437" s="181">
        <f t="shared" si="408"/>
        <v>0.36486486486486486</v>
      </c>
      <c r="BG437" s="225">
        <f t="shared" si="409"/>
        <v>106751.11111111111</v>
      </c>
      <c r="BH437" s="392"/>
      <c r="BI437" s="135" t="s">
        <v>207</v>
      </c>
      <c r="BJ437" s="171">
        <f t="shared" si="410"/>
        <v>5093</v>
      </c>
      <c r="BK437" s="180">
        <f t="shared" si="394"/>
        <v>2743</v>
      </c>
      <c r="BL437" s="180">
        <f t="shared" si="395"/>
        <v>185639540</v>
      </c>
      <c r="BM437" s="181">
        <f t="shared" ref="BM437:BM446" si="452">IFERROR(BK437/$BH$436,"-")</f>
        <v>0.22284507271102447</v>
      </c>
      <c r="BN437" s="181">
        <f t="shared" si="411"/>
        <v>0.5385823679560181</v>
      </c>
      <c r="BO437" s="180">
        <f t="shared" si="412"/>
        <v>67677.557418884433</v>
      </c>
      <c r="BP437" s="285"/>
    </row>
    <row r="438" spans="2:68" s="95" customFormat="1">
      <c r="B438" s="402"/>
      <c r="C438" s="435"/>
      <c r="D438" s="433"/>
      <c r="E438" s="136" t="s">
        <v>152</v>
      </c>
      <c r="F438" s="171">
        <v>62</v>
      </c>
      <c r="G438" s="180">
        <v>33</v>
      </c>
      <c r="H438" s="180">
        <v>2102200</v>
      </c>
      <c r="I438" s="181">
        <f t="shared" si="445"/>
        <v>0.29464285714285715</v>
      </c>
      <c r="J438" s="181">
        <f t="shared" si="396"/>
        <v>0.532258064516129</v>
      </c>
      <c r="K438" s="225">
        <f t="shared" si="397"/>
        <v>63703.030303030304</v>
      </c>
      <c r="L438" s="392"/>
      <c r="M438" s="136" t="s">
        <v>152</v>
      </c>
      <c r="N438" s="171">
        <v>107</v>
      </c>
      <c r="O438" s="180">
        <v>55</v>
      </c>
      <c r="P438" s="180">
        <v>3476220</v>
      </c>
      <c r="Q438" s="181">
        <f t="shared" si="446"/>
        <v>0.3235294117647059</v>
      </c>
      <c r="R438" s="181">
        <f t="shared" si="398"/>
        <v>0.51401869158878499</v>
      </c>
      <c r="S438" s="175">
        <f t="shared" si="399"/>
        <v>63204</v>
      </c>
      <c r="T438" s="392"/>
      <c r="U438" s="136" t="s">
        <v>152</v>
      </c>
      <c r="V438" s="171">
        <v>3135</v>
      </c>
      <c r="W438" s="180">
        <v>1693</v>
      </c>
      <c r="X438" s="180">
        <v>108156350</v>
      </c>
      <c r="Y438" s="181">
        <f t="shared" si="447"/>
        <v>0.34706847068470686</v>
      </c>
      <c r="Z438" s="181">
        <f t="shared" si="400"/>
        <v>0.54003189792663475</v>
      </c>
      <c r="AA438" s="180">
        <f t="shared" si="401"/>
        <v>63884.435912581219</v>
      </c>
      <c r="AB438" s="392"/>
      <c r="AC438" s="136" t="s">
        <v>152</v>
      </c>
      <c r="AD438" s="171">
        <v>2513</v>
      </c>
      <c r="AE438" s="180">
        <v>1327</v>
      </c>
      <c r="AF438" s="180">
        <v>91927220</v>
      </c>
      <c r="AG438" s="181">
        <f t="shared" si="448"/>
        <v>0.373067191453472</v>
      </c>
      <c r="AH438" s="181">
        <f t="shared" si="402"/>
        <v>0.52805411858336648</v>
      </c>
      <c r="AI438" s="175">
        <f t="shared" si="403"/>
        <v>69274.468726450636</v>
      </c>
      <c r="AJ438" s="392"/>
      <c r="AK438" s="136" t="s">
        <v>152</v>
      </c>
      <c r="AL438" s="171">
        <v>1599</v>
      </c>
      <c r="AM438" s="180">
        <v>790</v>
      </c>
      <c r="AN438" s="180">
        <v>59307530</v>
      </c>
      <c r="AO438" s="181">
        <f t="shared" si="449"/>
        <v>0.35473731477323756</v>
      </c>
      <c r="AP438" s="181">
        <f t="shared" si="404"/>
        <v>0.49405878674171355</v>
      </c>
      <c r="AQ438" s="175">
        <f t="shared" si="405"/>
        <v>75072.822784810123</v>
      </c>
      <c r="AR438" s="392"/>
      <c r="AS438" s="136" t="s">
        <v>152</v>
      </c>
      <c r="AT438" s="171">
        <v>706</v>
      </c>
      <c r="AU438" s="180">
        <v>278</v>
      </c>
      <c r="AV438" s="180">
        <v>26219410</v>
      </c>
      <c r="AW438" s="181">
        <f t="shared" si="450"/>
        <v>0.27443237907206319</v>
      </c>
      <c r="AX438" s="181">
        <f t="shared" si="406"/>
        <v>0.39376770538243627</v>
      </c>
      <c r="AY438" s="180">
        <f t="shared" si="407"/>
        <v>94314.424460431648</v>
      </c>
      <c r="AZ438" s="392"/>
      <c r="BA438" s="136" t="s">
        <v>152</v>
      </c>
      <c r="BB438" s="171">
        <v>197</v>
      </c>
      <c r="BC438" s="180">
        <v>74</v>
      </c>
      <c r="BD438" s="180">
        <v>7329790</v>
      </c>
      <c r="BE438" s="181">
        <f t="shared" si="451"/>
        <v>0.21022727272727273</v>
      </c>
      <c r="BF438" s="181">
        <f t="shared" si="408"/>
        <v>0.37563451776649748</v>
      </c>
      <c r="BG438" s="225">
        <f t="shared" si="409"/>
        <v>99051.216216216213</v>
      </c>
      <c r="BH438" s="392"/>
      <c r="BI438" s="136" t="s">
        <v>152</v>
      </c>
      <c r="BJ438" s="171">
        <f t="shared" si="410"/>
        <v>8319</v>
      </c>
      <c r="BK438" s="180">
        <f t="shared" si="394"/>
        <v>4250</v>
      </c>
      <c r="BL438" s="180">
        <f t="shared" si="395"/>
        <v>298518720</v>
      </c>
      <c r="BM438" s="181">
        <f t="shared" si="452"/>
        <v>0.34527581444471522</v>
      </c>
      <c r="BN438" s="181">
        <f t="shared" si="411"/>
        <v>0.51087871138357976</v>
      </c>
      <c r="BO438" s="180">
        <f t="shared" si="412"/>
        <v>70239.698823529412</v>
      </c>
      <c r="BP438" s="285"/>
    </row>
    <row r="439" spans="2:68" s="95" customFormat="1">
      <c r="B439" s="402"/>
      <c r="C439" s="435"/>
      <c r="D439" s="433"/>
      <c r="E439" s="136" t="s">
        <v>161</v>
      </c>
      <c r="F439" s="171">
        <v>27</v>
      </c>
      <c r="G439" s="180">
        <v>11</v>
      </c>
      <c r="H439" s="180">
        <v>468020</v>
      </c>
      <c r="I439" s="181">
        <f t="shared" si="445"/>
        <v>9.8214285714285712E-2</v>
      </c>
      <c r="J439" s="181">
        <f t="shared" si="396"/>
        <v>0.40740740740740738</v>
      </c>
      <c r="K439" s="225">
        <f t="shared" si="397"/>
        <v>42547.272727272728</v>
      </c>
      <c r="L439" s="392"/>
      <c r="M439" s="136" t="s">
        <v>161</v>
      </c>
      <c r="N439" s="171">
        <v>62</v>
      </c>
      <c r="O439" s="180">
        <v>35</v>
      </c>
      <c r="P439" s="180">
        <v>2162160</v>
      </c>
      <c r="Q439" s="181">
        <f t="shared" si="446"/>
        <v>0.20588235294117646</v>
      </c>
      <c r="R439" s="181">
        <f t="shared" si="398"/>
        <v>0.56451612903225812</v>
      </c>
      <c r="S439" s="175">
        <f t="shared" si="399"/>
        <v>61776</v>
      </c>
      <c r="T439" s="392"/>
      <c r="U439" s="136" t="s">
        <v>161</v>
      </c>
      <c r="V439" s="171">
        <v>1100</v>
      </c>
      <c r="W439" s="180">
        <v>618</v>
      </c>
      <c r="X439" s="180">
        <v>42143960</v>
      </c>
      <c r="Y439" s="181">
        <f t="shared" si="447"/>
        <v>0.12669126691266913</v>
      </c>
      <c r="Z439" s="181">
        <f t="shared" si="400"/>
        <v>0.56181818181818177</v>
      </c>
      <c r="AA439" s="180">
        <f t="shared" si="401"/>
        <v>68194.110032362456</v>
      </c>
      <c r="AB439" s="392"/>
      <c r="AC439" s="136" t="s">
        <v>161</v>
      </c>
      <c r="AD439" s="171">
        <v>984</v>
      </c>
      <c r="AE439" s="180">
        <v>547</v>
      </c>
      <c r="AF439" s="180">
        <v>37995340</v>
      </c>
      <c r="AG439" s="181">
        <f t="shared" si="448"/>
        <v>0.15378127635648017</v>
      </c>
      <c r="AH439" s="181">
        <f t="shared" si="402"/>
        <v>0.55589430894308944</v>
      </c>
      <c r="AI439" s="175">
        <f t="shared" si="403"/>
        <v>69461.316270566735</v>
      </c>
      <c r="AJ439" s="392"/>
      <c r="AK439" s="136" t="s">
        <v>161</v>
      </c>
      <c r="AL439" s="171">
        <v>636</v>
      </c>
      <c r="AM439" s="180">
        <v>320</v>
      </c>
      <c r="AN439" s="180">
        <v>24375080</v>
      </c>
      <c r="AO439" s="181">
        <f t="shared" si="449"/>
        <v>0.14369106421194433</v>
      </c>
      <c r="AP439" s="181">
        <f t="shared" si="404"/>
        <v>0.50314465408805031</v>
      </c>
      <c r="AQ439" s="175">
        <f t="shared" si="405"/>
        <v>76172.125</v>
      </c>
      <c r="AR439" s="392"/>
      <c r="AS439" s="136" t="s">
        <v>161</v>
      </c>
      <c r="AT439" s="171">
        <v>306</v>
      </c>
      <c r="AU439" s="180">
        <v>118</v>
      </c>
      <c r="AV439" s="180">
        <v>9437300</v>
      </c>
      <c r="AW439" s="181">
        <f t="shared" si="450"/>
        <v>0.11648568608094768</v>
      </c>
      <c r="AX439" s="181">
        <f t="shared" si="406"/>
        <v>0.38562091503267976</v>
      </c>
      <c r="AY439" s="180">
        <f t="shared" si="407"/>
        <v>79977.118644067799</v>
      </c>
      <c r="AZ439" s="392"/>
      <c r="BA439" s="136" t="s">
        <v>161</v>
      </c>
      <c r="BB439" s="171">
        <v>80</v>
      </c>
      <c r="BC439" s="180">
        <v>29</v>
      </c>
      <c r="BD439" s="180">
        <v>2709160</v>
      </c>
      <c r="BE439" s="181">
        <f t="shared" si="451"/>
        <v>8.2386363636363633E-2</v>
      </c>
      <c r="BF439" s="181">
        <f t="shared" si="408"/>
        <v>0.36249999999999999</v>
      </c>
      <c r="BG439" s="225">
        <f t="shared" si="409"/>
        <v>93419.31034482758</v>
      </c>
      <c r="BH439" s="392"/>
      <c r="BI439" s="136" t="s">
        <v>161</v>
      </c>
      <c r="BJ439" s="171">
        <f t="shared" si="410"/>
        <v>3195</v>
      </c>
      <c r="BK439" s="180">
        <f t="shared" si="394"/>
        <v>1678</v>
      </c>
      <c r="BL439" s="180">
        <f t="shared" si="395"/>
        <v>119291020</v>
      </c>
      <c r="BM439" s="181">
        <f t="shared" si="452"/>
        <v>0.13632301567958405</v>
      </c>
      <c r="BN439" s="181">
        <f t="shared" si="411"/>
        <v>0.52519561815336469</v>
      </c>
      <c r="BO439" s="180">
        <f t="shared" si="412"/>
        <v>71091.191895113225</v>
      </c>
      <c r="BP439" s="285"/>
    </row>
    <row r="440" spans="2:68" s="95" customFormat="1">
      <c r="B440" s="402"/>
      <c r="C440" s="435"/>
      <c r="D440" s="433"/>
      <c r="E440" s="136" t="s">
        <v>183</v>
      </c>
      <c r="F440" s="171">
        <v>33</v>
      </c>
      <c r="G440" s="180">
        <v>17</v>
      </c>
      <c r="H440" s="180">
        <v>1295390</v>
      </c>
      <c r="I440" s="181">
        <f t="shared" si="445"/>
        <v>0.15178571428571427</v>
      </c>
      <c r="J440" s="181">
        <f t="shared" si="396"/>
        <v>0.51515151515151514</v>
      </c>
      <c r="K440" s="225">
        <f t="shared" si="397"/>
        <v>76199.411764705888</v>
      </c>
      <c r="L440" s="392"/>
      <c r="M440" s="136" t="s">
        <v>183</v>
      </c>
      <c r="N440" s="171">
        <v>57</v>
      </c>
      <c r="O440" s="180">
        <v>31</v>
      </c>
      <c r="P440" s="180">
        <v>1934860</v>
      </c>
      <c r="Q440" s="181">
        <f t="shared" si="446"/>
        <v>0.18235294117647058</v>
      </c>
      <c r="R440" s="181">
        <f t="shared" si="398"/>
        <v>0.54385964912280704</v>
      </c>
      <c r="S440" s="175">
        <f t="shared" si="399"/>
        <v>62414.838709677417</v>
      </c>
      <c r="T440" s="392"/>
      <c r="U440" s="136" t="s">
        <v>183</v>
      </c>
      <c r="V440" s="171">
        <v>1101</v>
      </c>
      <c r="W440" s="180">
        <v>580</v>
      </c>
      <c r="X440" s="180">
        <v>38935780</v>
      </c>
      <c r="Y440" s="181">
        <f t="shared" si="447"/>
        <v>0.11890118901189012</v>
      </c>
      <c r="Z440" s="181">
        <f t="shared" si="400"/>
        <v>0.5267938237965486</v>
      </c>
      <c r="AA440" s="180">
        <f t="shared" si="401"/>
        <v>67130.655172413797</v>
      </c>
      <c r="AB440" s="392"/>
      <c r="AC440" s="136" t="s">
        <v>183</v>
      </c>
      <c r="AD440" s="171">
        <v>1132</v>
      </c>
      <c r="AE440" s="180">
        <v>605</v>
      </c>
      <c r="AF440" s="180">
        <v>42923220</v>
      </c>
      <c r="AG440" s="181">
        <f t="shared" si="448"/>
        <v>0.17008715209446162</v>
      </c>
      <c r="AH440" s="181">
        <f t="shared" si="402"/>
        <v>0.53445229681978801</v>
      </c>
      <c r="AI440" s="175">
        <f t="shared" si="403"/>
        <v>70947.47107438017</v>
      </c>
      <c r="AJ440" s="392"/>
      <c r="AK440" s="136" t="s">
        <v>183</v>
      </c>
      <c r="AL440" s="171">
        <v>702</v>
      </c>
      <c r="AM440" s="180">
        <v>366</v>
      </c>
      <c r="AN440" s="180">
        <v>29768910</v>
      </c>
      <c r="AO440" s="181">
        <f t="shared" si="449"/>
        <v>0.1643466546924113</v>
      </c>
      <c r="AP440" s="181">
        <f t="shared" si="404"/>
        <v>0.5213675213675214</v>
      </c>
      <c r="AQ440" s="175">
        <f t="shared" si="405"/>
        <v>81335.819672131154</v>
      </c>
      <c r="AR440" s="392"/>
      <c r="AS440" s="136" t="s">
        <v>183</v>
      </c>
      <c r="AT440" s="171">
        <v>314</v>
      </c>
      <c r="AU440" s="180">
        <v>125</v>
      </c>
      <c r="AV440" s="180">
        <v>11527780</v>
      </c>
      <c r="AW440" s="181">
        <f t="shared" si="450"/>
        <v>0.12339585389930899</v>
      </c>
      <c r="AX440" s="181">
        <f t="shared" si="406"/>
        <v>0.39808917197452232</v>
      </c>
      <c r="AY440" s="180">
        <f t="shared" si="407"/>
        <v>92222.24</v>
      </c>
      <c r="AZ440" s="392"/>
      <c r="BA440" s="136" t="s">
        <v>183</v>
      </c>
      <c r="BB440" s="171">
        <v>106</v>
      </c>
      <c r="BC440" s="180">
        <v>41</v>
      </c>
      <c r="BD440" s="180">
        <v>4975050</v>
      </c>
      <c r="BE440" s="181">
        <f t="shared" si="451"/>
        <v>0.11647727272727272</v>
      </c>
      <c r="BF440" s="181">
        <f t="shared" si="408"/>
        <v>0.3867924528301887</v>
      </c>
      <c r="BG440" s="225">
        <f t="shared" si="409"/>
        <v>121342.68292682926</v>
      </c>
      <c r="BH440" s="392"/>
      <c r="BI440" s="136" t="s">
        <v>183</v>
      </c>
      <c r="BJ440" s="171">
        <f t="shared" si="410"/>
        <v>3445</v>
      </c>
      <c r="BK440" s="180">
        <f t="shared" si="394"/>
        <v>1765</v>
      </c>
      <c r="BL440" s="180">
        <f t="shared" si="395"/>
        <v>131360990</v>
      </c>
      <c r="BM440" s="181">
        <f t="shared" si="452"/>
        <v>0.14339101470468762</v>
      </c>
      <c r="BN440" s="181">
        <f t="shared" si="411"/>
        <v>0.51233671988388974</v>
      </c>
      <c r="BO440" s="180">
        <f t="shared" si="412"/>
        <v>74425.490084985839</v>
      </c>
      <c r="BP440" s="285"/>
    </row>
    <row r="441" spans="2:68" s="95" customFormat="1">
      <c r="B441" s="402"/>
      <c r="C441" s="435"/>
      <c r="D441" s="433"/>
      <c r="E441" s="136" t="s">
        <v>184</v>
      </c>
      <c r="F441" s="171">
        <v>17</v>
      </c>
      <c r="G441" s="180">
        <v>12</v>
      </c>
      <c r="H441" s="180">
        <v>673430</v>
      </c>
      <c r="I441" s="181">
        <f t="shared" si="445"/>
        <v>0.10714285714285714</v>
      </c>
      <c r="J441" s="181">
        <f t="shared" si="396"/>
        <v>0.70588235294117652</v>
      </c>
      <c r="K441" s="225">
        <f t="shared" si="397"/>
        <v>56119.166666666664</v>
      </c>
      <c r="L441" s="392"/>
      <c r="M441" s="136" t="s">
        <v>184</v>
      </c>
      <c r="N441" s="171">
        <v>38</v>
      </c>
      <c r="O441" s="180">
        <v>23</v>
      </c>
      <c r="P441" s="180">
        <v>1625170</v>
      </c>
      <c r="Q441" s="181">
        <f t="shared" si="446"/>
        <v>0.13529411764705881</v>
      </c>
      <c r="R441" s="181">
        <f t="shared" si="398"/>
        <v>0.60526315789473684</v>
      </c>
      <c r="S441" s="175">
        <f t="shared" si="399"/>
        <v>70659.565217391311</v>
      </c>
      <c r="T441" s="392"/>
      <c r="U441" s="136" t="s">
        <v>184</v>
      </c>
      <c r="V441" s="171">
        <v>587</v>
      </c>
      <c r="W441" s="180">
        <v>339</v>
      </c>
      <c r="X441" s="180">
        <v>22303680</v>
      </c>
      <c r="Y441" s="181">
        <f t="shared" si="447"/>
        <v>6.9495694956949572E-2</v>
      </c>
      <c r="Z441" s="181">
        <f t="shared" si="400"/>
        <v>0.57751277683134583</v>
      </c>
      <c r="AA441" s="180">
        <f t="shared" si="401"/>
        <v>65792.566371681416</v>
      </c>
      <c r="AB441" s="392"/>
      <c r="AC441" s="136" t="s">
        <v>184</v>
      </c>
      <c r="AD441" s="171">
        <v>493</v>
      </c>
      <c r="AE441" s="180">
        <v>288</v>
      </c>
      <c r="AF441" s="180">
        <v>19970410</v>
      </c>
      <c r="AG441" s="181">
        <f t="shared" si="448"/>
        <v>8.0967107112735456E-2</v>
      </c>
      <c r="AH441" s="181">
        <f t="shared" si="402"/>
        <v>0.58417849898580121</v>
      </c>
      <c r="AI441" s="175">
        <f t="shared" si="403"/>
        <v>69341.701388888891</v>
      </c>
      <c r="AJ441" s="392"/>
      <c r="AK441" s="136" t="s">
        <v>184</v>
      </c>
      <c r="AL441" s="171">
        <v>300</v>
      </c>
      <c r="AM441" s="180">
        <v>171</v>
      </c>
      <c r="AN441" s="180">
        <v>12316790</v>
      </c>
      <c r="AO441" s="181">
        <f t="shared" si="449"/>
        <v>7.6784912438257746E-2</v>
      </c>
      <c r="AP441" s="181">
        <f t="shared" si="404"/>
        <v>0.56999999999999995</v>
      </c>
      <c r="AQ441" s="175">
        <f t="shared" si="405"/>
        <v>72028.011695906433</v>
      </c>
      <c r="AR441" s="392"/>
      <c r="AS441" s="136" t="s">
        <v>184</v>
      </c>
      <c r="AT441" s="171">
        <v>81</v>
      </c>
      <c r="AU441" s="180">
        <v>35</v>
      </c>
      <c r="AV441" s="180">
        <v>2699150</v>
      </c>
      <c r="AW441" s="181">
        <f t="shared" si="450"/>
        <v>3.4550839091806514E-2</v>
      </c>
      <c r="AX441" s="181">
        <f t="shared" si="406"/>
        <v>0.43209876543209874</v>
      </c>
      <c r="AY441" s="180">
        <f t="shared" si="407"/>
        <v>77118.571428571435</v>
      </c>
      <c r="AZ441" s="392"/>
      <c r="BA441" s="136" t="s">
        <v>184</v>
      </c>
      <c r="BB441" s="171">
        <v>20</v>
      </c>
      <c r="BC441" s="180">
        <v>7</v>
      </c>
      <c r="BD441" s="180">
        <v>395590</v>
      </c>
      <c r="BE441" s="181">
        <f t="shared" si="451"/>
        <v>1.9886363636363636E-2</v>
      </c>
      <c r="BF441" s="181">
        <f t="shared" si="408"/>
        <v>0.35</v>
      </c>
      <c r="BG441" s="225">
        <f t="shared" si="409"/>
        <v>56512.857142857145</v>
      </c>
      <c r="BH441" s="392"/>
      <c r="BI441" s="136" t="s">
        <v>184</v>
      </c>
      <c r="BJ441" s="171">
        <f t="shared" si="410"/>
        <v>1536</v>
      </c>
      <c r="BK441" s="180">
        <f t="shared" si="394"/>
        <v>875</v>
      </c>
      <c r="BL441" s="180">
        <f t="shared" si="395"/>
        <v>59984220</v>
      </c>
      <c r="BM441" s="181">
        <f t="shared" si="452"/>
        <v>7.1086197091559028E-2</v>
      </c>
      <c r="BN441" s="181">
        <f t="shared" si="411"/>
        <v>0.56966145833333337</v>
      </c>
      <c r="BO441" s="180">
        <f t="shared" si="412"/>
        <v>68553.394285714283</v>
      </c>
      <c r="BP441" s="285"/>
    </row>
    <row r="442" spans="2:68" s="95" customFormat="1">
      <c r="B442" s="402"/>
      <c r="C442" s="435"/>
      <c r="D442" s="433"/>
      <c r="E442" s="136" t="s">
        <v>185</v>
      </c>
      <c r="F442" s="171">
        <v>12</v>
      </c>
      <c r="G442" s="180">
        <v>3</v>
      </c>
      <c r="H442" s="180">
        <v>393260</v>
      </c>
      <c r="I442" s="181">
        <f t="shared" si="445"/>
        <v>2.6785714285714284E-2</v>
      </c>
      <c r="J442" s="181">
        <f t="shared" si="396"/>
        <v>0.25</v>
      </c>
      <c r="K442" s="225">
        <f t="shared" si="397"/>
        <v>131086.66666666666</v>
      </c>
      <c r="L442" s="392"/>
      <c r="M442" s="136" t="s">
        <v>185</v>
      </c>
      <c r="N442" s="171">
        <v>27</v>
      </c>
      <c r="O442" s="180">
        <v>9</v>
      </c>
      <c r="P442" s="180">
        <v>617480</v>
      </c>
      <c r="Q442" s="181">
        <f t="shared" si="446"/>
        <v>5.2941176470588235E-2</v>
      </c>
      <c r="R442" s="181">
        <f t="shared" si="398"/>
        <v>0.33333333333333331</v>
      </c>
      <c r="S442" s="175">
        <f t="shared" si="399"/>
        <v>68608.888888888891</v>
      </c>
      <c r="T442" s="392"/>
      <c r="U442" s="136" t="s">
        <v>185</v>
      </c>
      <c r="V442" s="171">
        <v>340</v>
      </c>
      <c r="W442" s="180">
        <v>172</v>
      </c>
      <c r="X442" s="180">
        <v>12492290</v>
      </c>
      <c r="Y442" s="181">
        <f t="shared" si="447"/>
        <v>3.5260352603526036E-2</v>
      </c>
      <c r="Z442" s="181">
        <f t="shared" si="400"/>
        <v>0.50588235294117645</v>
      </c>
      <c r="AA442" s="180">
        <f t="shared" si="401"/>
        <v>72629.593023255817</v>
      </c>
      <c r="AB442" s="392"/>
      <c r="AC442" s="136" t="s">
        <v>185</v>
      </c>
      <c r="AD442" s="171">
        <v>370</v>
      </c>
      <c r="AE442" s="180">
        <v>181</v>
      </c>
      <c r="AF442" s="180">
        <v>12362780</v>
      </c>
      <c r="AG442" s="181">
        <f t="shared" si="448"/>
        <v>5.0885577734045541E-2</v>
      </c>
      <c r="AH442" s="181">
        <f t="shared" si="402"/>
        <v>0.48918918918918919</v>
      </c>
      <c r="AI442" s="175">
        <f t="shared" si="403"/>
        <v>68302.651933701651</v>
      </c>
      <c r="AJ442" s="392"/>
      <c r="AK442" s="136" t="s">
        <v>185</v>
      </c>
      <c r="AL442" s="171">
        <v>275</v>
      </c>
      <c r="AM442" s="180">
        <v>128</v>
      </c>
      <c r="AN442" s="180">
        <v>9113610</v>
      </c>
      <c r="AO442" s="181">
        <f t="shared" si="449"/>
        <v>5.7476425684777725E-2</v>
      </c>
      <c r="AP442" s="181">
        <f t="shared" si="404"/>
        <v>0.46545454545454545</v>
      </c>
      <c r="AQ442" s="175">
        <f t="shared" si="405"/>
        <v>71200.078125</v>
      </c>
      <c r="AR442" s="392"/>
      <c r="AS442" s="136" t="s">
        <v>185</v>
      </c>
      <c r="AT442" s="171">
        <v>154</v>
      </c>
      <c r="AU442" s="180">
        <v>56</v>
      </c>
      <c r="AV442" s="180">
        <v>5390960</v>
      </c>
      <c r="AW442" s="181">
        <f t="shared" si="450"/>
        <v>5.5281342546890426E-2</v>
      </c>
      <c r="AX442" s="181">
        <f t="shared" si="406"/>
        <v>0.36363636363636365</v>
      </c>
      <c r="AY442" s="180">
        <f t="shared" si="407"/>
        <v>96267.142857142855</v>
      </c>
      <c r="AZ442" s="392"/>
      <c r="BA442" s="136" t="s">
        <v>185</v>
      </c>
      <c r="BB442" s="171">
        <v>55</v>
      </c>
      <c r="BC442" s="180">
        <v>22</v>
      </c>
      <c r="BD442" s="180">
        <v>2858180</v>
      </c>
      <c r="BE442" s="181">
        <f t="shared" si="451"/>
        <v>6.25E-2</v>
      </c>
      <c r="BF442" s="181">
        <f t="shared" si="408"/>
        <v>0.4</v>
      </c>
      <c r="BG442" s="225">
        <f t="shared" si="409"/>
        <v>129917.27272727272</v>
      </c>
      <c r="BH442" s="392"/>
      <c r="BI442" s="136" t="s">
        <v>185</v>
      </c>
      <c r="BJ442" s="171">
        <f t="shared" si="410"/>
        <v>1233</v>
      </c>
      <c r="BK442" s="180">
        <f t="shared" si="394"/>
        <v>571</v>
      </c>
      <c r="BL442" s="180">
        <f t="shared" si="395"/>
        <v>43228560</v>
      </c>
      <c r="BM442" s="181">
        <f t="shared" si="452"/>
        <v>4.6388821187748799E-2</v>
      </c>
      <c r="BN442" s="181">
        <f t="shared" si="411"/>
        <v>0.46309813463098137</v>
      </c>
      <c r="BO442" s="180">
        <f t="shared" si="412"/>
        <v>75706.760070052536</v>
      </c>
      <c r="BP442" s="285"/>
    </row>
    <row r="443" spans="2:68" s="95" customFormat="1">
      <c r="B443" s="402"/>
      <c r="C443" s="435"/>
      <c r="D443" s="433"/>
      <c r="E443" s="136" t="s">
        <v>186</v>
      </c>
      <c r="F443" s="171">
        <v>12</v>
      </c>
      <c r="G443" s="180">
        <v>5</v>
      </c>
      <c r="H443" s="180">
        <v>356590</v>
      </c>
      <c r="I443" s="181">
        <f t="shared" si="445"/>
        <v>4.4642857142857144E-2</v>
      </c>
      <c r="J443" s="181">
        <f t="shared" si="396"/>
        <v>0.41666666666666669</v>
      </c>
      <c r="K443" s="225">
        <f t="shared" si="397"/>
        <v>71318</v>
      </c>
      <c r="L443" s="392"/>
      <c r="M443" s="136" t="s">
        <v>186</v>
      </c>
      <c r="N443" s="171">
        <v>17</v>
      </c>
      <c r="O443" s="180">
        <v>9</v>
      </c>
      <c r="P443" s="180">
        <v>496750</v>
      </c>
      <c r="Q443" s="181">
        <f t="shared" si="446"/>
        <v>5.2941176470588235E-2</v>
      </c>
      <c r="R443" s="181">
        <f t="shared" si="398"/>
        <v>0.52941176470588236</v>
      </c>
      <c r="S443" s="175">
        <f t="shared" si="399"/>
        <v>55194.444444444445</v>
      </c>
      <c r="T443" s="392"/>
      <c r="U443" s="136" t="s">
        <v>186</v>
      </c>
      <c r="V443" s="171">
        <v>280</v>
      </c>
      <c r="W443" s="180">
        <v>167</v>
      </c>
      <c r="X443" s="180">
        <v>10377130</v>
      </c>
      <c r="Y443" s="181">
        <f t="shared" si="447"/>
        <v>3.4235342353423535E-2</v>
      </c>
      <c r="Z443" s="181">
        <f t="shared" si="400"/>
        <v>0.59642857142857142</v>
      </c>
      <c r="AA443" s="180">
        <f t="shared" si="401"/>
        <v>62138.502994011978</v>
      </c>
      <c r="AB443" s="392"/>
      <c r="AC443" s="136" t="s">
        <v>186</v>
      </c>
      <c r="AD443" s="171">
        <v>279</v>
      </c>
      <c r="AE443" s="180">
        <v>142</v>
      </c>
      <c r="AF443" s="180">
        <v>12442330</v>
      </c>
      <c r="AG443" s="181">
        <f t="shared" si="448"/>
        <v>3.9921281979195949E-2</v>
      </c>
      <c r="AH443" s="181">
        <f t="shared" si="402"/>
        <v>0.50896057347670254</v>
      </c>
      <c r="AI443" s="175">
        <f t="shared" si="403"/>
        <v>87622.042253521126</v>
      </c>
      <c r="AJ443" s="392"/>
      <c r="AK443" s="136" t="s">
        <v>186</v>
      </c>
      <c r="AL443" s="171">
        <v>204</v>
      </c>
      <c r="AM443" s="180">
        <v>95</v>
      </c>
      <c r="AN443" s="180">
        <v>8354670</v>
      </c>
      <c r="AO443" s="181">
        <f t="shared" si="449"/>
        <v>4.2658284687920968E-2</v>
      </c>
      <c r="AP443" s="181">
        <f t="shared" si="404"/>
        <v>0.46568627450980393</v>
      </c>
      <c r="AQ443" s="175">
        <f t="shared" si="405"/>
        <v>87943.894736842107</v>
      </c>
      <c r="AR443" s="392"/>
      <c r="AS443" s="136" t="s">
        <v>186</v>
      </c>
      <c r="AT443" s="171">
        <v>68</v>
      </c>
      <c r="AU443" s="180">
        <v>25</v>
      </c>
      <c r="AV443" s="180">
        <v>2356710</v>
      </c>
      <c r="AW443" s="181">
        <f t="shared" si="450"/>
        <v>2.4679170779861797E-2</v>
      </c>
      <c r="AX443" s="181">
        <f t="shared" si="406"/>
        <v>0.36764705882352944</v>
      </c>
      <c r="AY443" s="180">
        <f t="shared" si="407"/>
        <v>94268.4</v>
      </c>
      <c r="AZ443" s="392"/>
      <c r="BA443" s="136" t="s">
        <v>186</v>
      </c>
      <c r="BB443" s="171">
        <v>17</v>
      </c>
      <c r="BC443" s="180">
        <v>5</v>
      </c>
      <c r="BD443" s="180">
        <v>498000</v>
      </c>
      <c r="BE443" s="181">
        <f t="shared" si="451"/>
        <v>1.4204545454545454E-2</v>
      </c>
      <c r="BF443" s="181">
        <f t="shared" si="408"/>
        <v>0.29411764705882354</v>
      </c>
      <c r="BG443" s="225">
        <f t="shared" si="409"/>
        <v>99600</v>
      </c>
      <c r="BH443" s="392"/>
      <c r="BI443" s="136" t="s">
        <v>186</v>
      </c>
      <c r="BJ443" s="171">
        <f t="shared" si="410"/>
        <v>877</v>
      </c>
      <c r="BK443" s="180">
        <f t="shared" si="394"/>
        <v>448</v>
      </c>
      <c r="BL443" s="180">
        <f t="shared" si="395"/>
        <v>34882180</v>
      </c>
      <c r="BM443" s="181">
        <f t="shared" si="452"/>
        <v>3.6396132910878218E-2</v>
      </c>
      <c r="BN443" s="181">
        <f t="shared" si="411"/>
        <v>0.51083238312428736</v>
      </c>
      <c r="BO443" s="180">
        <f t="shared" si="412"/>
        <v>77862.008928571435</v>
      </c>
      <c r="BP443" s="285"/>
    </row>
    <row r="444" spans="2:68" s="95" customFormat="1">
      <c r="B444" s="402"/>
      <c r="C444" s="435"/>
      <c r="D444" s="433"/>
      <c r="E444" s="136" t="s">
        <v>187</v>
      </c>
      <c r="F444" s="171">
        <v>36</v>
      </c>
      <c r="G444" s="180">
        <v>19</v>
      </c>
      <c r="H444" s="180">
        <v>1110640</v>
      </c>
      <c r="I444" s="181">
        <f t="shared" si="445"/>
        <v>0.16964285714285715</v>
      </c>
      <c r="J444" s="181">
        <f t="shared" si="396"/>
        <v>0.52777777777777779</v>
      </c>
      <c r="K444" s="225">
        <f t="shared" si="397"/>
        <v>58454.73684210526</v>
      </c>
      <c r="L444" s="392"/>
      <c r="M444" s="136" t="s">
        <v>187</v>
      </c>
      <c r="N444" s="171">
        <v>79</v>
      </c>
      <c r="O444" s="180">
        <v>40</v>
      </c>
      <c r="P444" s="180">
        <v>2004980</v>
      </c>
      <c r="Q444" s="181">
        <f t="shared" si="446"/>
        <v>0.23529411764705882</v>
      </c>
      <c r="R444" s="181">
        <f t="shared" si="398"/>
        <v>0.50632911392405067</v>
      </c>
      <c r="S444" s="175">
        <f t="shared" si="399"/>
        <v>50124.5</v>
      </c>
      <c r="T444" s="392"/>
      <c r="U444" s="136" t="s">
        <v>187</v>
      </c>
      <c r="V444" s="171">
        <v>1944</v>
      </c>
      <c r="W444" s="180">
        <v>1171</v>
      </c>
      <c r="X444" s="180">
        <v>78815160</v>
      </c>
      <c r="Y444" s="181">
        <f t="shared" si="447"/>
        <v>0.24005740057400574</v>
      </c>
      <c r="Z444" s="181">
        <f t="shared" si="400"/>
        <v>0.60236625514403297</v>
      </c>
      <c r="AA444" s="180">
        <f t="shared" si="401"/>
        <v>67305.858240819813</v>
      </c>
      <c r="AB444" s="392"/>
      <c r="AC444" s="136" t="s">
        <v>187</v>
      </c>
      <c r="AD444" s="171">
        <v>1547</v>
      </c>
      <c r="AE444" s="180">
        <v>843</v>
      </c>
      <c r="AF444" s="180">
        <v>58210020</v>
      </c>
      <c r="AG444" s="181">
        <f t="shared" si="448"/>
        <v>0.23699746977790273</v>
      </c>
      <c r="AH444" s="181">
        <f t="shared" si="402"/>
        <v>0.54492566257272135</v>
      </c>
      <c r="AI444" s="175">
        <f t="shared" si="403"/>
        <v>69051.032028469752</v>
      </c>
      <c r="AJ444" s="392"/>
      <c r="AK444" s="136" t="s">
        <v>187</v>
      </c>
      <c r="AL444" s="171">
        <v>860</v>
      </c>
      <c r="AM444" s="180">
        <v>455</v>
      </c>
      <c r="AN444" s="180">
        <v>34828370</v>
      </c>
      <c r="AO444" s="181">
        <f t="shared" si="449"/>
        <v>0.20431073192635832</v>
      </c>
      <c r="AP444" s="181">
        <f t="shared" si="404"/>
        <v>0.52906976744186052</v>
      </c>
      <c r="AQ444" s="175">
        <f t="shared" si="405"/>
        <v>76545.868131868134</v>
      </c>
      <c r="AR444" s="392"/>
      <c r="AS444" s="136" t="s">
        <v>187</v>
      </c>
      <c r="AT444" s="171">
        <v>314</v>
      </c>
      <c r="AU444" s="180">
        <v>130</v>
      </c>
      <c r="AV444" s="180">
        <v>11254440</v>
      </c>
      <c r="AW444" s="181">
        <f t="shared" si="450"/>
        <v>0.12833168805528133</v>
      </c>
      <c r="AX444" s="181">
        <f t="shared" si="406"/>
        <v>0.4140127388535032</v>
      </c>
      <c r="AY444" s="180">
        <f t="shared" si="407"/>
        <v>86572.61538461539</v>
      </c>
      <c r="AZ444" s="392"/>
      <c r="BA444" s="136" t="s">
        <v>187</v>
      </c>
      <c r="BB444" s="171">
        <v>78</v>
      </c>
      <c r="BC444" s="180">
        <v>32</v>
      </c>
      <c r="BD444" s="180">
        <v>2843470</v>
      </c>
      <c r="BE444" s="181">
        <f t="shared" si="451"/>
        <v>9.0909090909090912E-2</v>
      </c>
      <c r="BF444" s="181">
        <f t="shared" si="408"/>
        <v>0.41025641025641024</v>
      </c>
      <c r="BG444" s="225">
        <f t="shared" si="409"/>
        <v>88858.4375</v>
      </c>
      <c r="BH444" s="392"/>
      <c r="BI444" s="136" t="s">
        <v>187</v>
      </c>
      <c r="BJ444" s="171">
        <f t="shared" si="410"/>
        <v>4858</v>
      </c>
      <c r="BK444" s="180">
        <f t="shared" si="394"/>
        <v>2690</v>
      </c>
      <c r="BL444" s="180">
        <f t="shared" si="395"/>
        <v>189067080</v>
      </c>
      <c r="BM444" s="181">
        <f t="shared" si="452"/>
        <v>0.21853928020147859</v>
      </c>
      <c r="BN444" s="181">
        <f t="shared" si="411"/>
        <v>0.55372581309180735</v>
      </c>
      <c r="BO444" s="180">
        <f t="shared" si="412"/>
        <v>70285.159851301112</v>
      </c>
      <c r="BP444" s="285"/>
    </row>
    <row r="445" spans="2:68" s="95" customFormat="1">
      <c r="B445" s="402"/>
      <c r="C445" s="435"/>
      <c r="D445" s="433"/>
      <c r="E445" s="136" t="s">
        <v>188</v>
      </c>
      <c r="F445" s="171">
        <v>19</v>
      </c>
      <c r="G445" s="180">
        <v>9</v>
      </c>
      <c r="H445" s="180">
        <v>1084960</v>
      </c>
      <c r="I445" s="181">
        <f t="shared" si="445"/>
        <v>8.0357142857142863E-2</v>
      </c>
      <c r="J445" s="181">
        <f t="shared" si="396"/>
        <v>0.47368421052631576</v>
      </c>
      <c r="K445" s="225">
        <f t="shared" si="397"/>
        <v>120551.11111111111</v>
      </c>
      <c r="L445" s="392"/>
      <c r="M445" s="136" t="s">
        <v>188</v>
      </c>
      <c r="N445" s="171">
        <v>25</v>
      </c>
      <c r="O445" s="180">
        <v>14</v>
      </c>
      <c r="P445" s="180">
        <v>1054460</v>
      </c>
      <c r="Q445" s="181">
        <f t="shared" si="446"/>
        <v>8.2352941176470587E-2</v>
      </c>
      <c r="R445" s="181">
        <f t="shared" si="398"/>
        <v>0.56000000000000005</v>
      </c>
      <c r="S445" s="175">
        <f t="shared" si="399"/>
        <v>75318.571428571435</v>
      </c>
      <c r="T445" s="392"/>
      <c r="U445" s="136" t="s">
        <v>188</v>
      </c>
      <c r="V445" s="171">
        <v>458</v>
      </c>
      <c r="W445" s="180">
        <v>250</v>
      </c>
      <c r="X445" s="180">
        <v>19088030</v>
      </c>
      <c r="Y445" s="181">
        <f t="shared" si="447"/>
        <v>5.1250512505125051E-2</v>
      </c>
      <c r="Z445" s="181">
        <f t="shared" si="400"/>
        <v>0.54585152838427953</v>
      </c>
      <c r="AA445" s="180">
        <f t="shared" si="401"/>
        <v>76352.12</v>
      </c>
      <c r="AB445" s="392"/>
      <c r="AC445" s="136" t="s">
        <v>188</v>
      </c>
      <c r="AD445" s="171">
        <v>503</v>
      </c>
      <c r="AE445" s="180">
        <v>284</v>
      </c>
      <c r="AF445" s="180">
        <v>20492270</v>
      </c>
      <c r="AG445" s="181">
        <f t="shared" si="448"/>
        <v>7.9842563958391899E-2</v>
      </c>
      <c r="AH445" s="181">
        <f t="shared" si="402"/>
        <v>0.56461232604373757</v>
      </c>
      <c r="AI445" s="175">
        <f t="shared" si="403"/>
        <v>72155.880281690144</v>
      </c>
      <c r="AJ445" s="392"/>
      <c r="AK445" s="136" t="s">
        <v>188</v>
      </c>
      <c r="AL445" s="171">
        <v>415</v>
      </c>
      <c r="AM445" s="180">
        <v>202</v>
      </c>
      <c r="AN445" s="180">
        <v>16499800</v>
      </c>
      <c r="AO445" s="181">
        <f t="shared" si="449"/>
        <v>9.0704984283789855E-2</v>
      </c>
      <c r="AP445" s="181">
        <f t="shared" si="404"/>
        <v>0.48674698795180721</v>
      </c>
      <c r="AQ445" s="175">
        <f t="shared" si="405"/>
        <v>81682.178217821784</v>
      </c>
      <c r="AR445" s="392"/>
      <c r="AS445" s="136" t="s">
        <v>188</v>
      </c>
      <c r="AT445" s="171">
        <v>216</v>
      </c>
      <c r="AU445" s="180">
        <v>86</v>
      </c>
      <c r="AV445" s="180">
        <v>6624060</v>
      </c>
      <c r="AW445" s="181">
        <f t="shared" si="450"/>
        <v>8.489634748272458E-2</v>
      </c>
      <c r="AX445" s="181">
        <f t="shared" si="406"/>
        <v>0.39814814814814814</v>
      </c>
      <c r="AY445" s="180">
        <f t="shared" si="407"/>
        <v>77023.953488372092</v>
      </c>
      <c r="AZ445" s="392"/>
      <c r="BA445" s="136" t="s">
        <v>188</v>
      </c>
      <c r="BB445" s="171">
        <v>83</v>
      </c>
      <c r="BC445" s="180">
        <v>27</v>
      </c>
      <c r="BD445" s="180">
        <v>3472940</v>
      </c>
      <c r="BE445" s="181">
        <f t="shared" si="451"/>
        <v>7.6704545454545456E-2</v>
      </c>
      <c r="BF445" s="181">
        <f t="shared" si="408"/>
        <v>0.3253012048192771</v>
      </c>
      <c r="BG445" s="225">
        <f t="shared" si="409"/>
        <v>128627.4074074074</v>
      </c>
      <c r="BH445" s="392"/>
      <c r="BI445" s="136" t="s">
        <v>188</v>
      </c>
      <c r="BJ445" s="171">
        <f t="shared" si="410"/>
        <v>1719</v>
      </c>
      <c r="BK445" s="180">
        <f t="shared" si="394"/>
        <v>872</v>
      </c>
      <c r="BL445" s="180">
        <f t="shared" si="395"/>
        <v>68316520</v>
      </c>
      <c r="BM445" s="181">
        <f t="shared" si="452"/>
        <v>7.0842472987245109E-2</v>
      </c>
      <c r="BN445" s="181">
        <f t="shared" si="411"/>
        <v>0.50727166957533454</v>
      </c>
      <c r="BO445" s="180">
        <f t="shared" si="412"/>
        <v>78344.633027522941</v>
      </c>
      <c r="BP445" s="285"/>
    </row>
    <row r="446" spans="2:68" s="95" customFormat="1">
      <c r="B446" s="402"/>
      <c r="C446" s="435"/>
      <c r="D446" s="433"/>
      <c r="E446" s="137" t="s">
        <v>179</v>
      </c>
      <c r="F446" s="171">
        <v>15</v>
      </c>
      <c r="G446" s="180">
        <v>11</v>
      </c>
      <c r="H446" s="180">
        <v>1946740</v>
      </c>
      <c r="I446" s="181">
        <f t="shared" si="445"/>
        <v>9.8214285714285712E-2</v>
      </c>
      <c r="J446" s="181">
        <f t="shared" si="396"/>
        <v>0.73333333333333328</v>
      </c>
      <c r="K446" s="225">
        <f t="shared" si="397"/>
        <v>176976.36363636365</v>
      </c>
      <c r="L446" s="392"/>
      <c r="M446" s="137" t="s">
        <v>179</v>
      </c>
      <c r="N446" s="171">
        <v>18</v>
      </c>
      <c r="O446" s="180">
        <v>4</v>
      </c>
      <c r="P446" s="180">
        <v>1042150</v>
      </c>
      <c r="Q446" s="181">
        <f t="shared" si="446"/>
        <v>2.3529411764705882E-2</v>
      </c>
      <c r="R446" s="181">
        <f t="shared" si="398"/>
        <v>0.22222222222222221</v>
      </c>
      <c r="S446" s="175">
        <f t="shared" si="399"/>
        <v>260537.5</v>
      </c>
      <c r="T446" s="392"/>
      <c r="U446" s="137" t="s">
        <v>179</v>
      </c>
      <c r="V446" s="171">
        <v>412</v>
      </c>
      <c r="W446" s="180">
        <v>199</v>
      </c>
      <c r="X446" s="180">
        <v>12625050</v>
      </c>
      <c r="Y446" s="181">
        <f t="shared" si="447"/>
        <v>4.0795407954079543E-2</v>
      </c>
      <c r="Z446" s="181">
        <f t="shared" si="400"/>
        <v>0.48300970873786409</v>
      </c>
      <c r="AA446" s="180">
        <f t="shared" si="401"/>
        <v>63442.462311557792</v>
      </c>
      <c r="AB446" s="392"/>
      <c r="AC446" s="137" t="s">
        <v>179</v>
      </c>
      <c r="AD446" s="171">
        <v>227</v>
      </c>
      <c r="AE446" s="180">
        <v>86</v>
      </c>
      <c r="AF446" s="180">
        <v>6591700</v>
      </c>
      <c r="AG446" s="181">
        <f t="shared" si="448"/>
        <v>2.417767781838628E-2</v>
      </c>
      <c r="AH446" s="181">
        <f t="shared" si="402"/>
        <v>0.3788546255506608</v>
      </c>
      <c r="AI446" s="175">
        <f t="shared" si="403"/>
        <v>76647.674418604656</v>
      </c>
      <c r="AJ446" s="392"/>
      <c r="AK446" s="137" t="s">
        <v>179</v>
      </c>
      <c r="AL446" s="171">
        <v>154</v>
      </c>
      <c r="AM446" s="180">
        <v>57</v>
      </c>
      <c r="AN446" s="180">
        <v>4376980</v>
      </c>
      <c r="AO446" s="181">
        <f t="shared" si="449"/>
        <v>2.5594970812752582E-2</v>
      </c>
      <c r="AP446" s="181">
        <f t="shared" si="404"/>
        <v>0.37012987012987014</v>
      </c>
      <c r="AQ446" s="175">
        <f t="shared" si="405"/>
        <v>76789.122807017542</v>
      </c>
      <c r="AR446" s="392"/>
      <c r="AS446" s="137" t="s">
        <v>179</v>
      </c>
      <c r="AT446" s="171">
        <v>78</v>
      </c>
      <c r="AU446" s="180">
        <v>23</v>
      </c>
      <c r="AV446" s="180">
        <v>3096010</v>
      </c>
      <c r="AW446" s="181">
        <f t="shared" si="450"/>
        <v>2.2704837117472853E-2</v>
      </c>
      <c r="AX446" s="181">
        <f t="shared" si="406"/>
        <v>0.29487179487179488</v>
      </c>
      <c r="AY446" s="180">
        <f t="shared" si="407"/>
        <v>134609.13043478262</v>
      </c>
      <c r="AZ446" s="392"/>
      <c r="BA446" s="137" t="s">
        <v>179</v>
      </c>
      <c r="BB446" s="171">
        <v>47</v>
      </c>
      <c r="BC446" s="180">
        <v>8</v>
      </c>
      <c r="BD446" s="180">
        <v>653030</v>
      </c>
      <c r="BE446" s="181">
        <f t="shared" si="451"/>
        <v>2.2727272727272728E-2</v>
      </c>
      <c r="BF446" s="181">
        <f t="shared" si="408"/>
        <v>0.1702127659574468</v>
      </c>
      <c r="BG446" s="225">
        <f t="shared" si="409"/>
        <v>81628.75</v>
      </c>
      <c r="BH446" s="392"/>
      <c r="BI446" s="137" t="s">
        <v>179</v>
      </c>
      <c r="BJ446" s="171">
        <f t="shared" si="410"/>
        <v>951</v>
      </c>
      <c r="BK446" s="180">
        <f t="shared" si="394"/>
        <v>388</v>
      </c>
      <c r="BL446" s="180">
        <f t="shared" si="395"/>
        <v>30331660</v>
      </c>
      <c r="BM446" s="181">
        <f t="shared" si="452"/>
        <v>3.1521650824599887E-2</v>
      </c>
      <c r="BN446" s="181">
        <f t="shared" si="411"/>
        <v>0.40799158780231337</v>
      </c>
      <c r="BO446" s="180">
        <f t="shared" si="412"/>
        <v>78174.381443298975</v>
      </c>
      <c r="BP446" s="285"/>
    </row>
    <row r="447" spans="2:68" s="95" customFormat="1">
      <c r="B447" s="402">
        <v>41</v>
      </c>
      <c r="C447" s="434" t="s">
        <v>14</v>
      </c>
      <c r="D447" s="432">
        <v>49</v>
      </c>
      <c r="E447" s="134" t="s">
        <v>153</v>
      </c>
      <c r="F447" s="170">
        <v>17</v>
      </c>
      <c r="G447" s="178">
        <v>4</v>
      </c>
      <c r="H447" s="178">
        <v>247520</v>
      </c>
      <c r="I447" s="179">
        <f>IFERROR(G447/$D$447,"-")</f>
        <v>8.1632653061224483E-2</v>
      </c>
      <c r="J447" s="179">
        <f t="shared" si="396"/>
        <v>0.23529411764705882</v>
      </c>
      <c r="K447" s="224">
        <f t="shared" si="397"/>
        <v>61880</v>
      </c>
      <c r="L447" s="400">
        <v>158</v>
      </c>
      <c r="M447" s="134" t="s">
        <v>153</v>
      </c>
      <c r="N447" s="170">
        <v>80</v>
      </c>
      <c r="O447" s="178">
        <v>43</v>
      </c>
      <c r="P447" s="178">
        <v>4509500</v>
      </c>
      <c r="Q447" s="179">
        <f>IFERROR(O447/$L$447,"-")</f>
        <v>0.27215189873417722</v>
      </c>
      <c r="R447" s="179">
        <f t="shared" si="398"/>
        <v>0.53749999999999998</v>
      </c>
      <c r="S447" s="174">
        <f t="shared" si="399"/>
        <v>104872.09302325582</v>
      </c>
      <c r="T447" s="400">
        <v>9531</v>
      </c>
      <c r="U447" s="134" t="s">
        <v>153</v>
      </c>
      <c r="V447" s="170">
        <v>4681</v>
      </c>
      <c r="W447" s="178">
        <v>2787</v>
      </c>
      <c r="X447" s="178">
        <v>211107390</v>
      </c>
      <c r="Y447" s="179">
        <f>IFERROR(W447/$T$447,"-")</f>
        <v>0.29241422725841987</v>
      </c>
      <c r="Z447" s="179">
        <f t="shared" si="400"/>
        <v>0.59538560136722918</v>
      </c>
      <c r="AA447" s="178">
        <f t="shared" si="401"/>
        <v>75747.179763186228</v>
      </c>
      <c r="AB447" s="400">
        <v>6808</v>
      </c>
      <c r="AC447" s="134" t="s">
        <v>153</v>
      </c>
      <c r="AD447" s="170">
        <v>3692</v>
      </c>
      <c r="AE447" s="178">
        <v>2134</v>
      </c>
      <c r="AF447" s="178">
        <v>169932690</v>
      </c>
      <c r="AG447" s="179">
        <f>IFERROR(AE447/$AB$447,"-")</f>
        <v>0.31345475910693305</v>
      </c>
      <c r="AH447" s="179">
        <f t="shared" si="402"/>
        <v>0.57800650054171177</v>
      </c>
      <c r="AI447" s="174">
        <f t="shared" si="403"/>
        <v>79631.063730084352</v>
      </c>
      <c r="AJ447" s="400">
        <v>3817</v>
      </c>
      <c r="AK447" s="134" t="s">
        <v>153</v>
      </c>
      <c r="AL447" s="170">
        <v>1990</v>
      </c>
      <c r="AM447" s="178">
        <v>1078</v>
      </c>
      <c r="AN447" s="178">
        <v>92293210</v>
      </c>
      <c r="AO447" s="179">
        <f>IFERROR(AM447/$AJ$447,"-")</f>
        <v>0.28242074927953892</v>
      </c>
      <c r="AP447" s="179">
        <f t="shared" si="404"/>
        <v>0.54170854271356783</v>
      </c>
      <c r="AQ447" s="174">
        <f t="shared" si="405"/>
        <v>85615.222634508347</v>
      </c>
      <c r="AR447" s="400">
        <v>1664</v>
      </c>
      <c r="AS447" s="134" t="s">
        <v>153</v>
      </c>
      <c r="AT447" s="170">
        <v>780</v>
      </c>
      <c r="AU447" s="178">
        <v>384</v>
      </c>
      <c r="AV447" s="178">
        <v>32125850</v>
      </c>
      <c r="AW447" s="179">
        <f>IFERROR(AU447/$AR$447,"-")</f>
        <v>0.23076923076923078</v>
      </c>
      <c r="AX447" s="179">
        <f t="shared" si="406"/>
        <v>0.49230769230769234</v>
      </c>
      <c r="AY447" s="178">
        <f t="shared" si="407"/>
        <v>83661.067708333328</v>
      </c>
      <c r="AZ447" s="400">
        <v>559</v>
      </c>
      <c r="BA447" s="134" t="s">
        <v>153</v>
      </c>
      <c r="BB447" s="170">
        <v>215</v>
      </c>
      <c r="BC447" s="178">
        <v>109</v>
      </c>
      <c r="BD447" s="178">
        <v>11556600</v>
      </c>
      <c r="BE447" s="179">
        <f>IFERROR(BC447/$AZ$447,"-")</f>
        <v>0.19499105545617174</v>
      </c>
      <c r="BF447" s="179">
        <f t="shared" si="408"/>
        <v>0.50697674418604655</v>
      </c>
      <c r="BG447" s="224">
        <f t="shared" si="409"/>
        <v>106023.85321100918</v>
      </c>
      <c r="BH447" s="400">
        <v>22586</v>
      </c>
      <c r="BI447" s="134" t="s">
        <v>153</v>
      </c>
      <c r="BJ447" s="170">
        <f t="shared" si="410"/>
        <v>11455</v>
      </c>
      <c r="BK447" s="178">
        <f t="shared" si="394"/>
        <v>6539</v>
      </c>
      <c r="BL447" s="178">
        <f t="shared" si="395"/>
        <v>521772760</v>
      </c>
      <c r="BM447" s="179">
        <f>IFERROR(BK447/$BH$447,"-")</f>
        <v>0.28951562915080137</v>
      </c>
      <c r="BN447" s="179">
        <f t="shared" si="411"/>
        <v>0.57084242688782194</v>
      </c>
      <c r="BO447" s="178">
        <f t="shared" si="412"/>
        <v>79793.968496712041</v>
      </c>
      <c r="BP447" s="285"/>
    </row>
    <row r="448" spans="2:68" s="95" customFormat="1">
      <c r="B448" s="402"/>
      <c r="C448" s="435"/>
      <c r="D448" s="433"/>
      <c r="E448" s="135" t="s">
        <v>207</v>
      </c>
      <c r="F448" s="171">
        <v>23</v>
      </c>
      <c r="G448" s="180">
        <v>12</v>
      </c>
      <c r="H448" s="180">
        <v>1298180</v>
      </c>
      <c r="I448" s="181">
        <f t="shared" ref="I448:I457" si="453">IFERROR(G448/$D$447,"-")</f>
        <v>0.24489795918367346</v>
      </c>
      <c r="J448" s="181">
        <f t="shared" si="396"/>
        <v>0.52173913043478259</v>
      </c>
      <c r="K448" s="225">
        <f t="shared" si="397"/>
        <v>108181.66666666667</v>
      </c>
      <c r="L448" s="392"/>
      <c r="M448" s="135" t="s">
        <v>207</v>
      </c>
      <c r="N448" s="171">
        <v>87</v>
      </c>
      <c r="O448" s="180">
        <v>50</v>
      </c>
      <c r="P448" s="180">
        <v>4901150</v>
      </c>
      <c r="Q448" s="181">
        <f t="shared" ref="Q448:Q457" si="454">IFERROR(O448/$L$447,"-")</f>
        <v>0.31645569620253167</v>
      </c>
      <c r="R448" s="181">
        <f t="shared" si="398"/>
        <v>0.57471264367816088</v>
      </c>
      <c r="S448" s="175">
        <f t="shared" si="399"/>
        <v>98023</v>
      </c>
      <c r="T448" s="392"/>
      <c r="U448" s="135" t="s">
        <v>207</v>
      </c>
      <c r="V448" s="171">
        <v>4237</v>
      </c>
      <c r="W448" s="180">
        <v>2595</v>
      </c>
      <c r="X448" s="180">
        <v>190615700</v>
      </c>
      <c r="Y448" s="181">
        <f t="shared" ref="Y448:Y457" si="455">IFERROR(W448/$T$447,"-")</f>
        <v>0.2722694365753856</v>
      </c>
      <c r="Z448" s="181">
        <f t="shared" si="400"/>
        <v>0.61246164739202269</v>
      </c>
      <c r="AA448" s="180">
        <f t="shared" si="401"/>
        <v>73454.990366088634</v>
      </c>
      <c r="AB448" s="392"/>
      <c r="AC448" s="135" t="s">
        <v>207</v>
      </c>
      <c r="AD448" s="171">
        <v>3087</v>
      </c>
      <c r="AE448" s="180">
        <v>1818</v>
      </c>
      <c r="AF448" s="180">
        <v>143540180</v>
      </c>
      <c r="AG448" s="181">
        <f t="shared" ref="AG448:AG457" si="456">IFERROR(AE448/$AB$447,"-")</f>
        <v>0.26703877790834313</v>
      </c>
      <c r="AH448" s="181">
        <f t="shared" si="402"/>
        <v>0.58892128279883382</v>
      </c>
      <c r="AI448" s="175">
        <f t="shared" si="403"/>
        <v>78954.994499449938</v>
      </c>
      <c r="AJ448" s="392"/>
      <c r="AK448" s="135" t="s">
        <v>207</v>
      </c>
      <c r="AL448" s="171">
        <v>1536</v>
      </c>
      <c r="AM448" s="180">
        <v>858</v>
      </c>
      <c r="AN448" s="180">
        <v>70131630</v>
      </c>
      <c r="AO448" s="181">
        <f t="shared" ref="AO448:AO457" si="457">IFERROR(AM448/$AJ$447,"-")</f>
        <v>0.22478386167146974</v>
      </c>
      <c r="AP448" s="181">
        <f t="shared" si="404"/>
        <v>0.55859375</v>
      </c>
      <c r="AQ448" s="175">
        <f t="shared" si="405"/>
        <v>81738.496503496499</v>
      </c>
      <c r="AR448" s="392"/>
      <c r="AS448" s="135" t="s">
        <v>207</v>
      </c>
      <c r="AT448" s="171">
        <v>500</v>
      </c>
      <c r="AU448" s="180">
        <v>249</v>
      </c>
      <c r="AV448" s="180">
        <v>20754550</v>
      </c>
      <c r="AW448" s="181">
        <f t="shared" ref="AW448:AW457" si="458">IFERROR(AU448/$AR$447,"-")</f>
        <v>0.14963942307692307</v>
      </c>
      <c r="AX448" s="181">
        <f t="shared" si="406"/>
        <v>0.498</v>
      </c>
      <c r="AY448" s="180">
        <f t="shared" si="407"/>
        <v>83351.606425702805</v>
      </c>
      <c r="AZ448" s="392"/>
      <c r="BA448" s="135" t="s">
        <v>207</v>
      </c>
      <c r="BB448" s="171">
        <v>114</v>
      </c>
      <c r="BC448" s="180">
        <v>63</v>
      </c>
      <c r="BD448" s="180">
        <v>6056620</v>
      </c>
      <c r="BE448" s="181">
        <f t="shared" ref="BE448:BE457" si="459">IFERROR(BC448/$AZ$447,"-")</f>
        <v>0.11270125223613596</v>
      </c>
      <c r="BF448" s="181">
        <f t="shared" si="408"/>
        <v>0.55263157894736847</v>
      </c>
      <c r="BG448" s="225">
        <f t="shared" si="409"/>
        <v>96136.825396825399</v>
      </c>
      <c r="BH448" s="392"/>
      <c r="BI448" s="135" t="s">
        <v>207</v>
      </c>
      <c r="BJ448" s="171">
        <f t="shared" si="410"/>
        <v>9584</v>
      </c>
      <c r="BK448" s="180">
        <f t="shared" si="394"/>
        <v>5645</v>
      </c>
      <c r="BL448" s="180">
        <f t="shared" si="395"/>
        <v>437298010</v>
      </c>
      <c r="BM448" s="181">
        <f t="shared" ref="BM448:BM457" si="460">IFERROR(BK448/$BH$447,"-")</f>
        <v>0.24993358717789782</v>
      </c>
      <c r="BN448" s="181">
        <f t="shared" si="411"/>
        <v>0.58900250417362265</v>
      </c>
      <c r="BO448" s="180">
        <f t="shared" si="412"/>
        <v>77466.432240921175</v>
      </c>
      <c r="BP448" s="285"/>
    </row>
    <row r="449" spans="2:68" s="95" customFormat="1">
      <c r="B449" s="402"/>
      <c r="C449" s="435"/>
      <c r="D449" s="433"/>
      <c r="E449" s="136" t="s">
        <v>152</v>
      </c>
      <c r="F449" s="171">
        <v>29</v>
      </c>
      <c r="G449" s="180">
        <v>13</v>
      </c>
      <c r="H449" s="180">
        <v>1156850</v>
      </c>
      <c r="I449" s="181">
        <f t="shared" si="453"/>
        <v>0.26530612244897961</v>
      </c>
      <c r="J449" s="181">
        <f t="shared" si="396"/>
        <v>0.44827586206896552</v>
      </c>
      <c r="K449" s="225">
        <f t="shared" si="397"/>
        <v>88988.461538461532</v>
      </c>
      <c r="L449" s="392"/>
      <c r="M449" s="136" t="s">
        <v>152</v>
      </c>
      <c r="N449" s="171">
        <v>103</v>
      </c>
      <c r="O449" s="180">
        <v>59</v>
      </c>
      <c r="P449" s="180">
        <v>5549630</v>
      </c>
      <c r="Q449" s="181">
        <f t="shared" si="454"/>
        <v>0.37341772151898733</v>
      </c>
      <c r="R449" s="181">
        <f t="shared" si="398"/>
        <v>0.57281553398058249</v>
      </c>
      <c r="S449" s="175">
        <f t="shared" si="399"/>
        <v>94061.525423728817</v>
      </c>
      <c r="T449" s="392"/>
      <c r="U449" s="136" t="s">
        <v>152</v>
      </c>
      <c r="V449" s="171">
        <v>5924</v>
      </c>
      <c r="W449" s="180">
        <v>3449</v>
      </c>
      <c r="X449" s="180">
        <v>258721900</v>
      </c>
      <c r="Y449" s="181">
        <f t="shared" si="455"/>
        <v>0.36187178680096527</v>
      </c>
      <c r="Z449" s="181">
        <f t="shared" si="400"/>
        <v>0.58220796758946658</v>
      </c>
      <c r="AA449" s="180">
        <f t="shared" si="401"/>
        <v>75013.598144389674</v>
      </c>
      <c r="AB449" s="392"/>
      <c r="AC449" s="136" t="s">
        <v>152</v>
      </c>
      <c r="AD449" s="171">
        <v>4743</v>
      </c>
      <c r="AE449" s="180">
        <v>2727</v>
      </c>
      <c r="AF449" s="180">
        <v>218883190</v>
      </c>
      <c r="AG449" s="181">
        <f t="shared" si="456"/>
        <v>0.40055816686251466</v>
      </c>
      <c r="AH449" s="181">
        <f t="shared" si="402"/>
        <v>0.57495256166982922</v>
      </c>
      <c r="AI449" s="175">
        <f t="shared" si="403"/>
        <v>80265.196186285291</v>
      </c>
      <c r="AJ449" s="392"/>
      <c r="AK449" s="136" t="s">
        <v>152</v>
      </c>
      <c r="AL449" s="171">
        <v>2719</v>
      </c>
      <c r="AM449" s="180">
        <v>1461</v>
      </c>
      <c r="AN449" s="180">
        <v>129073690</v>
      </c>
      <c r="AO449" s="181">
        <f t="shared" si="457"/>
        <v>0.38276133088813202</v>
      </c>
      <c r="AP449" s="181">
        <f t="shared" si="404"/>
        <v>0.53732990069878628</v>
      </c>
      <c r="AQ449" s="175">
        <f t="shared" si="405"/>
        <v>88346.125941136212</v>
      </c>
      <c r="AR449" s="392"/>
      <c r="AS449" s="136" t="s">
        <v>152</v>
      </c>
      <c r="AT449" s="171">
        <v>1142</v>
      </c>
      <c r="AU449" s="180">
        <v>563</v>
      </c>
      <c r="AV449" s="180">
        <v>48802830</v>
      </c>
      <c r="AW449" s="181">
        <f t="shared" si="458"/>
        <v>0.33834134615384615</v>
      </c>
      <c r="AX449" s="181">
        <f t="shared" si="406"/>
        <v>0.49299474605954469</v>
      </c>
      <c r="AY449" s="180">
        <f t="shared" si="407"/>
        <v>86683.534635879216</v>
      </c>
      <c r="AZ449" s="392"/>
      <c r="BA449" s="136" t="s">
        <v>152</v>
      </c>
      <c r="BB449" s="171">
        <v>365</v>
      </c>
      <c r="BC449" s="180">
        <v>191</v>
      </c>
      <c r="BD449" s="180">
        <v>21507900</v>
      </c>
      <c r="BE449" s="181">
        <f t="shared" si="459"/>
        <v>0.34168157423971379</v>
      </c>
      <c r="BF449" s="181">
        <f t="shared" si="408"/>
        <v>0.52328767123287667</v>
      </c>
      <c r="BG449" s="225">
        <f t="shared" si="409"/>
        <v>112606.80628272251</v>
      </c>
      <c r="BH449" s="392"/>
      <c r="BI449" s="136" t="s">
        <v>152</v>
      </c>
      <c r="BJ449" s="171">
        <f t="shared" si="410"/>
        <v>15025</v>
      </c>
      <c r="BK449" s="180">
        <f t="shared" si="394"/>
        <v>8463</v>
      </c>
      <c r="BL449" s="180">
        <f t="shared" si="395"/>
        <v>683695990</v>
      </c>
      <c r="BM449" s="181">
        <f t="shared" si="460"/>
        <v>0.37470114230054014</v>
      </c>
      <c r="BN449" s="181">
        <f t="shared" si="411"/>
        <v>0.56326123128119798</v>
      </c>
      <c r="BO449" s="180">
        <f t="shared" si="412"/>
        <v>80786.481153255343</v>
      </c>
      <c r="BP449" s="285"/>
    </row>
    <row r="450" spans="2:68" s="95" customFormat="1">
      <c r="B450" s="402"/>
      <c r="C450" s="435"/>
      <c r="D450" s="433"/>
      <c r="E450" s="136" t="s">
        <v>161</v>
      </c>
      <c r="F450" s="171">
        <v>9</v>
      </c>
      <c r="G450" s="180">
        <v>3</v>
      </c>
      <c r="H450" s="180">
        <v>216590</v>
      </c>
      <c r="I450" s="181">
        <f t="shared" si="453"/>
        <v>6.1224489795918366E-2</v>
      </c>
      <c r="J450" s="181">
        <f t="shared" si="396"/>
        <v>0.33333333333333331</v>
      </c>
      <c r="K450" s="225">
        <f t="shared" si="397"/>
        <v>72196.666666666672</v>
      </c>
      <c r="L450" s="392"/>
      <c r="M450" s="136" t="s">
        <v>161</v>
      </c>
      <c r="N450" s="171">
        <v>43</v>
      </c>
      <c r="O450" s="180">
        <v>22</v>
      </c>
      <c r="P450" s="180">
        <v>1805550</v>
      </c>
      <c r="Q450" s="181">
        <f t="shared" si="454"/>
        <v>0.13924050632911392</v>
      </c>
      <c r="R450" s="181">
        <f t="shared" si="398"/>
        <v>0.51162790697674421</v>
      </c>
      <c r="S450" s="175">
        <f t="shared" si="399"/>
        <v>82070.454545454544</v>
      </c>
      <c r="T450" s="392"/>
      <c r="U450" s="136" t="s">
        <v>161</v>
      </c>
      <c r="V450" s="171">
        <v>2136</v>
      </c>
      <c r="W450" s="180">
        <v>1319</v>
      </c>
      <c r="X450" s="180">
        <v>99976800</v>
      </c>
      <c r="Y450" s="181">
        <f t="shared" si="455"/>
        <v>0.13839051516105341</v>
      </c>
      <c r="Z450" s="181">
        <f t="shared" si="400"/>
        <v>0.61750936329588013</v>
      </c>
      <c r="AA450" s="180">
        <f t="shared" si="401"/>
        <v>75797.422289613343</v>
      </c>
      <c r="AB450" s="392"/>
      <c r="AC450" s="136" t="s">
        <v>161</v>
      </c>
      <c r="AD450" s="171">
        <v>1828</v>
      </c>
      <c r="AE450" s="180">
        <v>1066</v>
      </c>
      <c r="AF450" s="180">
        <v>83790020</v>
      </c>
      <c r="AG450" s="181">
        <f t="shared" si="456"/>
        <v>0.15658049353701528</v>
      </c>
      <c r="AH450" s="181">
        <f t="shared" si="402"/>
        <v>0.58315098468271331</v>
      </c>
      <c r="AI450" s="175">
        <f t="shared" si="403"/>
        <v>78602.270168855539</v>
      </c>
      <c r="AJ450" s="392"/>
      <c r="AK450" s="136" t="s">
        <v>161</v>
      </c>
      <c r="AL450" s="171">
        <v>1102</v>
      </c>
      <c r="AM450" s="180">
        <v>611</v>
      </c>
      <c r="AN450" s="180">
        <v>48454760</v>
      </c>
      <c r="AO450" s="181">
        <f t="shared" si="457"/>
        <v>0.1600733560387739</v>
      </c>
      <c r="AP450" s="181">
        <f t="shared" si="404"/>
        <v>0.55444646098003625</v>
      </c>
      <c r="AQ450" s="175">
        <f t="shared" si="405"/>
        <v>79304.026186579373</v>
      </c>
      <c r="AR450" s="392"/>
      <c r="AS450" s="136" t="s">
        <v>161</v>
      </c>
      <c r="AT450" s="171">
        <v>454</v>
      </c>
      <c r="AU450" s="180">
        <v>221</v>
      </c>
      <c r="AV450" s="180">
        <v>17152720</v>
      </c>
      <c r="AW450" s="181">
        <f t="shared" si="458"/>
        <v>0.1328125</v>
      </c>
      <c r="AX450" s="181">
        <f t="shared" si="406"/>
        <v>0.486784140969163</v>
      </c>
      <c r="AY450" s="180">
        <f t="shared" si="407"/>
        <v>77614.117647058825</v>
      </c>
      <c r="AZ450" s="392"/>
      <c r="BA450" s="136" t="s">
        <v>161</v>
      </c>
      <c r="BB450" s="171">
        <v>147</v>
      </c>
      <c r="BC450" s="180">
        <v>73</v>
      </c>
      <c r="BD450" s="180">
        <v>7875150</v>
      </c>
      <c r="BE450" s="181">
        <f t="shared" si="459"/>
        <v>0.13059033989266547</v>
      </c>
      <c r="BF450" s="181">
        <f t="shared" si="408"/>
        <v>0.49659863945578231</v>
      </c>
      <c r="BG450" s="225">
        <f t="shared" si="409"/>
        <v>107878.76712328767</v>
      </c>
      <c r="BH450" s="392"/>
      <c r="BI450" s="136" t="s">
        <v>161</v>
      </c>
      <c r="BJ450" s="171">
        <f t="shared" si="410"/>
        <v>5719</v>
      </c>
      <c r="BK450" s="180">
        <f t="shared" si="394"/>
        <v>3315</v>
      </c>
      <c r="BL450" s="180">
        <f t="shared" si="395"/>
        <v>259271590</v>
      </c>
      <c r="BM450" s="181">
        <f t="shared" si="460"/>
        <v>0.14677233684583371</v>
      </c>
      <c r="BN450" s="181">
        <f t="shared" si="411"/>
        <v>0.57964679139709741</v>
      </c>
      <c r="BO450" s="180">
        <f t="shared" si="412"/>
        <v>78211.641025641031</v>
      </c>
      <c r="BP450" s="285"/>
    </row>
    <row r="451" spans="2:68" s="95" customFormat="1">
      <c r="B451" s="402"/>
      <c r="C451" s="435"/>
      <c r="D451" s="433"/>
      <c r="E451" s="136" t="s">
        <v>183</v>
      </c>
      <c r="F451" s="171">
        <v>16</v>
      </c>
      <c r="G451" s="180">
        <v>9</v>
      </c>
      <c r="H451" s="180">
        <v>984460</v>
      </c>
      <c r="I451" s="181">
        <f t="shared" si="453"/>
        <v>0.18367346938775511</v>
      </c>
      <c r="J451" s="181">
        <f t="shared" si="396"/>
        <v>0.5625</v>
      </c>
      <c r="K451" s="225">
        <f t="shared" si="397"/>
        <v>109384.44444444444</v>
      </c>
      <c r="L451" s="392"/>
      <c r="M451" s="136" t="s">
        <v>183</v>
      </c>
      <c r="N451" s="171">
        <v>61</v>
      </c>
      <c r="O451" s="180">
        <v>31</v>
      </c>
      <c r="P451" s="180">
        <v>2800470</v>
      </c>
      <c r="Q451" s="181">
        <f t="shared" si="454"/>
        <v>0.19620253164556961</v>
      </c>
      <c r="R451" s="181">
        <f t="shared" si="398"/>
        <v>0.50819672131147542</v>
      </c>
      <c r="S451" s="175">
        <f t="shared" si="399"/>
        <v>90337.741935483864</v>
      </c>
      <c r="T451" s="392"/>
      <c r="U451" s="136" t="s">
        <v>183</v>
      </c>
      <c r="V451" s="171">
        <v>2267</v>
      </c>
      <c r="W451" s="180">
        <v>1375</v>
      </c>
      <c r="X451" s="180">
        <v>108394370</v>
      </c>
      <c r="Y451" s="181">
        <f t="shared" si="455"/>
        <v>0.14426607911027176</v>
      </c>
      <c r="Z451" s="181">
        <f t="shared" si="400"/>
        <v>0.60652845169827962</v>
      </c>
      <c r="AA451" s="180">
        <f t="shared" si="401"/>
        <v>78832.269090909089</v>
      </c>
      <c r="AB451" s="392"/>
      <c r="AC451" s="136" t="s">
        <v>183</v>
      </c>
      <c r="AD451" s="171">
        <v>2087</v>
      </c>
      <c r="AE451" s="180">
        <v>1204</v>
      </c>
      <c r="AF451" s="180">
        <v>101446010</v>
      </c>
      <c r="AG451" s="181">
        <f t="shared" si="456"/>
        <v>0.17685076380728554</v>
      </c>
      <c r="AH451" s="181">
        <f t="shared" si="402"/>
        <v>0.57690464781983708</v>
      </c>
      <c r="AI451" s="175">
        <f t="shared" si="403"/>
        <v>84257.483388704321</v>
      </c>
      <c r="AJ451" s="392"/>
      <c r="AK451" s="136" t="s">
        <v>183</v>
      </c>
      <c r="AL451" s="171">
        <v>1292</v>
      </c>
      <c r="AM451" s="180">
        <v>733</v>
      </c>
      <c r="AN451" s="180">
        <v>68576260</v>
      </c>
      <c r="AO451" s="181">
        <f t="shared" si="457"/>
        <v>0.1920356300759759</v>
      </c>
      <c r="AP451" s="181">
        <f t="shared" si="404"/>
        <v>0.5673374613003096</v>
      </c>
      <c r="AQ451" s="175">
        <f t="shared" si="405"/>
        <v>93555.607094133695</v>
      </c>
      <c r="AR451" s="392"/>
      <c r="AS451" s="136" t="s">
        <v>183</v>
      </c>
      <c r="AT451" s="171">
        <v>542</v>
      </c>
      <c r="AU451" s="180">
        <v>298</v>
      </c>
      <c r="AV451" s="180">
        <v>25142500</v>
      </c>
      <c r="AW451" s="181">
        <f t="shared" si="458"/>
        <v>0.17908653846153846</v>
      </c>
      <c r="AX451" s="181">
        <f t="shared" si="406"/>
        <v>0.54981549815498154</v>
      </c>
      <c r="AY451" s="180">
        <f t="shared" si="407"/>
        <v>84370.805369127513</v>
      </c>
      <c r="AZ451" s="392"/>
      <c r="BA451" s="136" t="s">
        <v>183</v>
      </c>
      <c r="BB451" s="171">
        <v>188</v>
      </c>
      <c r="BC451" s="180">
        <v>100</v>
      </c>
      <c r="BD451" s="180">
        <v>9251150</v>
      </c>
      <c r="BE451" s="181">
        <f t="shared" si="459"/>
        <v>0.17889087656529518</v>
      </c>
      <c r="BF451" s="181">
        <f t="shared" si="408"/>
        <v>0.53191489361702127</v>
      </c>
      <c r="BG451" s="225">
        <f t="shared" si="409"/>
        <v>92511.5</v>
      </c>
      <c r="BH451" s="392"/>
      <c r="BI451" s="136" t="s">
        <v>183</v>
      </c>
      <c r="BJ451" s="171">
        <f t="shared" si="410"/>
        <v>6453</v>
      </c>
      <c r="BK451" s="180">
        <f t="shared" si="394"/>
        <v>3750</v>
      </c>
      <c r="BL451" s="180">
        <f t="shared" si="395"/>
        <v>316595220</v>
      </c>
      <c r="BM451" s="181">
        <f t="shared" si="460"/>
        <v>0.16603205525546799</v>
      </c>
      <c r="BN451" s="181">
        <f t="shared" si="411"/>
        <v>0.58112505811250581</v>
      </c>
      <c r="BO451" s="180">
        <f t="shared" si="412"/>
        <v>84425.392000000007</v>
      </c>
      <c r="BP451" s="285"/>
    </row>
    <row r="452" spans="2:68" s="95" customFormat="1">
      <c r="B452" s="402"/>
      <c r="C452" s="435"/>
      <c r="D452" s="433"/>
      <c r="E452" s="136" t="s">
        <v>184</v>
      </c>
      <c r="F452" s="171">
        <v>9</v>
      </c>
      <c r="G452" s="180">
        <v>5</v>
      </c>
      <c r="H452" s="180">
        <v>281880</v>
      </c>
      <c r="I452" s="181">
        <f t="shared" si="453"/>
        <v>0.10204081632653061</v>
      </c>
      <c r="J452" s="181">
        <f t="shared" si="396"/>
        <v>0.55555555555555558</v>
      </c>
      <c r="K452" s="225">
        <f t="shared" si="397"/>
        <v>56376</v>
      </c>
      <c r="L452" s="392"/>
      <c r="M452" s="136" t="s">
        <v>184</v>
      </c>
      <c r="N452" s="171">
        <v>40</v>
      </c>
      <c r="O452" s="180">
        <v>19</v>
      </c>
      <c r="P452" s="180">
        <v>1610140</v>
      </c>
      <c r="Q452" s="181">
        <f t="shared" si="454"/>
        <v>0.12025316455696203</v>
      </c>
      <c r="R452" s="181">
        <f t="shared" si="398"/>
        <v>0.47499999999999998</v>
      </c>
      <c r="S452" s="175">
        <f t="shared" si="399"/>
        <v>84744.210526315786</v>
      </c>
      <c r="T452" s="392"/>
      <c r="U452" s="136" t="s">
        <v>184</v>
      </c>
      <c r="V452" s="171">
        <v>1858</v>
      </c>
      <c r="W452" s="180">
        <v>1185</v>
      </c>
      <c r="X452" s="180">
        <v>87335420</v>
      </c>
      <c r="Y452" s="181">
        <f t="shared" si="455"/>
        <v>0.12433112999685238</v>
      </c>
      <c r="Z452" s="181">
        <f t="shared" si="400"/>
        <v>0.63778256189451021</v>
      </c>
      <c r="AA452" s="180">
        <f t="shared" si="401"/>
        <v>73700.77637130802</v>
      </c>
      <c r="AB452" s="392"/>
      <c r="AC452" s="136" t="s">
        <v>184</v>
      </c>
      <c r="AD452" s="171">
        <v>1491</v>
      </c>
      <c r="AE452" s="180">
        <v>946</v>
      </c>
      <c r="AF452" s="180">
        <v>78486590</v>
      </c>
      <c r="AG452" s="181">
        <f t="shared" si="456"/>
        <v>0.13895417156286721</v>
      </c>
      <c r="AH452" s="181">
        <f t="shared" si="402"/>
        <v>0.63447350771294431</v>
      </c>
      <c r="AI452" s="175">
        <f t="shared" si="403"/>
        <v>82966.797040169127</v>
      </c>
      <c r="AJ452" s="392"/>
      <c r="AK452" s="136" t="s">
        <v>184</v>
      </c>
      <c r="AL452" s="171">
        <v>761</v>
      </c>
      <c r="AM452" s="180">
        <v>440</v>
      </c>
      <c r="AN452" s="180">
        <v>32750590</v>
      </c>
      <c r="AO452" s="181">
        <f t="shared" si="457"/>
        <v>0.11527377521613832</v>
      </c>
      <c r="AP452" s="181">
        <f t="shared" si="404"/>
        <v>0.57818659658344285</v>
      </c>
      <c r="AQ452" s="175">
        <f t="shared" si="405"/>
        <v>74433.159090909088</v>
      </c>
      <c r="AR452" s="392"/>
      <c r="AS452" s="136" t="s">
        <v>184</v>
      </c>
      <c r="AT452" s="171">
        <v>291</v>
      </c>
      <c r="AU452" s="180">
        <v>146</v>
      </c>
      <c r="AV452" s="180">
        <v>10324650</v>
      </c>
      <c r="AW452" s="181">
        <f t="shared" si="458"/>
        <v>8.7740384615384609E-2</v>
      </c>
      <c r="AX452" s="181">
        <f t="shared" si="406"/>
        <v>0.50171821305841924</v>
      </c>
      <c r="AY452" s="180">
        <f t="shared" si="407"/>
        <v>70716.780821917811</v>
      </c>
      <c r="AZ452" s="392"/>
      <c r="BA452" s="136" t="s">
        <v>184</v>
      </c>
      <c r="BB452" s="171">
        <v>80</v>
      </c>
      <c r="BC452" s="180">
        <v>46</v>
      </c>
      <c r="BD452" s="180">
        <v>4310600</v>
      </c>
      <c r="BE452" s="181">
        <f t="shared" si="459"/>
        <v>8.2289803220035776E-2</v>
      </c>
      <c r="BF452" s="181">
        <f t="shared" si="408"/>
        <v>0.57499999999999996</v>
      </c>
      <c r="BG452" s="225">
        <f t="shared" si="409"/>
        <v>93708.695652173919</v>
      </c>
      <c r="BH452" s="392"/>
      <c r="BI452" s="136" t="s">
        <v>184</v>
      </c>
      <c r="BJ452" s="171">
        <f t="shared" si="410"/>
        <v>4530</v>
      </c>
      <c r="BK452" s="180">
        <f t="shared" si="394"/>
        <v>2787</v>
      </c>
      <c r="BL452" s="180">
        <f t="shared" si="395"/>
        <v>215099870</v>
      </c>
      <c r="BM452" s="181">
        <f t="shared" si="460"/>
        <v>0.12339502346586381</v>
      </c>
      <c r="BN452" s="181">
        <f t="shared" si="411"/>
        <v>0.61523178807947021</v>
      </c>
      <c r="BO452" s="180">
        <f t="shared" si="412"/>
        <v>77179.716541083602</v>
      </c>
      <c r="BP452" s="285"/>
    </row>
    <row r="453" spans="2:68" s="95" customFormat="1">
      <c r="B453" s="402"/>
      <c r="C453" s="435"/>
      <c r="D453" s="433"/>
      <c r="E453" s="136" t="s">
        <v>185</v>
      </c>
      <c r="F453" s="171">
        <v>11</v>
      </c>
      <c r="G453" s="180">
        <v>2</v>
      </c>
      <c r="H453" s="180">
        <v>160550</v>
      </c>
      <c r="I453" s="181">
        <f t="shared" si="453"/>
        <v>4.0816326530612242E-2</v>
      </c>
      <c r="J453" s="181">
        <f t="shared" si="396"/>
        <v>0.18181818181818182</v>
      </c>
      <c r="K453" s="225">
        <f t="shared" si="397"/>
        <v>80275</v>
      </c>
      <c r="L453" s="392"/>
      <c r="M453" s="136" t="s">
        <v>185</v>
      </c>
      <c r="N453" s="171">
        <v>31</v>
      </c>
      <c r="O453" s="180">
        <v>9</v>
      </c>
      <c r="P453" s="180">
        <v>952460</v>
      </c>
      <c r="Q453" s="181">
        <f t="shared" si="454"/>
        <v>5.6962025316455694E-2</v>
      </c>
      <c r="R453" s="181">
        <f t="shared" si="398"/>
        <v>0.29032258064516131</v>
      </c>
      <c r="S453" s="175">
        <f t="shared" si="399"/>
        <v>105828.88888888889</v>
      </c>
      <c r="T453" s="392"/>
      <c r="U453" s="136" t="s">
        <v>185</v>
      </c>
      <c r="V453" s="171">
        <v>571</v>
      </c>
      <c r="W453" s="180">
        <v>296</v>
      </c>
      <c r="X453" s="180">
        <v>22966070</v>
      </c>
      <c r="Y453" s="181">
        <f t="shared" si="455"/>
        <v>3.1056552303011225E-2</v>
      </c>
      <c r="Z453" s="181">
        <f t="shared" si="400"/>
        <v>0.51838879159369522</v>
      </c>
      <c r="AA453" s="180">
        <f t="shared" si="401"/>
        <v>77588.07432432432</v>
      </c>
      <c r="AB453" s="392"/>
      <c r="AC453" s="136" t="s">
        <v>185</v>
      </c>
      <c r="AD453" s="171">
        <v>589</v>
      </c>
      <c r="AE453" s="180">
        <v>320</v>
      </c>
      <c r="AF453" s="180">
        <v>28349290</v>
      </c>
      <c r="AG453" s="181">
        <f t="shared" si="456"/>
        <v>4.700352526439483E-2</v>
      </c>
      <c r="AH453" s="181">
        <f t="shared" si="402"/>
        <v>0.54329371816638372</v>
      </c>
      <c r="AI453" s="175">
        <f t="shared" si="403"/>
        <v>88591.53125</v>
      </c>
      <c r="AJ453" s="392"/>
      <c r="AK453" s="136" t="s">
        <v>185</v>
      </c>
      <c r="AL453" s="171">
        <v>442</v>
      </c>
      <c r="AM453" s="180">
        <v>219</v>
      </c>
      <c r="AN453" s="180">
        <v>18949990</v>
      </c>
      <c r="AO453" s="181">
        <f t="shared" si="457"/>
        <v>5.7374901755305213E-2</v>
      </c>
      <c r="AP453" s="181">
        <f t="shared" si="404"/>
        <v>0.49547511312217196</v>
      </c>
      <c r="AQ453" s="175">
        <f t="shared" si="405"/>
        <v>86529.634703196352</v>
      </c>
      <c r="AR453" s="392"/>
      <c r="AS453" s="136" t="s">
        <v>185</v>
      </c>
      <c r="AT453" s="171">
        <v>246</v>
      </c>
      <c r="AU453" s="180">
        <v>116</v>
      </c>
      <c r="AV453" s="180">
        <v>10098040</v>
      </c>
      <c r="AW453" s="181">
        <f t="shared" si="458"/>
        <v>6.9711538461538464E-2</v>
      </c>
      <c r="AX453" s="181">
        <f t="shared" si="406"/>
        <v>0.47154471544715448</v>
      </c>
      <c r="AY453" s="180">
        <f t="shared" si="407"/>
        <v>87052.068965517246</v>
      </c>
      <c r="AZ453" s="392"/>
      <c r="BA453" s="136" t="s">
        <v>185</v>
      </c>
      <c r="BB453" s="171">
        <v>75</v>
      </c>
      <c r="BC453" s="180">
        <v>37</v>
      </c>
      <c r="BD453" s="180">
        <v>3692720</v>
      </c>
      <c r="BE453" s="181">
        <f t="shared" si="459"/>
        <v>6.6189624329159216E-2</v>
      </c>
      <c r="BF453" s="181">
        <f t="shared" si="408"/>
        <v>0.49333333333333335</v>
      </c>
      <c r="BG453" s="225">
        <f t="shared" si="409"/>
        <v>99803.24324324324</v>
      </c>
      <c r="BH453" s="392"/>
      <c r="BI453" s="136" t="s">
        <v>185</v>
      </c>
      <c r="BJ453" s="171">
        <f t="shared" si="410"/>
        <v>1965</v>
      </c>
      <c r="BK453" s="180">
        <f t="shared" si="394"/>
        <v>999</v>
      </c>
      <c r="BL453" s="180">
        <f t="shared" si="395"/>
        <v>85169120</v>
      </c>
      <c r="BM453" s="181">
        <f t="shared" si="460"/>
        <v>4.4230939520056675E-2</v>
      </c>
      <c r="BN453" s="181">
        <f t="shared" si="411"/>
        <v>0.50839694656488554</v>
      </c>
      <c r="BO453" s="180">
        <f t="shared" si="412"/>
        <v>85254.374374374369</v>
      </c>
      <c r="BP453" s="285"/>
    </row>
    <row r="454" spans="2:68" s="95" customFormat="1">
      <c r="B454" s="402"/>
      <c r="C454" s="435"/>
      <c r="D454" s="433"/>
      <c r="E454" s="136" t="s">
        <v>186</v>
      </c>
      <c r="F454" s="171">
        <v>4</v>
      </c>
      <c r="G454" s="180">
        <v>2</v>
      </c>
      <c r="H454" s="180">
        <v>506200</v>
      </c>
      <c r="I454" s="181">
        <f t="shared" si="453"/>
        <v>4.0816326530612242E-2</v>
      </c>
      <c r="J454" s="181">
        <f t="shared" si="396"/>
        <v>0.5</v>
      </c>
      <c r="K454" s="225">
        <f t="shared" si="397"/>
        <v>253100</v>
      </c>
      <c r="L454" s="392"/>
      <c r="M454" s="136" t="s">
        <v>186</v>
      </c>
      <c r="N454" s="171">
        <v>10</v>
      </c>
      <c r="O454" s="180">
        <v>6</v>
      </c>
      <c r="P454" s="180">
        <v>607150</v>
      </c>
      <c r="Q454" s="181">
        <f t="shared" si="454"/>
        <v>3.7974683544303799E-2</v>
      </c>
      <c r="R454" s="181">
        <f t="shared" si="398"/>
        <v>0.6</v>
      </c>
      <c r="S454" s="175">
        <f t="shared" si="399"/>
        <v>101191.66666666667</v>
      </c>
      <c r="T454" s="392"/>
      <c r="U454" s="136" t="s">
        <v>186</v>
      </c>
      <c r="V454" s="171">
        <v>521</v>
      </c>
      <c r="W454" s="180">
        <v>339</v>
      </c>
      <c r="X454" s="180">
        <v>26801590</v>
      </c>
      <c r="Y454" s="181">
        <f t="shared" si="455"/>
        <v>3.5568146049732449E-2</v>
      </c>
      <c r="Z454" s="181">
        <f t="shared" si="400"/>
        <v>0.65067178502879075</v>
      </c>
      <c r="AA454" s="180">
        <f t="shared" si="401"/>
        <v>79060.737463126847</v>
      </c>
      <c r="AB454" s="392"/>
      <c r="AC454" s="136" t="s">
        <v>186</v>
      </c>
      <c r="AD454" s="171">
        <v>471</v>
      </c>
      <c r="AE454" s="180">
        <v>289</v>
      </c>
      <c r="AF454" s="180">
        <v>23741080</v>
      </c>
      <c r="AG454" s="181">
        <f t="shared" si="456"/>
        <v>4.2450058754406578E-2</v>
      </c>
      <c r="AH454" s="181">
        <f t="shared" si="402"/>
        <v>0.613588110403397</v>
      </c>
      <c r="AI454" s="175">
        <f t="shared" si="403"/>
        <v>82149.065743944637</v>
      </c>
      <c r="AJ454" s="392"/>
      <c r="AK454" s="136" t="s">
        <v>186</v>
      </c>
      <c r="AL454" s="171">
        <v>297</v>
      </c>
      <c r="AM454" s="180">
        <v>171</v>
      </c>
      <c r="AN454" s="180">
        <v>18727190</v>
      </c>
      <c r="AO454" s="181">
        <f t="shared" si="457"/>
        <v>4.4799580822635576E-2</v>
      </c>
      <c r="AP454" s="181">
        <f t="shared" si="404"/>
        <v>0.5757575757575758</v>
      </c>
      <c r="AQ454" s="175">
        <f t="shared" si="405"/>
        <v>109515.73099415205</v>
      </c>
      <c r="AR454" s="392"/>
      <c r="AS454" s="136" t="s">
        <v>186</v>
      </c>
      <c r="AT454" s="171">
        <v>130</v>
      </c>
      <c r="AU454" s="180">
        <v>74</v>
      </c>
      <c r="AV454" s="180">
        <v>7492170</v>
      </c>
      <c r="AW454" s="181">
        <f t="shared" si="458"/>
        <v>4.4471153846153848E-2</v>
      </c>
      <c r="AX454" s="181">
        <f t="shared" si="406"/>
        <v>0.56923076923076921</v>
      </c>
      <c r="AY454" s="180">
        <f t="shared" si="407"/>
        <v>101245.54054054055</v>
      </c>
      <c r="AZ454" s="392"/>
      <c r="BA454" s="136" t="s">
        <v>186</v>
      </c>
      <c r="BB454" s="171">
        <v>44</v>
      </c>
      <c r="BC454" s="180">
        <v>26</v>
      </c>
      <c r="BD454" s="180">
        <v>2665000</v>
      </c>
      <c r="BE454" s="181">
        <f t="shared" si="459"/>
        <v>4.6511627906976744E-2</v>
      </c>
      <c r="BF454" s="181">
        <f t="shared" si="408"/>
        <v>0.59090909090909094</v>
      </c>
      <c r="BG454" s="225">
        <f t="shared" si="409"/>
        <v>102500</v>
      </c>
      <c r="BH454" s="392"/>
      <c r="BI454" s="136" t="s">
        <v>186</v>
      </c>
      <c r="BJ454" s="171">
        <f t="shared" si="410"/>
        <v>1477</v>
      </c>
      <c r="BK454" s="180">
        <f t="shared" si="394"/>
        <v>907</v>
      </c>
      <c r="BL454" s="180">
        <f t="shared" si="395"/>
        <v>80540380</v>
      </c>
      <c r="BM454" s="181">
        <f t="shared" si="460"/>
        <v>4.0157619764455858E-2</v>
      </c>
      <c r="BN454" s="181">
        <f t="shared" si="411"/>
        <v>0.61408259986459035</v>
      </c>
      <c r="BO454" s="180">
        <f t="shared" si="412"/>
        <v>88798.654906284457</v>
      </c>
      <c r="BP454" s="285"/>
    </row>
    <row r="455" spans="2:68" s="95" customFormat="1">
      <c r="B455" s="402"/>
      <c r="C455" s="435"/>
      <c r="D455" s="433"/>
      <c r="E455" s="136" t="s">
        <v>187</v>
      </c>
      <c r="F455" s="171">
        <v>14</v>
      </c>
      <c r="G455" s="180">
        <v>7</v>
      </c>
      <c r="H455" s="180">
        <v>677730</v>
      </c>
      <c r="I455" s="181">
        <f t="shared" si="453"/>
        <v>0.14285714285714285</v>
      </c>
      <c r="J455" s="181">
        <f t="shared" si="396"/>
        <v>0.5</v>
      </c>
      <c r="K455" s="225">
        <f t="shared" si="397"/>
        <v>96818.571428571435</v>
      </c>
      <c r="L455" s="392"/>
      <c r="M455" s="136" t="s">
        <v>187</v>
      </c>
      <c r="N455" s="171">
        <v>59</v>
      </c>
      <c r="O455" s="180">
        <v>31</v>
      </c>
      <c r="P455" s="180">
        <v>2818650</v>
      </c>
      <c r="Q455" s="181">
        <f t="shared" si="454"/>
        <v>0.19620253164556961</v>
      </c>
      <c r="R455" s="181">
        <f t="shared" si="398"/>
        <v>0.52542372881355937</v>
      </c>
      <c r="S455" s="175">
        <f t="shared" si="399"/>
        <v>90924.193548387091</v>
      </c>
      <c r="T455" s="392"/>
      <c r="U455" s="136" t="s">
        <v>187</v>
      </c>
      <c r="V455" s="171">
        <v>3791</v>
      </c>
      <c r="W455" s="180">
        <v>2388</v>
      </c>
      <c r="X455" s="180">
        <v>180910600</v>
      </c>
      <c r="Y455" s="181">
        <f t="shared" si="455"/>
        <v>0.25055083412023921</v>
      </c>
      <c r="Z455" s="181">
        <f t="shared" si="400"/>
        <v>0.62991295172777628</v>
      </c>
      <c r="AA455" s="180">
        <f t="shared" si="401"/>
        <v>75758.207705192632</v>
      </c>
      <c r="AB455" s="392"/>
      <c r="AC455" s="136" t="s">
        <v>187</v>
      </c>
      <c r="AD455" s="171">
        <v>2979</v>
      </c>
      <c r="AE455" s="180">
        <v>1808</v>
      </c>
      <c r="AF455" s="180">
        <v>142707880</v>
      </c>
      <c r="AG455" s="181">
        <f t="shared" si="456"/>
        <v>0.26556991774383076</v>
      </c>
      <c r="AH455" s="181">
        <f t="shared" si="402"/>
        <v>0.6069150721718698</v>
      </c>
      <c r="AI455" s="175">
        <f t="shared" si="403"/>
        <v>78931.349557522117</v>
      </c>
      <c r="AJ455" s="392"/>
      <c r="AK455" s="136" t="s">
        <v>187</v>
      </c>
      <c r="AL455" s="171">
        <v>1526</v>
      </c>
      <c r="AM455" s="180">
        <v>854</v>
      </c>
      <c r="AN455" s="180">
        <v>73517990</v>
      </c>
      <c r="AO455" s="181">
        <f t="shared" si="457"/>
        <v>0.22373591826041395</v>
      </c>
      <c r="AP455" s="181">
        <f t="shared" si="404"/>
        <v>0.55963302752293576</v>
      </c>
      <c r="AQ455" s="175">
        <f t="shared" si="405"/>
        <v>86086.639344262294</v>
      </c>
      <c r="AR455" s="392"/>
      <c r="AS455" s="136" t="s">
        <v>187</v>
      </c>
      <c r="AT455" s="171">
        <v>555</v>
      </c>
      <c r="AU455" s="180">
        <v>288</v>
      </c>
      <c r="AV455" s="180">
        <v>23889910</v>
      </c>
      <c r="AW455" s="181">
        <f t="shared" si="458"/>
        <v>0.17307692307692307</v>
      </c>
      <c r="AX455" s="181">
        <f t="shared" si="406"/>
        <v>0.51891891891891895</v>
      </c>
      <c r="AY455" s="180">
        <f t="shared" si="407"/>
        <v>82951.076388888891</v>
      </c>
      <c r="AZ455" s="392"/>
      <c r="BA455" s="136" t="s">
        <v>187</v>
      </c>
      <c r="BB455" s="171">
        <v>146</v>
      </c>
      <c r="BC455" s="180">
        <v>85</v>
      </c>
      <c r="BD455" s="180">
        <v>6632420</v>
      </c>
      <c r="BE455" s="181">
        <f t="shared" si="459"/>
        <v>0.15205724508050089</v>
      </c>
      <c r="BF455" s="181">
        <f t="shared" si="408"/>
        <v>0.5821917808219178</v>
      </c>
      <c r="BG455" s="225">
        <f t="shared" si="409"/>
        <v>78028.470588235301</v>
      </c>
      <c r="BH455" s="392"/>
      <c r="BI455" s="136" t="s">
        <v>187</v>
      </c>
      <c r="BJ455" s="171">
        <f t="shared" si="410"/>
        <v>9070</v>
      </c>
      <c r="BK455" s="180">
        <f t="shared" ref="BK455:BK518" si="461">SUM(G455,O455,W455,AE455,AM455,AU455,BC455)</f>
        <v>5461</v>
      </c>
      <c r="BL455" s="180">
        <f t="shared" ref="BL455:BL518" si="462">SUM(H455,P455,X455,AF455,AN455,AV455,BD455)</f>
        <v>431155180</v>
      </c>
      <c r="BM455" s="181">
        <f t="shared" si="460"/>
        <v>0.24178694766669617</v>
      </c>
      <c r="BN455" s="181">
        <f t="shared" si="411"/>
        <v>0.6020948180815876</v>
      </c>
      <c r="BO455" s="180">
        <f t="shared" si="412"/>
        <v>78951.690166636152</v>
      </c>
      <c r="BP455" s="285"/>
    </row>
    <row r="456" spans="2:68" s="95" customFormat="1">
      <c r="B456" s="402"/>
      <c r="C456" s="435"/>
      <c r="D456" s="433"/>
      <c r="E456" s="136" t="s">
        <v>188</v>
      </c>
      <c r="F456" s="171">
        <v>8</v>
      </c>
      <c r="G456" s="180">
        <v>6</v>
      </c>
      <c r="H456" s="180">
        <v>837040</v>
      </c>
      <c r="I456" s="181">
        <f t="shared" si="453"/>
        <v>0.12244897959183673</v>
      </c>
      <c r="J456" s="181">
        <f t="shared" ref="J456:J519" si="463">IFERROR(G456/F456,"-")</f>
        <v>0.75</v>
      </c>
      <c r="K456" s="225">
        <f t="shared" ref="K456:K519" si="464">IFERROR(H456/G456,"-")</f>
        <v>139506.66666666666</v>
      </c>
      <c r="L456" s="392"/>
      <c r="M456" s="136" t="s">
        <v>188</v>
      </c>
      <c r="N456" s="171">
        <v>19</v>
      </c>
      <c r="O456" s="180">
        <v>8</v>
      </c>
      <c r="P456" s="180">
        <v>1150590</v>
      </c>
      <c r="Q456" s="181">
        <f t="shared" si="454"/>
        <v>5.0632911392405063E-2</v>
      </c>
      <c r="R456" s="181">
        <f t="shared" ref="R456:R519" si="465">IFERROR(O456/N456,"-")</f>
        <v>0.42105263157894735</v>
      </c>
      <c r="S456" s="175">
        <f t="shared" ref="S456:S519" si="466">IFERROR(P456/O456,"-")</f>
        <v>143823.75</v>
      </c>
      <c r="T456" s="392"/>
      <c r="U456" s="136" t="s">
        <v>188</v>
      </c>
      <c r="V456" s="171">
        <v>726</v>
      </c>
      <c r="W456" s="180">
        <v>429</v>
      </c>
      <c r="X456" s="180">
        <v>35343650</v>
      </c>
      <c r="Y456" s="181">
        <f t="shared" si="455"/>
        <v>4.5011016682404786E-2</v>
      </c>
      <c r="Z456" s="181">
        <f t="shared" ref="Z456:Z519" si="467">IFERROR(W456/V456,"-")</f>
        <v>0.59090909090909094</v>
      </c>
      <c r="AA456" s="180">
        <f t="shared" ref="AA456:AA519" si="468">IFERROR(X456/W456,"-")</f>
        <v>82386.130536130542</v>
      </c>
      <c r="AB456" s="392"/>
      <c r="AC456" s="136" t="s">
        <v>188</v>
      </c>
      <c r="AD456" s="171">
        <v>761</v>
      </c>
      <c r="AE456" s="180">
        <v>424</v>
      </c>
      <c r="AF456" s="180">
        <v>36468370</v>
      </c>
      <c r="AG456" s="181">
        <f t="shared" si="456"/>
        <v>6.2279670975323151E-2</v>
      </c>
      <c r="AH456" s="181">
        <f t="shared" ref="AH456:AH519" si="469">IFERROR(AE456/AD456,"-")</f>
        <v>0.55716162943495395</v>
      </c>
      <c r="AI456" s="175">
        <f t="shared" ref="AI456:AI519" si="470">IFERROR(AF456/AE456,"-")</f>
        <v>86010.306603773584</v>
      </c>
      <c r="AJ456" s="392"/>
      <c r="AK456" s="136" t="s">
        <v>188</v>
      </c>
      <c r="AL456" s="171">
        <v>604</v>
      </c>
      <c r="AM456" s="180">
        <v>340</v>
      </c>
      <c r="AN456" s="180">
        <v>30219240</v>
      </c>
      <c r="AO456" s="181">
        <f t="shared" si="457"/>
        <v>8.9075189939743254E-2</v>
      </c>
      <c r="AP456" s="181">
        <f t="shared" ref="AP456:AP519" si="471">IFERROR(AM456/AL456,"-")</f>
        <v>0.5629139072847682</v>
      </c>
      <c r="AQ456" s="175">
        <f t="shared" ref="AQ456:AQ519" si="472">IFERROR(AN456/AM456,"-")</f>
        <v>88880.117647058825</v>
      </c>
      <c r="AR456" s="392"/>
      <c r="AS456" s="136" t="s">
        <v>188</v>
      </c>
      <c r="AT456" s="171">
        <v>343</v>
      </c>
      <c r="AU456" s="180">
        <v>172</v>
      </c>
      <c r="AV456" s="180">
        <v>16523780</v>
      </c>
      <c r="AW456" s="181">
        <f t="shared" si="458"/>
        <v>0.10336538461538461</v>
      </c>
      <c r="AX456" s="181">
        <f t="shared" ref="AX456:AX519" si="473">IFERROR(AU456/AT456,"-")</f>
        <v>0.50145772594752192</v>
      </c>
      <c r="AY456" s="180">
        <f t="shared" ref="AY456:AY519" si="474">IFERROR(AV456/AU456,"-")</f>
        <v>96068.488372093023</v>
      </c>
      <c r="AZ456" s="392"/>
      <c r="BA456" s="136" t="s">
        <v>188</v>
      </c>
      <c r="BB456" s="171">
        <v>152</v>
      </c>
      <c r="BC456" s="180">
        <v>83</v>
      </c>
      <c r="BD456" s="180">
        <v>10002950</v>
      </c>
      <c r="BE456" s="181">
        <f t="shared" si="459"/>
        <v>0.14847942754919499</v>
      </c>
      <c r="BF456" s="181">
        <f t="shared" ref="BF456:BF519" si="475">IFERROR(BC456/BB456,"-")</f>
        <v>0.54605263157894735</v>
      </c>
      <c r="BG456" s="225">
        <f t="shared" ref="BG456:BG519" si="476">IFERROR(BD456/BC456,"-")</f>
        <v>120517.46987951807</v>
      </c>
      <c r="BH456" s="392"/>
      <c r="BI456" s="136" t="s">
        <v>188</v>
      </c>
      <c r="BJ456" s="171">
        <f t="shared" ref="BJ456:BJ519" si="477">SUM(F456,N456,V456,AD456,AL456,AT456,BB456)</f>
        <v>2613</v>
      </c>
      <c r="BK456" s="180">
        <f t="shared" si="461"/>
        <v>1462</v>
      </c>
      <c r="BL456" s="180">
        <f t="shared" si="462"/>
        <v>130545620</v>
      </c>
      <c r="BM456" s="181">
        <f t="shared" si="460"/>
        <v>6.4730363942265126E-2</v>
      </c>
      <c r="BN456" s="181">
        <f t="shared" ref="BN456:BN519" si="478">IFERROR(BK456/BJ456,"-")</f>
        <v>0.55951014159969381</v>
      </c>
      <c r="BO456" s="180">
        <f t="shared" ref="BO456:BO519" si="479">IFERROR(BL456/BK456,"-")</f>
        <v>89292.489740082077</v>
      </c>
      <c r="BP456" s="285"/>
    </row>
    <row r="457" spans="2:68" s="95" customFormat="1">
      <c r="B457" s="402"/>
      <c r="C457" s="435"/>
      <c r="D457" s="433"/>
      <c r="E457" s="137" t="s">
        <v>179</v>
      </c>
      <c r="F457" s="171">
        <v>4</v>
      </c>
      <c r="G457" s="180">
        <v>2</v>
      </c>
      <c r="H457" s="180">
        <v>428440</v>
      </c>
      <c r="I457" s="181">
        <f t="shared" si="453"/>
        <v>4.0816326530612242E-2</v>
      </c>
      <c r="J457" s="181">
        <f t="shared" si="463"/>
        <v>0.5</v>
      </c>
      <c r="K457" s="225">
        <f t="shared" si="464"/>
        <v>214220</v>
      </c>
      <c r="L457" s="392"/>
      <c r="M457" s="137" t="s">
        <v>179</v>
      </c>
      <c r="N457" s="171">
        <v>11</v>
      </c>
      <c r="O457" s="180">
        <v>5</v>
      </c>
      <c r="P457" s="180">
        <v>706450</v>
      </c>
      <c r="Q457" s="181">
        <f t="shared" si="454"/>
        <v>3.1645569620253167E-2</v>
      </c>
      <c r="R457" s="181">
        <f t="shared" si="465"/>
        <v>0.45454545454545453</v>
      </c>
      <c r="S457" s="175">
        <f t="shared" si="466"/>
        <v>141290</v>
      </c>
      <c r="T457" s="392"/>
      <c r="U457" s="137" t="s">
        <v>179</v>
      </c>
      <c r="V457" s="171">
        <v>717</v>
      </c>
      <c r="W457" s="180">
        <v>355</v>
      </c>
      <c r="X457" s="180">
        <v>22346050</v>
      </c>
      <c r="Y457" s="181">
        <f t="shared" si="455"/>
        <v>3.7246878606651976E-2</v>
      </c>
      <c r="Z457" s="181">
        <f t="shared" si="467"/>
        <v>0.49511854951185497</v>
      </c>
      <c r="AA457" s="180">
        <f t="shared" si="468"/>
        <v>62946.619718309856</v>
      </c>
      <c r="AB457" s="392"/>
      <c r="AC457" s="137" t="s">
        <v>179</v>
      </c>
      <c r="AD457" s="171">
        <v>367</v>
      </c>
      <c r="AE457" s="180">
        <v>173</v>
      </c>
      <c r="AF457" s="180">
        <v>13700950</v>
      </c>
      <c r="AG457" s="181">
        <f t="shared" si="456"/>
        <v>2.5411280846063453E-2</v>
      </c>
      <c r="AH457" s="181">
        <f t="shared" si="469"/>
        <v>0.47138964577656678</v>
      </c>
      <c r="AI457" s="175">
        <f t="shared" si="470"/>
        <v>79196.242774566475</v>
      </c>
      <c r="AJ457" s="392"/>
      <c r="AK457" s="137" t="s">
        <v>179</v>
      </c>
      <c r="AL457" s="171">
        <v>179</v>
      </c>
      <c r="AM457" s="180">
        <v>68</v>
      </c>
      <c r="AN457" s="180">
        <v>6408480</v>
      </c>
      <c r="AO457" s="181">
        <f t="shared" si="457"/>
        <v>1.7815037987948652E-2</v>
      </c>
      <c r="AP457" s="181">
        <f t="shared" si="471"/>
        <v>0.37988826815642457</v>
      </c>
      <c r="AQ457" s="175">
        <f t="shared" si="472"/>
        <v>94242.352941176476</v>
      </c>
      <c r="AR457" s="392"/>
      <c r="AS457" s="137" t="s">
        <v>179</v>
      </c>
      <c r="AT457" s="171">
        <v>83</v>
      </c>
      <c r="AU457" s="180">
        <v>36</v>
      </c>
      <c r="AV457" s="180">
        <v>3774090</v>
      </c>
      <c r="AW457" s="181">
        <f t="shared" si="458"/>
        <v>2.1634615384615384E-2</v>
      </c>
      <c r="AX457" s="181">
        <f t="shared" si="473"/>
        <v>0.43373493975903615</v>
      </c>
      <c r="AY457" s="180">
        <f t="shared" si="474"/>
        <v>104835.83333333333</v>
      </c>
      <c r="AZ457" s="392"/>
      <c r="BA457" s="137" t="s">
        <v>179</v>
      </c>
      <c r="BB457" s="171">
        <v>39</v>
      </c>
      <c r="BC457" s="180">
        <v>12</v>
      </c>
      <c r="BD457" s="180">
        <v>1639380</v>
      </c>
      <c r="BE457" s="181">
        <f t="shared" si="459"/>
        <v>2.1466905187835419E-2</v>
      </c>
      <c r="BF457" s="181">
        <f t="shared" si="475"/>
        <v>0.30769230769230771</v>
      </c>
      <c r="BG457" s="225">
        <f t="shared" si="476"/>
        <v>136615</v>
      </c>
      <c r="BH457" s="392"/>
      <c r="BI457" s="137" t="s">
        <v>179</v>
      </c>
      <c r="BJ457" s="171">
        <f t="shared" si="477"/>
        <v>1400</v>
      </c>
      <c r="BK457" s="180">
        <f t="shared" si="461"/>
        <v>651</v>
      </c>
      <c r="BL457" s="180">
        <f t="shared" si="462"/>
        <v>49003840</v>
      </c>
      <c r="BM457" s="181">
        <f t="shared" si="460"/>
        <v>2.8823164792349244E-2</v>
      </c>
      <c r="BN457" s="181">
        <f t="shared" si="478"/>
        <v>0.46500000000000002</v>
      </c>
      <c r="BO457" s="180">
        <f t="shared" si="479"/>
        <v>75274.715821812599</v>
      </c>
      <c r="BP457" s="285"/>
    </row>
    <row r="458" spans="2:68" s="95" customFormat="1">
      <c r="B458" s="402">
        <v>42</v>
      </c>
      <c r="C458" s="402" t="s">
        <v>15</v>
      </c>
      <c r="D458" s="428">
        <v>243</v>
      </c>
      <c r="E458" s="134" t="s">
        <v>153</v>
      </c>
      <c r="F458" s="170">
        <v>110</v>
      </c>
      <c r="G458" s="178">
        <v>58</v>
      </c>
      <c r="H458" s="178">
        <v>4649560</v>
      </c>
      <c r="I458" s="179">
        <f>IFERROR(G458/$D$458,"-")</f>
        <v>0.23868312757201646</v>
      </c>
      <c r="J458" s="179">
        <f t="shared" si="463"/>
        <v>0.52727272727272723</v>
      </c>
      <c r="K458" s="224">
        <f t="shared" si="464"/>
        <v>80164.827586206899</v>
      </c>
      <c r="L458" s="405">
        <v>383</v>
      </c>
      <c r="M458" s="134" t="s">
        <v>153</v>
      </c>
      <c r="N458" s="170">
        <v>203</v>
      </c>
      <c r="O458" s="178">
        <v>119</v>
      </c>
      <c r="P458" s="178">
        <v>10667950</v>
      </c>
      <c r="Q458" s="179">
        <f>IFERROR(O458/$L$458,"-")</f>
        <v>0.31070496083550914</v>
      </c>
      <c r="R458" s="179">
        <f t="shared" si="465"/>
        <v>0.58620689655172409</v>
      </c>
      <c r="S458" s="174">
        <f t="shared" si="466"/>
        <v>89646.638655462186</v>
      </c>
      <c r="T458" s="405">
        <v>24542</v>
      </c>
      <c r="U458" s="134" t="s">
        <v>153</v>
      </c>
      <c r="V458" s="170">
        <v>11298</v>
      </c>
      <c r="W458" s="178">
        <v>6863</v>
      </c>
      <c r="X458" s="178">
        <v>426122680</v>
      </c>
      <c r="Y458" s="179">
        <f>IFERROR(W458/$T$458,"-")</f>
        <v>0.27964306087523427</v>
      </c>
      <c r="Z458" s="179">
        <f t="shared" si="467"/>
        <v>0.60745264648610375</v>
      </c>
      <c r="AA458" s="178">
        <f t="shared" si="468"/>
        <v>62089.855748215065</v>
      </c>
      <c r="AB458" s="405">
        <v>16105</v>
      </c>
      <c r="AC458" s="134" t="s">
        <v>153</v>
      </c>
      <c r="AD458" s="170">
        <v>8385</v>
      </c>
      <c r="AE458" s="178">
        <v>4959</v>
      </c>
      <c r="AF458" s="178">
        <v>342599950</v>
      </c>
      <c r="AG458" s="179">
        <f>IFERROR(AE458/$AB$458,"-")</f>
        <v>0.30791679602607885</v>
      </c>
      <c r="AH458" s="179">
        <f t="shared" si="469"/>
        <v>0.59141323792486589</v>
      </c>
      <c r="AI458" s="174">
        <f t="shared" si="470"/>
        <v>69086.499294212539</v>
      </c>
      <c r="AJ458" s="405">
        <v>9535</v>
      </c>
      <c r="AK458" s="134" t="s">
        <v>153</v>
      </c>
      <c r="AL458" s="170">
        <v>4763</v>
      </c>
      <c r="AM458" s="178">
        <v>2522</v>
      </c>
      <c r="AN458" s="178">
        <v>176803860</v>
      </c>
      <c r="AO458" s="179">
        <f>IFERROR(AM458/$AJ$458,"-")</f>
        <v>0.26449921342422655</v>
      </c>
      <c r="AP458" s="179">
        <f t="shared" si="471"/>
        <v>0.52949821541045561</v>
      </c>
      <c r="AQ458" s="174">
        <f t="shared" si="472"/>
        <v>70104.6233148295</v>
      </c>
      <c r="AR458" s="405">
        <v>4529</v>
      </c>
      <c r="AS458" s="134" t="s">
        <v>153</v>
      </c>
      <c r="AT458" s="170">
        <v>2054</v>
      </c>
      <c r="AU458" s="178">
        <v>948</v>
      </c>
      <c r="AV458" s="178">
        <v>66307870</v>
      </c>
      <c r="AW458" s="179">
        <f>IFERROR(AU458/$AR$458,"-")</f>
        <v>0.20931773018326341</v>
      </c>
      <c r="AX458" s="179">
        <f t="shared" si="473"/>
        <v>0.46153846153846156</v>
      </c>
      <c r="AY458" s="178">
        <f t="shared" si="474"/>
        <v>69945.010548523205</v>
      </c>
      <c r="AZ458" s="405">
        <v>1503</v>
      </c>
      <c r="BA458" s="134" t="s">
        <v>153</v>
      </c>
      <c r="BB458" s="170">
        <v>512</v>
      </c>
      <c r="BC458" s="178">
        <v>213</v>
      </c>
      <c r="BD458" s="178">
        <v>16913150</v>
      </c>
      <c r="BE458" s="179">
        <f>IFERROR(BC458/$AZ$458,"-")</f>
        <v>0.14171656686626746</v>
      </c>
      <c r="BF458" s="179">
        <f t="shared" si="475"/>
        <v>0.416015625</v>
      </c>
      <c r="BG458" s="224">
        <f t="shared" si="476"/>
        <v>79404.46009389672</v>
      </c>
      <c r="BH458" s="405">
        <v>56840</v>
      </c>
      <c r="BI458" s="134" t="s">
        <v>153</v>
      </c>
      <c r="BJ458" s="170">
        <f t="shared" si="477"/>
        <v>27325</v>
      </c>
      <c r="BK458" s="178">
        <f t="shared" si="461"/>
        <v>15682</v>
      </c>
      <c r="BL458" s="178">
        <f t="shared" si="462"/>
        <v>1044065020</v>
      </c>
      <c r="BM458" s="179">
        <f>IFERROR(BK458/$BH$458,"-")</f>
        <v>0.2758972554539057</v>
      </c>
      <c r="BN458" s="179">
        <f t="shared" si="478"/>
        <v>0.57390667886550772</v>
      </c>
      <c r="BO458" s="178">
        <f t="shared" si="479"/>
        <v>66577.287335799003</v>
      </c>
      <c r="BP458" s="285"/>
    </row>
    <row r="459" spans="2:68" s="95" customFormat="1">
      <c r="B459" s="402"/>
      <c r="C459" s="402"/>
      <c r="D459" s="428"/>
      <c r="E459" s="135" t="s">
        <v>207</v>
      </c>
      <c r="F459" s="171">
        <v>93</v>
      </c>
      <c r="G459" s="180">
        <v>55</v>
      </c>
      <c r="H459" s="180">
        <v>3834260</v>
      </c>
      <c r="I459" s="181">
        <f t="shared" ref="I459:I468" si="480">IFERROR(G459/$D$458,"-")</f>
        <v>0.22633744855967078</v>
      </c>
      <c r="J459" s="181">
        <f t="shared" si="463"/>
        <v>0.59139784946236562</v>
      </c>
      <c r="K459" s="225">
        <f t="shared" si="464"/>
        <v>69713.818181818177</v>
      </c>
      <c r="L459" s="405"/>
      <c r="M459" s="135" t="s">
        <v>207</v>
      </c>
      <c r="N459" s="171">
        <v>168</v>
      </c>
      <c r="O459" s="180">
        <v>103</v>
      </c>
      <c r="P459" s="180">
        <v>7874530</v>
      </c>
      <c r="Q459" s="181">
        <f t="shared" ref="Q459:Q468" si="481">IFERROR(O459/$L$458,"-")</f>
        <v>0.2689295039164491</v>
      </c>
      <c r="R459" s="181">
        <f t="shared" si="465"/>
        <v>0.61309523809523814</v>
      </c>
      <c r="S459" s="175">
        <f t="shared" si="466"/>
        <v>76451.74757281554</v>
      </c>
      <c r="T459" s="405"/>
      <c r="U459" s="135" t="s">
        <v>207</v>
      </c>
      <c r="V459" s="171">
        <v>10765</v>
      </c>
      <c r="W459" s="180">
        <v>6710</v>
      </c>
      <c r="X459" s="180">
        <v>401400630</v>
      </c>
      <c r="Y459" s="181">
        <f t="shared" ref="Y459:Y468" si="482">IFERROR(W459/$T$458,"-")</f>
        <v>0.27340885013446337</v>
      </c>
      <c r="Z459" s="181">
        <f t="shared" si="467"/>
        <v>0.6233163028332559</v>
      </c>
      <c r="AA459" s="180">
        <f t="shared" si="468"/>
        <v>59821.256333830104</v>
      </c>
      <c r="AB459" s="405"/>
      <c r="AC459" s="135" t="s">
        <v>207</v>
      </c>
      <c r="AD459" s="171">
        <v>7105</v>
      </c>
      <c r="AE459" s="180">
        <v>4288</v>
      </c>
      <c r="AF459" s="180">
        <v>295102320</v>
      </c>
      <c r="AG459" s="181">
        <f t="shared" ref="AG459:AG468" si="483">IFERROR(AE459/$AB$458,"-")</f>
        <v>0.26625271654765603</v>
      </c>
      <c r="AH459" s="181">
        <f t="shared" si="469"/>
        <v>0.60351864883884587</v>
      </c>
      <c r="AI459" s="175">
        <f t="shared" si="470"/>
        <v>68820.503731343284</v>
      </c>
      <c r="AJ459" s="405"/>
      <c r="AK459" s="135" t="s">
        <v>207</v>
      </c>
      <c r="AL459" s="171">
        <v>3787</v>
      </c>
      <c r="AM459" s="180">
        <v>2026</v>
      </c>
      <c r="AN459" s="180">
        <v>134328870</v>
      </c>
      <c r="AO459" s="181">
        <f t="shared" ref="AO459:AO468" si="484">IFERROR(AM459/$AJ$458,"-")</f>
        <v>0.21248033560566335</v>
      </c>
      <c r="AP459" s="181">
        <f t="shared" si="471"/>
        <v>0.53498811724320039</v>
      </c>
      <c r="AQ459" s="175">
        <f t="shared" si="472"/>
        <v>66302.502467917075</v>
      </c>
      <c r="AR459" s="405"/>
      <c r="AS459" s="135" t="s">
        <v>207</v>
      </c>
      <c r="AT459" s="171">
        <v>1461</v>
      </c>
      <c r="AU459" s="180">
        <v>675</v>
      </c>
      <c r="AV459" s="180">
        <v>47112860</v>
      </c>
      <c r="AW459" s="181">
        <f t="shared" ref="AW459:AW468" si="485">IFERROR(AU459/$AR$458,"-")</f>
        <v>0.14903952307352616</v>
      </c>
      <c r="AX459" s="181">
        <f t="shared" si="473"/>
        <v>0.46201232032854211</v>
      </c>
      <c r="AY459" s="180">
        <f t="shared" si="474"/>
        <v>69796.829629629632</v>
      </c>
      <c r="AZ459" s="405"/>
      <c r="BA459" s="135" t="s">
        <v>207</v>
      </c>
      <c r="BB459" s="171">
        <v>299</v>
      </c>
      <c r="BC459" s="180">
        <v>124</v>
      </c>
      <c r="BD459" s="180">
        <v>8872340</v>
      </c>
      <c r="BE459" s="181">
        <f t="shared" ref="BE459:BE468" si="486">IFERROR(BC459/$AZ$458,"-")</f>
        <v>8.2501663339986694E-2</v>
      </c>
      <c r="BF459" s="181">
        <f t="shared" si="475"/>
        <v>0.41471571906354515</v>
      </c>
      <c r="BG459" s="225">
        <f t="shared" si="476"/>
        <v>71551.129032258061</v>
      </c>
      <c r="BH459" s="405"/>
      <c r="BI459" s="135" t="s">
        <v>207</v>
      </c>
      <c r="BJ459" s="171">
        <f t="shared" si="477"/>
        <v>23678</v>
      </c>
      <c r="BK459" s="180">
        <f t="shared" si="461"/>
        <v>13981</v>
      </c>
      <c r="BL459" s="180">
        <f t="shared" si="462"/>
        <v>898525810</v>
      </c>
      <c r="BM459" s="181">
        <f t="shared" ref="BM459:BM468" si="487">IFERROR(BK459/$BH$458,"-")</f>
        <v>0.24597114707952147</v>
      </c>
      <c r="BN459" s="181">
        <f t="shared" si="478"/>
        <v>0.59046372159810789</v>
      </c>
      <c r="BO459" s="180">
        <f t="shared" si="479"/>
        <v>64267.635362277375</v>
      </c>
      <c r="BP459" s="285"/>
    </row>
    <row r="460" spans="2:68" s="95" customFormat="1">
      <c r="B460" s="402"/>
      <c r="C460" s="402"/>
      <c r="D460" s="428"/>
      <c r="E460" s="136" t="s">
        <v>152</v>
      </c>
      <c r="F460" s="171">
        <v>136</v>
      </c>
      <c r="G460" s="180">
        <v>73</v>
      </c>
      <c r="H460" s="180">
        <v>6473280</v>
      </c>
      <c r="I460" s="181">
        <f t="shared" si="480"/>
        <v>0.30041152263374488</v>
      </c>
      <c r="J460" s="181">
        <f t="shared" si="463"/>
        <v>0.53676470588235292</v>
      </c>
      <c r="K460" s="225">
        <f t="shared" si="464"/>
        <v>88675.068493150684</v>
      </c>
      <c r="L460" s="405"/>
      <c r="M460" s="136" t="s">
        <v>152</v>
      </c>
      <c r="N460" s="171">
        <v>250</v>
      </c>
      <c r="O460" s="180">
        <v>146</v>
      </c>
      <c r="P460" s="180">
        <v>10970880</v>
      </c>
      <c r="Q460" s="181">
        <f t="shared" si="481"/>
        <v>0.38120104438642299</v>
      </c>
      <c r="R460" s="181">
        <f t="shared" si="465"/>
        <v>0.58399999999999996</v>
      </c>
      <c r="S460" s="175">
        <f t="shared" si="466"/>
        <v>75143.013698630137</v>
      </c>
      <c r="T460" s="405"/>
      <c r="U460" s="136" t="s">
        <v>152</v>
      </c>
      <c r="V460" s="171">
        <v>13902</v>
      </c>
      <c r="W460" s="180">
        <v>8252</v>
      </c>
      <c r="X460" s="180">
        <v>505700190</v>
      </c>
      <c r="Y460" s="181">
        <f t="shared" si="482"/>
        <v>0.3362399152473311</v>
      </c>
      <c r="Z460" s="181">
        <f t="shared" si="467"/>
        <v>0.59358365702776583</v>
      </c>
      <c r="AA460" s="180">
        <f t="shared" si="468"/>
        <v>61282.136451769271</v>
      </c>
      <c r="AB460" s="405"/>
      <c r="AC460" s="136" t="s">
        <v>152</v>
      </c>
      <c r="AD460" s="171">
        <v>10578</v>
      </c>
      <c r="AE460" s="180">
        <v>6163</v>
      </c>
      <c r="AF460" s="180">
        <v>421948890</v>
      </c>
      <c r="AG460" s="181">
        <f t="shared" si="483"/>
        <v>0.38267618751940391</v>
      </c>
      <c r="AH460" s="181">
        <f t="shared" si="469"/>
        <v>0.58262431461523922</v>
      </c>
      <c r="AI460" s="175">
        <f t="shared" si="470"/>
        <v>68464.853155930556</v>
      </c>
      <c r="AJ460" s="405"/>
      <c r="AK460" s="136" t="s">
        <v>152</v>
      </c>
      <c r="AL460" s="171">
        <v>6658</v>
      </c>
      <c r="AM460" s="180">
        <v>3466</v>
      </c>
      <c r="AN460" s="180">
        <v>251498620</v>
      </c>
      <c r="AO460" s="181">
        <f t="shared" si="484"/>
        <v>0.36350288411116938</v>
      </c>
      <c r="AP460" s="181">
        <f t="shared" si="471"/>
        <v>0.52057674977470714</v>
      </c>
      <c r="AQ460" s="175">
        <f t="shared" si="472"/>
        <v>72561.633006347372</v>
      </c>
      <c r="AR460" s="405"/>
      <c r="AS460" s="136" t="s">
        <v>152</v>
      </c>
      <c r="AT460" s="171">
        <v>3241</v>
      </c>
      <c r="AU460" s="180">
        <v>1458</v>
      </c>
      <c r="AV460" s="180">
        <v>113350220</v>
      </c>
      <c r="AW460" s="181">
        <f t="shared" si="485"/>
        <v>0.32192536983881653</v>
      </c>
      <c r="AX460" s="181">
        <f t="shared" si="473"/>
        <v>0.44986115396482568</v>
      </c>
      <c r="AY460" s="180">
        <f t="shared" si="474"/>
        <v>77743.635116598074</v>
      </c>
      <c r="AZ460" s="405"/>
      <c r="BA460" s="136" t="s">
        <v>152</v>
      </c>
      <c r="BB460" s="171">
        <v>961</v>
      </c>
      <c r="BC460" s="180">
        <v>386</v>
      </c>
      <c r="BD460" s="180">
        <v>30045460</v>
      </c>
      <c r="BE460" s="181">
        <f t="shared" si="486"/>
        <v>0.25681969394544246</v>
      </c>
      <c r="BF460" s="181">
        <f t="shared" si="475"/>
        <v>0.40166493236212281</v>
      </c>
      <c r="BG460" s="225">
        <f t="shared" si="476"/>
        <v>77837.979274611396</v>
      </c>
      <c r="BH460" s="405"/>
      <c r="BI460" s="136" t="s">
        <v>152</v>
      </c>
      <c r="BJ460" s="171">
        <f t="shared" si="477"/>
        <v>35726</v>
      </c>
      <c r="BK460" s="180">
        <f t="shared" si="461"/>
        <v>19944</v>
      </c>
      <c r="BL460" s="180">
        <f t="shared" si="462"/>
        <v>1339987540</v>
      </c>
      <c r="BM460" s="181">
        <f t="shared" si="487"/>
        <v>0.35087966220971145</v>
      </c>
      <c r="BN460" s="181">
        <f t="shared" si="478"/>
        <v>0.55824889436264902</v>
      </c>
      <c r="BO460" s="180">
        <f t="shared" si="479"/>
        <v>67187.502005615723</v>
      </c>
      <c r="BP460" s="285"/>
    </row>
    <row r="461" spans="2:68" s="95" customFormat="1">
      <c r="B461" s="402"/>
      <c r="C461" s="402"/>
      <c r="D461" s="428"/>
      <c r="E461" s="136" t="s">
        <v>161</v>
      </c>
      <c r="F461" s="171">
        <v>59</v>
      </c>
      <c r="G461" s="180">
        <v>30</v>
      </c>
      <c r="H461" s="180">
        <v>2898970</v>
      </c>
      <c r="I461" s="181">
        <f t="shared" si="480"/>
        <v>0.12345679012345678</v>
      </c>
      <c r="J461" s="181">
        <f t="shared" si="463"/>
        <v>0.50847457627118642</v>
      </c>
      <c r="K461" s="225">
        <f t="shared" si="464"/>
        <v>96632.333333333328</v>
      </c>
      <c r="L461" s="405"/>
      <c r="M461" s="136" t="s">
        <v>161</v>
      </c>
      <c r="N461" s="171">
        <v>122</v>
      </c>
      <c r="O461" s="180">
        <v>77</v>
      </c>
      <c r="P461" s="180">
        <v>5870050</v>
      </c>
      <c r="Q461" s="181">
        <f t="shared" si="481"/>
        <v>0.20104438642297651</v>
      </c>
      <c r="R461" s="181">
        <f t="shared" si="465"/>
        <v>0.63114754098360659</v>
      </c>
      <c r="S461" s="175">
        <f t="shared" si="466"/>
        <v>76234.41558441559</v>
      </c>
      <c r="T461" s="405"/>
      <c r="U461" s="136" t="s">
        <v>161</v>
      </c>
      <c r="V461" s="171">
        <v>5432</v>
      </c>
      <c r="W461" s="180">
        <v>3373</v>
      </c>
      <c r="X461" s="180">
        <v>214136990</v>
      </c>
      <c r="Y461" s="181">
        <f t="shared" si="482"/>
        <v>0.13743786162496943</v>
      </c>
      <c r="Z461" s="181">
        <f t="shared" si="467"/>
        <v>0.62094992636229751</v>
      </c>
      <c r="AA461" s="180">
        <f t="shared" si="468"/>
        <v>63485.618144085383</v>
      </c>
      <c r="AB461" s="405"/>
      <c r="AC461" s="136" t="s">
        <v>161</v>
      </c>
      <c r="AD461" s="171">
        <v>4455</v>
      </c>
      <c r="AE461" s="180">
        <v>2656</v>
      </c>
      <c r="AF461" s="180">
        <v>179084930</v>
      </c>
      <c r="AG461" s="181">
        <f t="shared" si="483"/>
        <v>0.16491772741384664</v>
      </c>
      <c r="AH461" s="181">
        <f t="shared" si="469"/>
        <v>0.59618406285072956</v>
      </c>
      <c r="AI461" s="175">
        <f t="shared" si="470"/>
        <v>67426.554969879522</v>
      </c>
      <c r="AJ461" s="405"/>
      <c r="AK461" s="136" t="s">
        <v>161</v>
      </c>
      <c r="AL461" s="171">
        <v>2940</v>
      </c>
      <c r="AM461" s="180">
        <v>1591</v>
      </c>
      <c r="AN461" s="180">
        <v>111537790</v>
      </c>
      <c r="AO461" s="181">
        <f t="shared" si="484"/>
        <v>0.16685894074462507</v>
      </c>
      <c r="AP461" s="181">
        <f t="shared" si="471"/>
        <v>0.54115646258503403</v>
      </c>
      <c r="AQ461" s="175">
        <f t="shared" si="472"/>
        <v>70105.461973601516</v>
      </c>
      <c r="AR461" s="405"/>
      <c r="AS461" s="136" t="s">
        <v>161</v>
      </c>
      <c r="AT461" s="171">
        <v>1506</v>
      </c>
      <c r="AU461" s="180">
        <v>727</v>
      </c>
      <c r="AV461" s="180">
        <v>55698770</v>
      </c>
      <c r="AW461" s="181">
        <f t="shared" si="485"/>
        <v>0.16052108633252374</v>
      </c>
      <c r="AX461" s="181">
        <f t="shared" si="473"/>
        <v>0.48273572377158036</v>
      </c>
      <c r="AY461" s="180">
        <f t="shared" si="474"/>
        <v>76614.539202200831</v>
      </c>
      <c r="AZ461" s="405"/>
      <c r="BA461" s="136" t="s">
        <v>161</v>
      </c>
      <c r="BB461" s="171">
        <v>452</v>
      </c>
      <c r="BC461" s="180">
        <v>200</v>
      </c>
      <c r="BD461" s="180">
        <v>14418450</v>
      </c>
      <c r="BE461" s="181">
        <f t="shared" si="486"/>
        <v>0.1330671989354624</v>
      </c>
      <c r="BF461" s="181">
        <f t="shared" si="475"/>
        <v>0.44247787610619471</v>
      </c>
      <c r="BG461" s="225">
        <f t="shared" si="476"/>
        <v>72092.25</v>
      </c>
      <c r="BH461" s="405"/>
      <c r="BI461" s="136" t="s">
        <v>161</v>
      </c>
      <c r="BJ461" s="171">
        <f t="shared" si="477"/>
        <v>14966</v>
      </c>
      <c r="BK461" s="180">
        <f t="shared" si="461"/>
        <v>8654</v>
      </c>
      <c r="BL461" s="180">
        <f t="shared" si="462"/>
        <v>583645950</v>
      </c>
      <c r="BM461" s="181">
        <f t="shared" si="487"/>
        <v>0.15225193525686137</v>
      </c>
      <c r="BN461" s="181">
        <f t="shared" si="478"/>
        <v>0.57824401977816386</v>
      </c>
      <c r="BO461" s="180">
        <f t="shared" si="479"/>
        <v>67442.333025190659</v>
      </c>
      <c r="BP461" s="285"/>
    </row>
    <row r="462" spans="2:68" s="95" customFormat="1">
      <c r="B462" s="402"/>
      <c r="C462" s="402"/>
      <c r="D462" s="428"/>
      <c r="E462" s="136" t="s">
        <v>183</v>
      </c>
      <c r="F462" s="171">
        <v>67</v>
      </c>
      <c r="G462" s="180">
        <v>37</v>
      </c>
      <c r="H462" s="180">
        <v>4346950</v>
      </c>
      <c r="I462" s="181">
        <f t="shared" si="480"/>
        <v>0.15226337448559671</v>
      </c>
      <c r="J462" s="181">
        <f t="shared" si="463"/>
        <v>0.55223880597014929</v>
      </c>
      <c r="K462" s="225">
        <f t="shared" si="464"/>
        <v>117485.13513513513</v>
      </c>
      <c r="L462" s="405"/>
      <c r="M462" s="136" t="s">
        <v>183</v>
      </c>
      <c r="N462" s="171">
        <v>153</v>
      </c>
      <c r="O462" s="180">
        <v>90</v>
      </c>
      <c r="P462" s="180">
        <v>8560320</v>
      </c>
      <c r="Q462" s="181">
        <f t="shared" si="481"/>
        <v>0.2349869451697128</v>
      </c>
      <c r="R462" s="181">
        <f t="shared" si="465"/>
        <v>0.58823529411764708</v>
      </c>
      <c r="S462" s="175">
        <f t="shared" si="466"/>
        <v>95114.666666666672</v>
      </c>
      <c r="T462" s="405"/>
      <c r="U462" s="136" t="s">
        <v>183</v>
      </c>
      <c r="V462" s="171">
        <v>5484</v>
      </c>
      <c r="W462" s="180">
        <v>3380</v>
      </c>
      <c r="X462" s="180">
        <v>219205670</v>
      </c>
      <c r="Y462" s="181">
        <f t="shared" si="482"/>
        <v>0.13772308695297858</v>
      </c>
      <c r="Z462" s="181">
        <f t="shared" si="467"/>
        <v>0.61633843909555064</v>
      </c>
      <c r="AA462" s="180">
        <f t="shared" si="468"/>
        <v>64853.748520710062</v>
      </c>
      <c r="AB462" s="405"/>
      <c r="AC462" s="136" t="s">
        <v>183</v>
      </c>
      <c r="AD462" s="171">
        <v>4860</v>
      </c>
      <c r="AE462" s="180">
        <v>2925</v>
      </c>
      <c r="AF462" s="180">
        <v>217882290</v>
      </c>
      <c r="AG462" s="181">
        <f t="shared" si="483"/>
        <v>0.18162061471592672</v>
      </c>
      <c r="AH462" s="181">
        <f t="shared" si="469"/>
        <v>0.60185185185185186</v>
      </c>
      <c r="AI462" s="175">
        <f t="shared" si="470"/>
        <v>74489.6717948718</v>
      </c>
      <c r="AJ462" s="405"/>
      <c r="AK462" s="136" t="s">
        <v>183</v>
      </c>
      <c r="AL462" s="171">
        <v>3228</v>
      </c>
      <c r="AM462" s="180">
        <v>1687</v>
      </c>
      <c r="AN462" s="180">
        <v>129047680</v>
      </c>
      <c r="AO462" s="181">
        <f t="shared" si="484"/>
        <v>0.17692711064499214</v>
      </c>
      <c r="AP462" s="181">
        <f t="shared" si="471"/>
        <v>0.52261462205700127</v>
      </c>
      <c r="AQ462" s="175">
        <f t="shared" si="472"/>
        <v>76495.364552459985</v>
      </c>
      <c r="AR462" s="405"/>
      <c r="AS462" s="136" t="s">
        <v>183</v>
      </c>
      <c r="AT462" s="171">
        <v>1598</v>
      </c>
      <c r="AU462" s="180">
        <v>770</v>
      </c>
      <c r="AV462" s="180">
        <v>66045360</v>
      </c>
      <c r="AW462" s="181">
        <f t="shared" si="485"/>
        <v>0.17001545595054096</v>
      </c>
      <c r="AX462" s="181">
        <f t="shared" si="473"/>
        <v>0.48185231539424278</v>
      </c>
      <c r="AY462" s="180">
        <f t="shared" si="474"/>
        <v>85773.194805194798</v>
      </c>
      <c r="AZ462" s="405"/>
      <c r="BA462" s="136" t="s">
        <v>183</v>
      </c>
      <c r="BB462" s="171">
        <v>465</v>
      </c>
      <c r="BC462" s="180">
        <v>204</v>
      </c>
      <c r="BD462" s="180">
        <v>18726740</v>
      </c>
      <c r="BE462" s="181">
        <f t="shared" si="486"/>
        <v>0.13572854291417166</v>
      </c>
      <c r="BF462" s="181">
        <f t="shared" si="475"/>
        <v>0.43870967741935485</v>
      </c>
      <c r="BG462" s="225">
        <f t="shared" si="476"/>
        <v>91797.745098039217</v>
      </c>
      <c r="BH462" s="405"/>
      <c r="BI462" s="136" t="s">
        <v>183</v>
      </c>
      <c r="BJ462" s="171">
        <f t="shared" si="477"/>
        <v>15855</v>
      </c>
      <c r="BK462" s="180">
        <f t="shared" si="461"/>
        <v>9093</v>
      </c>
      <c r="BL462" s="180">
        <f t="shared" si="462"/>
        <v>663815010</v>
      </c>
      <c r="BM462" s="181">
        <f t="shared" si="487"/>
        <v>0.15997536945812807</v>
      </c>
      <c r="BN462" s="181">
        <f t="shared" si="478"/>
        <v>0.57350993377483439</v>
      </c>
      <c r="BO462" s="180">
        <f t="shared" si="479"/>
        <v>73002.860442098317</v>
      </c>
      <c r="BP462" s="285"/>
    </row>
    <row r="463" spans="2:68" s="95" customFormat="1">
      <c r="B463" s="402"/>
      <c r="C463" s="402"/>
      <c r="D463" s="428"/>
      <c r="E463" s="136" t="s">
        <v>184</v>
      </c>
      <c r="F463" s="171">
        <v>37</v>
      </c>
      <c r="G463" s="180">
        <v>17</v>
      </c>
      <c r="H463" s="180">
        <v>1534570</v>
      </c>
      <c r="I463" s="181">
        <f t="shared" si="480"/>
        <v>6.9958847736625515E-2</v>
      </c>
      <c r="J463" s="181">
        <f t="shared" si="463"/>
        <v>0.45945945945945948</v>
      </c>
      <c r="K463" s="225">
        <f t="shared" si="464"/>
        <v>90268.823529411762</v>
      </c>
      <c r="L463" s="405"/>
      <c r="M463" s="136" t="s">
        <v>184</v>
      </c>
      <c r="N463" s="171">
        <v>76</v>
      </c>
      <c r="O463" s="180">
        <v>50</v>
      </c>
      <c r="P463" s="180">
        <v>4811870</v>
      </c>
      <c r="Q463" s="181">
        <f t="shared" si="481"/>
        <v>0.13054830287206268</v>
      </c>
      <c r="R463" s="181">
        <f t="shared" si="465"/>
        <v>0.65789473684210531</v>
      </c>
      <c r="S463" s="175">
        <f t="shared" si="466"/>
        <v>96237.4</v>
      </c>
      <c r="T463" s="405"/>
      <c r="U463" s="136" t="s">
        <v>184</v>
      </c>
      <c r="V463" s="171">
        <v>2789</v>
      </c>
      <c r="W463" s="180">
        <v>1770</v>
      </c>
      <c r="X463" s="180">
        <v>109990710</v>
      </c>
      <c r="Y463" s="181">
        <f t="shared" si="482"/>
        <v>7.2121261510879303E-2</v>
      </c>
      <c r="Z463" s="181">
        <f t="shared" si="467"/>
        <v>0.6346360702760846</v>
      </c>
      <c r="AA463" s="180">
        <f t="shared" si="468"/>
        <v>62141.644067796609</v>
      </c>
      <c r="AB463" s="405"/>
      <c r="AC463" s="136" t="s">
        <v>184</v>
      </c>
      <c r="AD463" s="171">
        <v>2243</v>
      </c>
      <c r="AE463" s="180">
        <v>1404</v>
      </c>
      <c r="AF463" s="180">
        <v>96087180</v>
      </c>
      <c r="AG463" s="181">
        <f t="shared" si="483"/>
        <v>8.7177895063644831E-2</v>
      </c>
      <c r="AH463" s="181">
        <f t="shared" si="469"/>
        <v>0.62594739188586712</v>
      </c>
      <c r="AI463" s="175">
        <f t="shared" si="470"/>
        <v>68438.162393162391</v>
      </c>
      <c r="AJ463" s="405"/>
      <c r="AK463" s="136" t="s">
        <v>184</v>
      </c>
      <c r="AL463" s="171">
        <v>1295</v>
      </c>
      <c r="AM463" s="180">
        <v>725</v>
      </c>
      <c r="AN463" s="180">
        <v>49965440</v>
      </c>
      <c r="AO463" s="181">
        <f t="shared" si="484"/>
        <v>7.6035658101730463E-2</v>
      </c>
      <c r="AP463" s="181">
        <f t="shared" si="471"/>
        <v>0.55984555984555984</v>
      </c>
      <c r="AQ463" s="175">
        <f t="shared" si="472"/>
        <v>68917.848275862067</v>
      </c>
      <c r="AR463" s="405"/>
      <c r="AS463" s="136" t="s">
        <v>184</v>
      </c>
      <c r="AT463" s="171">
        <v>511</v>
      </c>
      <c r="AU463" s="180">
        <v>260</v>
      </c>
      <c r="AV463" s="180">
        <v>18456120</v>
      </c>
      <c r="AW463" s="181">
        <f t="shared" si="485"/>
        <v>5.7407816294987854E-2</v>
      </c>
      <c r="AX463" s="181">
        <f t="shared" si="473"/>
        <v>0.50880626223091974</v>
      </c>
      <c r="AY463" s="180">
        <f t="shared" si="474"/>
        <v>70985.076923076922</v>
      </c>
      <c r="AZ463" s="405"/>
      <c r="BA463" s="136" t="s">
        <v>184</v>
      </c>
      <c r="BB463" s="171">
        <v>122</v>
      </c>
      <c r="BC463" s="180">
        <v>55</v>
      </c>
      <c r="BD463" s="180">
        <v>5040930</v>
      </c>
      <c r="BE463" s="181">
        <f t="shared" si="486"/>
        <v>3.6593479707252165E-2</v>
      </c>
      <c r="BF463" s="181">
        <f t="shared" si="475"/>
        <v>0.45081967213114754</v>
      </c>
      <c r="BG463" s="225">
        <f t="shared" si="476"/>
        <v>91653.272727272721</v>
      </c>
      <c r="BH463" s="405"/>
      <c r="BI463" s="136" t="s">
        <v>184</v>
      </c>
      <c r="BJ463" s="171">
        <f t="shared" si="477"/>
        <v>7073</v>
      </c>
      <c r="BK463" s="180">
        <f t="shared" si="461"/>
        <v>4281</v>
      </c>
      <c r="BL463" s="180">
        <f t="shared" si="462"/>
        <v>285886820</v>
      </c>
      <c r="BM463" s="181">
        <f t="shared" si="487"/>
        <v>7.5316678395496134E-2</v>
      </c>
      <c r="BN463" s="181">
        <f t="shared" si="478"/>
        <v>0.60525943729676235</v>
      </c>
      <c r="BO463" s="180">
        <f t="shared" si="479"/>
        <v>66780.383088063536</v>
      </c>
      <c r="BP463" s="285"/>
    </row>
    <row r="464" spans="2:68" s="95" customFormat="1">
      <c r="B464" s="402"/>
      <c r="C464" s="402"/>
      <c r="D464" s="428"/>
      <c r="E464" s="136" t="s">
        <v>185</v>
      </c>
      <c r="F464" s="171">
        <v>32</v>
      </c>
      <c r="G464" s="180">
        <v>16</v>
      </c>
      <c r="H464" s="180">
        <v>979330</v>
      </c>
      <c r="I464" s="181">
        <f t="shared" si="480"/>
        <v>6.584362139917696E-2</v>
      </c>
      <c r="J464" s="181">
        <f t="shared" si="463"/>
        <v>0.5</v>
      </c>
      <c r="K464" s="225">
        <f t="shared" si="464"/>
        <v>61208.125</v>
      </c>
      <c r="L464" s="405"/>
      <c r="M464" s="136" t="s">
        <v>185</v>
      </c>
      <c r="N464" s="171">
        <v>68</v>
      </c>
      <c r="O464" s="180">
        <v>40</v>
      </c>
      <c r="P464" s="180">
        <v>2895870</v>
      </c>
      <c r="Q464" s="181">
        <f t="shared" si="481"/>
        <v>0.10443864229765012</v>
      </c>
      <c r="R464" s="181">
        <f t="shared" si="465"/>
        <v>0.58823529411764708</v>
      </c>
      <c r="S464" s="175">
        <f t="shared" si="466"/>
        <v>72396.75</v>
      </c>
      <c r="T464" s="405"/>
      <c r="U464" s="136" t="s">
        <v>185</v>
      </c>
      <c r="V464" s="171">
        <v>1195</v>
      </c>
      <c r="W464" s="180">
        <v>650</v>
      </c>
      <c r="X464" s="180">
        <v>41366180</v>
      </c>
      <c r="Y464" s="181">
        <f t="shared" si="482"/>
        <v>2.6485209029418956E-2</v>
      </c>
      <c r="Z464" s="181">
        <f t="shared" si="467"/>
        <v>0.54393305439330542</v>
      </c>
      <c r="AA464" s="180">
        <f t="shared" si="468"/>
        <v>63640.276923076926</v>
      </c>
      <c r="AB464" s="405"/>
      <c r="AC464" s="136" t="s">
        <v>185</v>
      </c>
      <c r="AD464" s="171">
        <v>1141</v>
      </c>
      <c r="AE464" s="180">
        <v>620</v>
      </c>
      <c r="AF464" s="180">
        <v>41310540</v>
      </c>
      <c r="AG464" s="181">
        <f t="shared" si="483"/>
        <v>3.8497361067991308E-2</v>
      </c>
      <c r="AH464" s="181">
        <f t="shared" si="469"/>
        <v>0.54338299737072748</v>
      </c>
      <c r="AI464" s="175">
        <f t="shared" si="470"/>
        <v>66629.903225806454</v>
      </c>
      <c r="AJ464" s="405"/>
      <c r="AK464" s="136" t="s">
        <v>185</v>
      </c>
      <c r="AL464" s="171">
        <v>962</v>
      </c>
      <c r="AM464" s="180">
        <v>455</v>
      </c>
      <c r="AN464" s="180">
        <v>31106420</v>
      </c>
      <c r="AO464" s="181">
        <f t="shared" si="484"/>
        <v>4.7718930256948087E-2</v>
      </c>
      <c r="AP464" s="181">
        <f t="shared" si="471"/>
        <v>0.47297297297297297</v>
      </c>
      <c r="AQ464" s="175">
        <f t="shared" si="472"/>
        <v>68365.758241758245</v>
      </c>
      <c r="AR464" s="405"/>
      <c r="AS464" s="136" t="s">
        <v>185</v>
      </c>
      <c r="AT464" s="171">
        <v>579</v>
      </c>
      <c r="AU464" s="180">
        <v>259</v>
      </c>
      <c r="AV464" s="180">
        <v>21421480</v>
      </c>
      <c r="AW464" s="181">
        <f t="shared" si="485"/>
        <v>5.7187017001545597E-2</v>
      </c>
      <c r="AX464" s="181">
        <f t="shared" si="473"/>
        <v>0.44732297063903281</v>
      </c>
      <c r="AY464" s="180">
        <f t="shared" si="474"/>
        <v>82708.416988416982</v>
      </c>
      <c r="AZ464" s="405"/>
      <c r="BA464" s="136" t="s">
        <v>185</v>
      </c>
      <c r="BB464" s="171">
        <v>223</v>
      </c>
      <c r="BC464" s="180">
        <v>92</v>
      </c>
      <c r="BD464" s="180">
        <v>6427690</v>
      </c>
      <c r="BE464" s="181">
        <f t="shared" si="486"/>
        <v>6.1210911510312709E-2</v>
      </c>
      <c r="BF464" s="181">
        <f t="shared" si="475"/>
        <v>0.41255605381165922</v>
      </c>
      <c r="BG464" s="225">
        <f t="shared" si="476"/>
        <v>69866.195652173919</v>
      </c>
      <c r="BH464" s="405"/>
      <c r="BI464" s="136" t="s">
        <v>185</v>
      </c>
      <c r="BJ464" s="171">
        <f t="shared" si="477"/>
        <v>4200</v>
      </c>
      <c r="BK464" s="180">
        <f t="shared" si="461"/>
        <v>2132</v>
      </c>
      <c r="BL464" s="180">
        <f t="shared" si="462"/>
        <v>145507510</v>
      </c>
      <c r="BM464" s="181">
        <f t="shared" si="487"/>
        <v>3.7508796622097114E-2</v>
      </c>
      <c r="BN464" s="181">
        <f t="shared" si="478"/>
        <v>0.50761904761904764</v>
      </c>
      <c r="BO464" s="180">
        <f t="shared" si="479"/>
        <v>68249.301125703569</v>
      </c>
      <c r="BP464" s="285"/>
    </row>
    <row r="465" spans="2:68" s="95" customFormat="1">
      <c r="B465" s="402"/>
      <c r="C465" s="402"/>
      <c r="D465" s="428"/>
      <c r="E465" s="136" t="s">
        <v>186</v>
      </c>
      <c r="F465" s="171">
        <v>37</v>
      </c>
      <c r="G465" s="180">
        <v>21</v>
      </c>
      <c r="H465" s="180">
        <v>1698510</v>
      </c>
      <c r="I465" s="181">
        <f t="shared" si="480"/>
        <v>8.6419753086419748E-2</v>
      </c>
      <c r="J465" s="181">
        <f t="shared" si="463"/>
        <v>0.56756756756756754</v>
      </c>
      <c r="K465" s="225">
        <f t="shared" si="464"/>
        <v>80881.428571428565</v>
      </c>
      <c r="L465" s="405"/>
      <c r="M465" s="136" t="s">
        <v>186</v>
      </c>
      <c r="N465" s="171">
        <v>27</v>
      </c>
      <c r="O465" s="180">
        <v>17</v>
      </c>
      <c r="P465" s="180">
        <v>1968460</v>
      </c>
      <c r="Q465" s="181">
        <f t="shared" si="481"/>
        <v>4.4386422976501305E-2</v>
      </c>
      <c r="R465" s="181">
        <f t="shared" si="465"/>
        <v>0.62962962962962965</v>
      </c>
      <c r="S465" s="175">
        <f t="shared" si="466"/>
        <v>115791.76470588235</v>
      </c>
      <c r="T465" s="405"/>
      <c r="U465" s="136" t="s">
        <v>186</v>
      </c>
      <c r="V465" s="171">
        <v>1202</v>
      </c>
      <c r="W465" s="180">
        <v>750</v>
      </c>
      <c r="X465" s="180">
        <v>51653150</v>
      </c>
      <c r="Y465" s="181">
        <f t="shared" si="482"/>
        <v>3.0559856572406487E-2</v>
      </c>
      <c r="Z465" s="181">
        <f t="shared" si="467"/>
        <v>0.62396006655574043</v>
      </c>
      <c r="AA465" s="180">
        <f t="shared" si="468"/>
        <v>68870.866666666669</v>
      </c>
      <c r="AB465" s="405"/>
      <c r="AC465" s="136" t="s">
        <v>186</v>
      </c>
      <c r="AD465" s="171">
        <v>1042</v>
      </c>
      <c r="AE465" s="180">
        <v>640</v>
      </c>
      <c r="AF465" s="180">
        <v>50930970</v>
      </c>
      <c r="AG465" s="181">
        <f t="shared" si="483"/>
        <v>3.9739211425023284E-2</v>
      </c>
      <c r="AH465" s="181">
        <f t="shared" si="469"/>
        <v>0.61420345489443373</v>
      </c>
      <c r="AI465" s="175">
        <f t="shared" si="470"/>
        <v>79579.640625</v>
      </c>
      <c r="AJ465" s="405"/>
      <c r="AK465" s="136" t="s">
        <v>186</v>
      </c>
      <c r="AL465" s="171">
        <v>714</v>
      </c>
      <c r="AM465" s="180">
        <v>393</v>
      </c>
      <c r="AN465" s="180">
        <v>36281680</v>
      </c>
      <c r="AO465" s="181">
        <f t="shared" si="484"/>
        <v>4.121657052962769E-2</v>
      </c>
      <c r="AP465" s="181">
        <f t="shared" si="471"/>
        <v>0.55042016806722693</v>
      </c>
      <c r="AQ465" s="175">
        <f t="shared" si="472"/>
        <v>92319.796437659039</v>
      </c>
      <c r="AR465" s="405"/>
      <c r="AS465" s="136" t="s">
        <v>186</v>
      </c>
      <c r="AT465" s="171">
        <v>326</v>
      </c>
      <c r="AU465" s="180">
        <v>170</v>
      </c>
      <c r="AV465" s="180">
        <v>15928610</v>
      </c>
      <c r="AW465" s="181">
        <f t="shared" si="485"/>
        <v>3.7535879885184364E-2</v>
      </c>
      <c r="AX465" s="181">
        <f t="shared" si="473"/>
        <v>0.5214723926380368</v>
      </c>
      <c r="AY465" s="180">
        <f t="shared" si="474"/>
        <v>93697.705882352937</v>
      </c>
      <c r="AZ465" s="405"/>
      <c r="BA465" s="136" t="s">
        <v>186</v>
      </c>
      <c r="BB465" s="171">
        <v>83</v>
      </c>
      <c r="BC465" s="180">
        <v>39</v>
      </c>
      <c r="BD465" s="180">
        <v>4124890</v>
      </c>
      <c r="BE465" s="181">
        <f t="shared" si="486"/>
        <v>2.5948103792415168E-2</v>
      </c>
      <c r="BF465" s="181">
        <f t="shared" si="475"/>
        <v>0.46987951807228917</v>
      </c>
      <c r="BG465" s="225">
        <f t="shared" si="476"/>
        <v>105766.41025641025</v>
      </c>
      <c r="BH465" s="405"/>
      <c r="BI465" s="136" t="s">
        <v>186</v>
      </c>
      <c r="BJ465" s="171">
        <f t="shared" si="477"/>
        <v>3431</v>
      </c>
      <c r="BK465" s="180">
        <f t="shared" si="461"/>
        <v>2030</v>
      </c>
      <c r="BL465" s="180">
        <f t="shared" si="462"/>
        <v>162586270</v>
      </c>
      <c r="BM465" s="181">
        <f t="shared" si="487"/>
        <v>3.5714285714285712E-2</v>
      </c>
      <c r="BN465" s="181">
        <f t="shared" si="478"/>
        <v>0.59166423783153599</v>
      </c>
      <c r="BO465" s="180">
        <f t="shared" si="479"/>
        <v>80091.758620689652</v>
      </c>
      <c r="BP465" s="285"/>
    </row>
    <row r="466" spans="2:68" s="95" customFormat="1">
      <c r="B466" s="402"/>
      <c r="C466" s="402"/>
      <c r="D466" s="428"/>
      <c r="E466" s="136" t="s">
        <v>187</v>
      </c>
      <c r="F466" s="171">
        <v>83</v>
      </c>
      <c r="G466" s="180">
        <v>52</v>
      </c>
      <c r="H466" s="180">
        <v>5266130</v>
      </c>
      <c r="I466" s="181">
        <f t="shared" si="480"/>
        <v>0.2139917695473251</v>
      </c>
      <c r="J466" s="181">
        <f t="shared" si="463"/>
        <v>0.62650602409638556</v>
      </c>
      <c r="K466" s="225">
        <f t="shared" si="464"/>
        <v>101271.73076923077</v>
      </c>
      <c r="L466" s="405"/>
      <c r="M466" s="136" t="s">
        <v>187</v>
      </c>
      <c r="N466" s="171">
        <v>163</v>
      </c>
      <c r="O466" s="180">
        <v>114</v>
      </c>
      <c r="P466" s="180">
        <v>8347130</v>
      </c>
      <c r="Q466" s="181">
        <f t="shared" si="481"/>
        <v>0.29765013054830286</v>
      </c>
      <c r="R466" s="181">
        <f t="shared" si="465"/>
        <v>0.69938650306748462</v>
      </c>
      <c r="S466" s="175">
        <f t="shared" si="466"/>
        <v>73220.438596491222</v>
      </c>
      <c r="T466" s="405"/>
      <c r="U466" s="136" t="s">
        <v>187</v>
      </c>
      <c r="V466" s="171">
        <v>9378</v>
      </c>
      <c r="W466" s="180">
        <v>6087</v>
      </c>
      <c r="X466" s="180">
        <v>383365890</v>
      </c>
      <c r="Y466" s="181">
        <f t="shared" si="482"/>
        <v>0.24802379594165105</v>
      </c>
      <c r="Z466" s="181">
        <f t="shared" si="467"/>
        <v>0.64907229686500323</v>
      </c>
      <c r="AA466" s="180">
        <f t="shared" si="468"/>
        <v>62981.089206505669</v>
      </c>
      <c r="AB466" s="405"/>
      <c r="AC466" s="136" t="s">
        <v>187</v>
      </c>
      <c r="AD466" s="171">
        <v>6869</v>
      </c>
      <c r="AE466" s="180">
        <v>4250</v>
      </c>
      <c r="AF466" s="180">
        <v>299225640</v>
      </c>
      <c r="AG466" s="181">
        <f t="shared" si="483"/>
        <v>0.26389320086929524</v>
      </c>
      <c r="AH466" s="181">
        <f t="shared" si="469"/>
        <v>0.61872179356529333</v>
      </c>
      <c r="AI466" s="175">
        <f t="shared" si="470"/>
        <v>70406.032941176469</v>
      </c>
      <c r="AJ466" s="405"/>
      <c r="AK466" s="136" t="s">
        <v>187</v>
      </c>
      <c r="AL466" s="171">
        <v>3838</v>
      </c>
      <c r="AM466" s="180">
        <v>2109</v>
      </c>
      <c r="AN466" s="180">
        <v>150081860</v>
      </c>
      <c r="AO466" s="181">
        <f t="shared" si="484"/>
        <v>0.22118510749868905</v>
      </c>
      <c r="AP466" s="181">
        <f t="shared" si="471"/>
        <v>0.54950495049504955</v>
      </c>
      <c r="AQ466" s="175">
        <f t="shared" si="472"/>
        <v>71162.569938359418</v>
      </c>
      <c r="AR466" s="405"/>
      <c r="AS466" s="136" t="s">
        <v>187</v>
      </c>
      <c r="AT466" s="171">
        <v>1663</v>
      </c>
      <c r="AU466" s="180">
        <v>792</v>
      </c>
      <c r="AV466" s="180">
        <v>59046560</v>
      </c>
      <c r="AW466" s="181">
        <f t="shared" si="485"/>
        <v>0.17487304040627069</v>
      </c>
      <c r="AX466" s="181">
        <f t="shared" si="473"/>
        <v>0.47624774503908601</v>
      </c>
      <c r="AY466" s="180">
        <f t="shared" si="474"/>
        <v>74553.737373737371</v>
      </c>
      <c r="AZ466" s="405"/>
      <c r="BA466" s="136" t="s">
        <v>187</v>
      </c>
      <c r="BB466" s="171">
        <v>406</v>
      </c>
      <c r="BC466" s="180">
        <v>183</v>
      </c>
      <c r="BD466" s="180">
        <v>14743210</v>
      </c>
      <c r="BE466" s="181">
        <f t="shared" si="486"/>
        <v>0.1217564870259481</v>
      </c>
      <c r="BF466" s="181">
        <f t="shared" si="475"/>
        <v>0.45073891625615764</v>
      </c>
      <c r="BG466" s="225">
        <f t="shared" si="476"/>
        <v>80563.989071038246</v>
      </c>
      <c r="BH466" s="405"/>
      <c r="BI466" s="136" t="s">
        <v>187</v>
      </c>
      <c r="BJ466" s="171">
        <f t="shared" si="477"/>
        <v>22400</v>
      </c>
      <c r="BK466" s="180">
        <f t="shared" si="461"/>
        <v>13587</v>
      </c>
      <c r="BL466" s="180">
        <f t="shared" si="462"/>
        <v>920076420</v>
      </c>
      <c r="BM466" s="181">
        <f t="shared" si="487"/>
        <v>0.23903940886699507</v>
      </c>
      <c r="BN466" s="181">
        <f t="shared" si="478"/>
        <v>0.6065625</v>
      </c>
      <c r="BO466" s="180">
        <f t="shared" si="479"/>
        <v>67717.407816294988</v>
      </c>
      <c r="BP466" s="285"/>
    </row>
    <row r="467" spans="2:68" s="95" customFormat="1">
      <c r="B467" s="402"/>
      <c r="C467" s="402"/>
      <c r="D467" s="428"/>
      <c r="E467" s="136" t="s">
        <v>188</v>
      </c>
      <c r="F467" s="171">
        <v>27</v>
      </c>
      <c r="G467" s="180">
        <v>21</v>
      </c>
      <c r="H467" s="180">
        <v>2412990</v>
      </c>
      <c r="I467" s="181">
        <f t="shared" si="480"/>
        <v>8.6419753086419748E-2</v>
      </c>
      <c r="J467" s="181">
        <f t="shared" si="463"/>
        <v>0.77777777777777779</v>
      </c>
      <c r="K467" s="225">
        <f t="shared" si="464"/>
        <v>114904.28571428571</v>
      </c>
      <c r="L467" s="405"/>
      <c r="M467" s="136" t="s">
        <v>188</v>
      </c>
      <c r="N467" s="171">
        <v>58</v>
      </c>
      <c r="O467" s="180">
        <v>38</v>
      </c>
      <c r="P467" s="180">
        <v>3940410</v>
      </c>
      <c r="Q467" s="181">
        <f t="shared" si="481"/>
        <v>9.921671018276762E-2</v>
      </c>
      <c r="R467" s="181">
        <f t="shared" si="465"/>
        <v>0.65517241379310343</v>
      </c>
      <c r="S467" s="175">
        <f t="shared" si="466"/>
        <v>103695</v>
      </c>
      <c r="T467" s="405"/>
      <c r="U467" s="136" t="s">
        <v>188</v>
      </c>
      <c r="V467" s="171">
        <v>1725</v>
      </c>
      <c r="W467" s="180">
        <v>1035</v>
      </c>
      <c r="X467" s="180">
        <v>68225240</v>
      </c>
      <c r="Y467" s="181">
        <f t="shared" si="482"/>
        <v>4.2172602069920954E-2</v>
      </c>
      <c r="Z467" s="181">
        <f t="shared" si="467"/>
        <v>0.6</v>
      </c>
      <c r="AA467" s="180">
        <f t="shared" si="468"/>
        <v>65918.106280193242</v>
      </c>
      <c r="AB467" s="405"/>
      <c r="AC467" s="136" t="s">
        <v>188</v>
      </c>
      <c r="AD467" s="171">
        <v>1828</v>
      </c>
      <c r="AE467" s="180">
        <v>1060</v>
      </c>
      <c r="AF467" s="180">
        <v>78085650</v>
      </c>
      <c r="AG467" s="181">
        <f t="shared" si="483"/>
        <v>6.5818068922694817E-2</v>
      </c>
      <c r="AH467" s="181">
        <f t="shared" si="469"/>
        <v>0.57986870897155363</v>
      </c>
      <c r="AI467" s="175">
        <f t="shared" si="470"/>
        <v>73665.707547169804</v>
      </c>
      <c r="AJ467" s="405"/>
      <c r="AK467" s="136" t="s">
        <v>188</v>
      </c>
      <c r="AL467" s="171">
        <v>1460</v>
      </c>
      <c r="AM467" s="180">
        <v>755</v>
      </c>
      <c r="AN467" s="180">
        <v>62412700</v>
      </c>
      <c r="AO467" s="181">
        <f t="shared" si="484"/>
        <v>7.9181961195595174E-2</v>
      </c>
      <c r="AP467" s="181">
        <f t="shared" si="471"/>
        <v>0.51712328767123283</v>
      </c>
      <c r="AQ467" s="175">
        <f t="shared" si="472"/>
        <v>82665.827814569537</v>
      </c>
      <c r="AR467" s="405"/>
      <c r="AS467" s="136" t="s">
        <v>188</v>
      </c>
      <c r="AT467" s="171">
        <v>917</v>
      </c>
      <c r="AU467" s="180">
        <v>429</v>
      </c>
      <c r="AV467" s="180">
        <v>35574380</v>
      </c>
      <c r="AW467" s="181">
        <f t="shared" si="485"/>
        <v>9.4722896886729968E-2</v>
      </c>
      <c r="AX467" s="181">
        <f t="shared" si="473"/>
        <v>0.46782988004362053</v>
      </c>
      <c r="AY467" s="180">
        <f t="shared" si="474"/>
        <v>82923.962703962708</v>
      </c>
      <c r="AZ467" s="405"/>
      <c r="BA467" s="136" t="s">
        <v>188</v>
      </c>
      <c r="BB467" s="171">
        <v>358</v>
      </c>
      <c r="BC467" s="180">
        <v>153</v>
      </c>
      <c r="BD467" s="180">
        <v>14730520</v>
      </c>
      <c r="BE467" s="181">
        <f t="shared" si="486"/>
        <v>0.10179640718562874</v>
      </c>
      <c r="BF467" s="181">
        <f t="shared" si="475"/>
        <v>0.42737430167597767</v>
      </c>
      <c r="BG467" s="225">
        <f t="shared" si="476"/>
        <v>96277.908496732023</v>
      </c>
      <c r="BH467" s="405"/>
      <c r="BI467" s="136" t="s">
        <v>188</v>
      </c>
      <c r="BJ467" s="171">
        <f t="shared" si="477"/>
        <v>6373</v>
      </c>
      <c r="BK467" s="180">
        <f t="shared" si="461"/>
        <v>3491</v>
      </c>
      <c r="BL467" s="180">
        <f t="shared" si="462"/>
        <v>265381890</v>
      </c>
      <c r="BM467" s="181">
        <f t="shared" si="487"/>
        <v>6.1418015482054888E-2</v>
      </c>
      <c r="BN467" s="181">
        <f t="shared" si="478"/>
        <v>0.54777969559077355</v>
      </c>
      <c r="BO467" s="180">
        <f t="shared" si="479"/>
        <v>76018.874248066451</v>
      </c>
      <c r="BP467" s="285"/>
    </row>
    <row r="468" spans="2:68" s="95" customFormat="1">
      <c r="B468" s="402"/>
      <c r="C468" s="402"/>
      <c r="D468" s="428"/>
      <c r="E468" s="133" t="s">
        <v>179</v>
      </c>
      <c r="F468" s="173">
        <v>19</v>
      </c>
      <c r="G468" s="184">
        <v>11</v>
      </c>
      <c r="H468" s="184">
        <v>333650</v>
      </c>
      <c r="I468" s="185">
        <f t="shared" si="480"/>
        <v>4.5267489711934158E-2</v>
      </c>
      <c r="J468" s="185">
        <f t="shared" si="463"/>
        <v>0.57894736842105265</v>
      </c>
      <c r="K468" s="279">
        <f t="shared" si="464"/>
        <v>30331.81818181818</v>
      </c>
      <c r="L468" s="405"/>
      <c r="M468" s="133" t="s">
        <v>179</v>
      </c>
      <c r="N468" s="173">
        <v>27</v>
      </c>
      <c r="O468" s="184">
        <v>18</v>
      </c>
      <c r="P468" s="184">
        <v>1389000</v>
      </c>
      <c r="Q468" s="185">
        <f t="shared" si="481"/>
        <v>4.6997389033942558E-2</v>
      </c>
      <c r="R468" s="185">
        <f t="shared" si="465"/>
        <v>0.66666666666666663</v>
      </c>
      <c r="S468" s="177">
        <f t="shared" si="466"/>
        <v>77166.666666666672</v>
      </c>
      <c r="T468" s="405"/>
      <c r="U468" s="133" t="s">
        <v>179</v>
      </c>
      <c r="V468" s="173">
        <v>2442</v>
      </c>
      <c r="W468" s="184">
        <v>1355</v>
      </c>
      <c r="X468" s="184">
        <v>79907420</v>
      </c>
      <c r="Y468" s="185">
        <f t="shared" si="482"/>
        <v>5.521147420748105E-2</v>
      </c>
      <c r="Z468" s="185">
        <f t="shared" si="467"/>
        <v>0.55487305487305483</v>
      </c>
      <c r="AA468" s="184">
        <f t="shared" si="468"/>
        <v>58972.265682656827</v>
      </c>
      <c r="AB468" s="405"/>
      <c r="AC468" s="133" t="s">
        <v>179</v>
      </c>
      <c r="AD468" s="173">
        <v>1065</v>
      </c>
      <c r="AE468" s="184">
        <v>582</v>
      </c>
      <c r="AF468" s="184">
        <v>41763150</v>
      </c>
      <c r="AG468" s="185">
        <f t="shared" si="483"/>
        <v>3.6137845389630552E-2</v>
      </c>
      <c r="AH468" s="185">
        <f t="shared" si="469"/>
        <v>0.54647887323943667</v>
      </c>
      <c r="AI468" s="177">
        <f t="shared" si="470"/>
        <v>71757.989690721646</v>
      </c>
      <c r="AJ468" s="405"/>
      <c r="AK468" s="133" t="s">
        <v>179</v>
      </c>
      <c r="AL468" s="173">
        <v>512</v>
      </c>
      <c r="AM468" s="184">
        <v>232</v>
      </c>
      <c r="AN468" s="184">
        <v>20311720</v>
      </c>
      <c r="AO468" s="185">
        <f t="shared" si="484"/>
        <v>2.433141059255375E-2</v>
      </c>
      <c r="AP468" s="185">
        <f t="shared" si="471"/>
        <v>0.453125</v>
      </c>
      <c r="AQ468" s="177">
        <f t="shared" si="472"/>
        <v>87550.517241379304</v>
      </c>
      <c r="AR468" s="405"/>
      <c r="AS468" s="133" t="s">
        <v>179</v>
      </c>
      <c r="AT468" s="173">
        <v>246</v>
      </c>
      <c r="AU468" s="184">
        <v>90</v>
      </c>
      <c r="AV468" s="184">
        <v>10304760</v>
      </c>
      <c r="AW468" s="185">
        <f t="shared" si="485"/>
        <v>1.987193640980349E-2</v>
      </c>
      <c r="AX468" s="185">
        <f t="shared" si="473"/>
        <v>0.36585365853658536</v>
      </c>
      <c r="AY468" s="184">
        <f t="shared" si="474"/>
        <v>114497.33333333333</v>
      </c>
      <c r="AZ468" s="405"/>
      <c r="BA468" s="133" t="s">
        <v>179</v>
      </c>
      <c r="BB468" s="173">
        <v>109</v>
      </c>
      <c r="BC468" s="184">
        <v>37</v>
      </c>
      <c r="BD468" s="184">
        <v>3960940</v>
      </c>
      <c r="BE468" s="185">
        <f t="shared" si="486"/>
        <v>2.4617431803060547E-2</v>
      </c>
      <c r="BF468" s="185">
        <f t="shared" si="475"/>
        <v>0.33944954128440369</v>
      </c>
      <c r="BG468" s="279">
        <f t="shared" si="476"/>
        <v>107052.43243243243</v>
      </c>
      <c r="BH468" s="405"/>
      <c r="BI468" s="133" t="s">
        <v>179</v>
      </c>
      <c r="BJ468" s="173">
        <f t="shared" si="477"/>
        <v>4420</v>
      </c>
      <c r="BK468" s="184">
        <f t="shared" si="461"/>
        <v>2325</v>
      </c>
      <c r="BL468" s="184">
        <f t="shared" si="462"/>
        <v>157970640</v>
      </c>
      <c r="BM468" s="185">
        <f t="shared" si="487"/>
        <v>4.0904292751583395E-2</v>
      </c>
      <c r="BN468" s="185">
        <f t="shared" si="478"/>
        <v>0.52601809954751133</v>
      </c>
      <c r="BO468" s="184">
        <f t="shared" si="479"/>
        <v>67944.361290322588</v>
      </c>
      <c r="BP468" s="285"/>
    </row>
    <row r="469" spans="2:68" s="95" customFormat="1">
      <c r="B469" s="402">
        <v>43</v>
      </c>
      <c r="C469" s="402" t="s">
        <v>10</v>
      </c>
      <c r="D469" s="428">
        <v>200</v>
      </c>
      <c r="E469" s="134" t="s">
        <v>153</v>
      </c>
      <c r="F469" s="170">
        <v>87</v>
      </c>
      <c r="G469" s="178">
        <v>47</v>
      </c>
      <c r="H469" s="178">
        <v>3842450</v>
      </c>
      <c r="I469" s="179">
        <f>IFERROR(G469/$D$469,"-")</f>
        <v>0.23499999999999999</v>
      </c>
      <c r="J469" s="179">
        <f t="shared" si="463"/>
        <v>0.54022988505747127</v>
      </c>
      <c r="K469" s="224">
        <f t="shared" si="464"/>
        <v>81754.255319148942</v>
      </c>
      <c r="L469" s="405">
        <v>231</v>
      </c>
      <c r="M469" s="134" t="s">
        <v>153</v>
      </c>
      <c r="N469" s="170">
        <v>107</v>
      </c>
      <c r="O469" s="178">
        <v>73</v>
      </c>
      <c r="P469" s="178">
        <v>7704210</v>
      </c>
      <c r="Q469" s="179">
        <f>IFERROR(O469/$L$469,"-")</f>
        <v>0.31601731601731603</v>
      </c>
      <c r="R469" s="179">
        <f t="shared" si="465"/>
        <v>0.68224299065420557</v>
      </c>
      <c r="S469" s="174">
        <f t="shared" si="466"/>
        <v>105537.12328767123</v>
      </c>
      <c r="T469" s="405">
        <v>14692</v>
      </c>
      <c r="U469" s="134" t="s">
        <v>153</v>
      </c>
      <c r="V469" s="170">
        <v>6820</v>
      </c>
      <c r="W469" s="178">
        <v>4512</v>
      </c>
      <c r="X469" s="178">
        <v>305132290</v>
      </c>
      <c r="Y469" s="179">
        <f>IFERROR(W469/$T$469,"-")</f>
        <v>0.30710590797713039</v>
      </c>
      <c r="Z469" s="179">
        <f t="shared" si="467"/>
        <v>0.66158357771261</v>
      </c>
      <c r="AA469" s="178">
        <f t="shared" si="468"/>
        <v>67626.837322695035</v>
      </c>
      <c r="AB469" s="405">
        <v>9884</v>
      </c>
      <c r="AC469" s="134" t="s">
        <v>153</v>
      </c>
      <c r="AD469" s="170">
        <v>5266</v>
      </c>
      <c r="AE469" s="178">
        <v>3335</v>
      </c>
      <c r="AF469" s="178">
        <v>247195580</v>
      </c>
      <c r="AG469" s="179">
        <f>IFERROR(AE469/$AB$469,"-")</f>
        <v>0.33741400242816671</v>
      </c>
      <c r="AH469" s="179">
        <f t="shared" si="469"/>
        <v>0.6333080136726168</v>
      </c>
      <c r="AI469" s="174">
        <f t="shared" si="470"/>
        <v>74121.613193403304</v>
      </c>
      <c r="AJ469" s="405">
        <v>6038</v>
      </c>
      <c r="AK469" s="134" t="s">
        <v>153</v>
      </c>
      <c r="AL469" s="170">
        <v>3115</v>
      </c>
      <c r="AM469" s="178">
        <v>1798</v>
      </c>
      <c r="AN469" s="178">
        <v>149877880</v>
      </c>
      <c r="AO469" s="179">
        <f>IFERROR(AM469/$AJ$469,"-")</f>
        <v>0.29778072209340839</v>
      </c>
      <c r="AP469" s="179">
        <f t="shared" si="471"/>
        <v>0.57720706260032106</v>
      </c>
      <c r="AQ469" s="174">
        <f t="shared" si="472"/>
        <v>83358.109010011118</v>
      </c>
      <c r="AR469" s="405">
        <v>2799</v>
      </c>
      <c r="AS469" s="134" t="s">
        <v>153</v>
      </c>
      <c r="AT469" s="170">
        <v>1269</v>
      </c>
      <c r="AU469" s="178">
        <v>656</v>
      </c>
      <c r="AV469" s="178">
        <v>57098750</v>
      </c>
      <c r="AW469" s="179">
        <f>IFERROR(AU469/$AR$469,"-")</f>
        <v>0.23436941764916042</v>
      </c>
      <c r="AX469" s="179">
        <f t="shared" si="473"/>
        <v>0.51694247438928287</v>
      </c>
      <c r="AY469" s="178">
        <f t="shared" si="474"/>
        <v>87040.777439024387</v>
      </c>
      <c r="AZ469" s="405">
        <v>1027</v>
      </c>
      <c r="BA469" s="134" t="s">
        <v>153</v>
      </c>
      <c r="BB469" s="170">
        <v>359</v>
      </c>
      <c r="BC469" s="178">
        <v>165</v>
      </c>
      <c r="BD469" s="178">
        <v>16360900</v>
      </c>
      <c r="BE469" s="179">
        <f>IFERROR(BC469/$AZ$469,"-")</f>
        <v>0.16066212268743915</v>
      </c>
      <c r="BF469" s="179">
        <f t="shared" si="475"/>
        <v>0.4596100278551532</v>
      </c>
      <c r="BG469" s="224">
        <f t="shared" si="476"/>
        <v>99156.969696969696</v>
      </c>
      <c r="BH469" s="405">
        <v>34871</v>
      </c>
      <c r="BI469" s="134" t="s">
        <v>153</v>
      </c>
      <c r="BJ469" s="170">
        <f t="shared" si="477"/>
        <v>17023</v>
      </c>
      <c r="BK469" s="178">
        <f t="shared" si="461"/>
        <v>10586</v>
      </c>
      <c r="BL469" s="178">
        <f t="shared" si="462"/>
        <v>787212060</v>
      </c>
      <c r="BM469" s="179">
        <f>IFERROR(BK469/$BH$469,"-")</f>
        <v>0.30357603739497002</v>
      </c>
      <c r="BN469" s="179">
        <f t="shared" si="478"/>
        <v>0.62186453621570814</v>
      </c>
      <c r="BO469" s="178">
        <f t="shared" si="479"/>
        <v>74363.504628754963</v>
      </c>
      <c r="BP469" s="285"/>
    </row>
    <row r="470" spans="2:68" s="95" customFormat="1">
      <c r="B470" s="402"/>
      <c r="C470" s="402"/>
      <c r="D470" s="428"/>
      <c r="E470" s="135" t="s">
        <v>207</v>
      </c>
      <c r="F470" s="171">
        <v>63</v>
      </c>
      <c r="G470" s="180">
        <v>36</v>
      </c>
      <c r="H470" s="180">
        <v>2826980</v>
      </c>
      <c r="I470" s="181">
        <f t="shared" ref="I470:I479" si="488">IFERROR(G470/$D$469,"-")</f>
        <v>0.18</v>
      </c>
      <c r="J470" s="181">
        <f t="shared" si="463"/>
        <v>0.5714285714285714</v>
      </c>
      <c r="K470" s="225">
        <f t="shared" si="464"/>
        <v>78527.222222222219</v>
      </c>
      <c r="L470" s="405"/>
      <c r="M470" s="135" t="s">
        <v>207</v>
      </c>
      <c r="N470" s="171">
        <v>97</v>
      </c>
      <c r="O470" s="180">
        <v>61</v>
      </c>
      <c r="P470" s="180">
        <v>5443560</v>
      </c>
      <c r="Q470" s="181">
        <f t="shared" ref="Q470:Q479" si="489">IFERROR(O470/$L$469,"-")</f>
        <v>0.26406926406926406</v>
      </c>
      <c r="R470" s="181">
        <f t="shared" si="465"/>
        <v>0.62886597938144329</v>
      </c>
      <c r="S470" s="175">
        <f t="shared" si="466"/>
        <v>89238.688524590165</v>
      </c>
      <c r="T470" s="405"/>
      <c r="U470" s="135" t="s">
        <v>207</v>
      </c>
      <c r="V470" s="171">
        <v>6298</v>
      </c>
      <c r="W470" s="180">
        <v>4238</v>
      </c>
      <c r="X470" s="180">
        <v>281272650</v>
      </c>
      <c r="Y470" s="181">
        <f t="shared" ref="Y470:Y479" si="490">IFERROR(W470/$T$469,"-")</f>
        <v>0.28845630274979583</v>
      </c>
      <c r="Z470" s="181">
        <f t="shared" si="467"/>
        <v>0.67291203556684664</v>
      </c>
      <c r="AA470" s="180">
        <f t="shared" si="468"/>
        <v>66369.195375176976</v>
      </c>
      <c r="AB470" s="405"/>
      <c r="AC470" s="135" t="s">
        <v>207</v>
      </c>
      <c r="AD470" s="171">
        <v>4430</v>
      </c>
      <c r="AE470" s="180">
        <v>2832</v>
      </c>
      <c r="AF470" s="180">
        <v>202177050</v>
      </c>
      <c r="AG470" s="181">
        <f t="shared" ref="AG470:AG479" si="491">IFERROR(AE470/$AB$469,"-")</f>
        <v>0.28652367462565764</v>
      </c>
      <c r="AH470" s="181">
        <f t="shared" si="469"/>
        <v>0.63927765237020318</v>
      </c>
      <c r="AI470" s="175">
        <f t="shared" si="470"/>
        <v>71390.201271186437</v>
      </c>
      <c r="AJ470" s="405"/>
      <c r="AK470" s="135" t="s">
        <v>207</v>
      </c>
      <c r="AL470" s="171">
        <v>2438</v>
      </c>
      <c r="AM470" s="180">
        <v>1439</v>
      </c>
      <c r="AN470" s="180">
        <v>116138130</v>
      </c>
      <c r="AO470" s="181">
        <f t="shared" ref="AO470:AO479" si="492">IFERROR(AM470/$AJ$469,"-")</f>
        <v>0.23832394832726067</v>
      </c>
      <c r="AP470" s="181">
        <f t="shared" si="471"/>
        <v>0.59023789991796549</v>
      </c>
      <c r="AQ470" s="175">
        <f t="shared" si="472"/>
        <v>80707.526059763724</v>
      </c>
      <c r="AR470" s="405"/>
      <c r="AS470" s="135" t="s">
        <v>207</v>
      </c>
      <c r="AT470" s="171">
        <v>850</v>
      </c>
      <c r="AU470" s="180">
        <v>443</v>
      </c>
      <c r="AV470" s="180">
        <v>34758080</v>
      </c>
      <c r="AW470" s="181">
        <f t="shared" ref="AW470:AW479" si="493">IFERROR(AU470/$AR$469,"-")</f>
        <v>0.15827081100392998</v>
      </c>
      <c r="AX470" s="181">
        <f t="shared" si="473"/>
        <v>0.52117647058823524</v>
      </c>
      <c r="AY470" s="180">
        <f t="shared" si="474"/>
        <v>78460.677200902937</v>
      </c>
      <c r="AZ470" s="405"/>
      <c r="BA470" s="135" t="s">
        <v>207</v>
      </c>
      <c r="BB470" s="171">
        <v>219</v>
      </c>
      <c r="BC470" s="180">
        <v>99</v>
      </c>
      <c r="BD470" s="180">
        <v>10559410</v>
      </c>
      <c r="BE470" s="181">
        <f t="shared" ref="BE470:BE479" si="494">IFERROR(BC470/$AZ$469,"-")</f>
        <v>9.6397273612463488E-2</v>
      </c>
      <c r="BF470" s="181">
        <f t="shared" si="475"/>
        <v>0.45205479452054792</v>
      </c>
      <c r="BG470" s="225">
        <f t="shared" si="476"/>
        <v>106660.70707070707</v>
      </c>
      <c r="BH470" s="405"/>
      <c r="BI470" s="135" t="s">
        <v>207</v>
      </c>
      <c r="BJ470" s="171">
        <f t="shared" si="477"/>
        <v>14395</v>
      </c>
      <c r="BK470" s="180">
        <f t="shared" si="461"/>
        <v>9148</v>
      </c>
      <c r="BL470" s="180">
        <f t="shared" si="462"/>
        <v>653175860</v>
      </c>
      <c r="BM470" s="181">
        <f t="shared" ref="BM470:BM479" si="495">IFERROR(BK470/$BH$469,"-")</f>
        <v>0.26233833271199564</v>
      </c>
      <c r="BN470" s="181">
        <f t="shared" si="478"/>
        <v>0.63549843695727681</v>
      </c>
      <c r="BO470" s="180">
        <f t="shared" si="479"/>
        <v>71400.946655006555</v>
      </c>
      <c r="BP470" s="285"/>
    </row>
    <row r="471" spans="2:68" s="95" customFormat="1">
      <c r="B471" s="402"/>
      <c r="C471" s="402"/>
      <c r="D471" s="428"/>
      <c r="E471" s="136" t="s">
        <v>152</v>
      </c>
      <c r="F471" s="171">
        <v>105</v>
      </c>
      <c r="G471" s="180">
        <v>55</v>
      </c>
      <c r="H471" s="180">
        <v>4840890</v>
      </c>
      <c r="I471" s="181">
        <f t="shared" si="488"/>
        <v>0.27500000000000002</v>
      </c>
      <c r="J471" s="181">
        <f t="shared" si="463"/>
        <v>0.52380952380952384</v>
      </c>
      <c r="K471" s="225">
        <f t="shared" si="464"/>
        <v>88016.181818181823</v>
      </c>
      <c r="L471" s="405"/>
      <c r="M471" s="136" t="s">
        <v>152</v>
      </c>
      <c r="N471" s="171">
        <v>134</v>
      </c>
      <c r="O471" s="180">
        <v>85</v>
      </c>
      <c r="P471" s="180">
        <v>9278960</v>
      </c>
      <c r="Q471" s="181">
        <f t="shared" si="489"/>
        <v>0.36796536796536794</v>
      </c>
      <c r="R471" s="181">
        <f t="shared" si="465"/>
        <v>0.63432835820895528</v>
      </c>
      <c r="S471" s="175">
        <f t="shared" si="466"/>
        <v>109164.23529411765</v>
      </c>
      <c r="T471" s="405"/>
      <c r="U471" s="136" t="s">
        <v>152</v>
      </c>
      <c r="V471" s="171">
        <v>8130</v>
      </c>
      <c r="W471" s="180">
        <v>5216</v>
      </c>
      <c r="X471" s="180">
        <v>356999880</v>
      </c>
      <c r="Y471" s="181">
        <f t="shared" si="490"/>
        <v>0.35502314184590256</v>
      </c>
      <c r="Z471" s="181">
        <f t="shared" si="467"/>
        <v>0.64157441574415741</v>
      </c>
      <c r="AA471" s="180">
        <f t="shared" si="468"/>
        <v>68443.228527607367</v>
      </c>
      <c r="AB471" s="405"/>
      <c r="AC471" s="136" t="s">
        <v>152</v>
      </c>
      <c r="AD471" s="171">
        <v>6306</v>
      </c>
      <c r="AE471" s="180">
        <v>3949</v>
      </c>
      <c r="AF471" s="180">
        <v>294722440</v>
      </c>
      <c r="AG471" s="181">
        <f t="shared" si="491"/>
        <v>0.39953460137596114</v>
      </c>
      <c r="AH471" s="181">
        <f t="shared" si="469"/>
        <v>0.62622898826514428</v>
      </c>
      <c r="AI471" s="175">
        <f t="shared" si="470"/>
        <v>74632.170169663208</v>
      </c>
      <c r="AJ471" s="405"/>
      <c r="AK471" s="136" t="s">
        <v>152</v>
      </c>
      <c r="AL471" s="171">
        <v>4101</v>
      </c>
      <c r="AM471" s="180">
        <v>2375</v>
      </c>
      <c r="AN471" s="180">
        <v>199264750</v>
      </c>
      <c r="AO471" s="181">
        <f t="shared" si="492"/>
        <v>0.39334216628022522</v>
      </c>
      <c r="AP471" s="181">
        <f t="shared" si="471"/>
        <v>0.57912704218483302</v>
      </c>
      <c r="AQ471" s="175">
        <f t="shared" si="472"/>
        <v>83900.947368421053</v>
      </c>
      <c r="AR471" s="405"/>
      <c r="AS471" s="136" t="s">
        <v>152</v>
      </c>
      <c r="AT471" s="171">
        <v>1905</v>
      </c>
      <c r="AU471" s="180">
        <v>958</v>
      </c>
      <c r="AV471" s="180">
        <v>84986810</v>
      </c>
      <c r="AW471" s="181">
        <f t="shared" si="493"/>
        <v>0.34226509467667021</v>
      </c>
      <c r="AX471" s="181">
        <f t="shared" si="473"/>
        <v>0.50288713910761151</v>
      </c>
      <c r="AY471" s="180">
        <f t="shared" si="474"/>
        <v>88712.745302713985</v>
      </c>
      <c r="AZ471" s="405"/>
      <c r="BA471" s="136" t="s">
        <v>152</v>
      </c>
      <c r="BB471" s="171">
        <v>652</v>
      </c>
      <c r="BC471" s="180">
        <v>324</v>
      </c>
      <c r="BD471" s="180">
        <v>32122920</v>
      </c>
      <c r="BE471" s="181">
        <f t="shared" si="494"/>
        <v>0.31548198636806229</v>
      </c>
      <c r="BF471" s="181">
        <f t="shared" si="475"/>
        <v>0.49693251533742333</v>
      </c>
      <c r="BG471" s="225">
        <f t="shared" si="476"/>
        <v>99144.814814814818</v>
      </c>
      <c r="BH471" s="405"/>
      <c r="BI471" s="136" t="s">
        <v>152</v>
      </c>
      <c r="BJ471" s="171">
        <f t="shared" si="477"/>
        <v>21333</v>
      </c>
      <c r="BK471" s="180">
        <f t="shared" si="461"/>
        <v>12962</v>
      </c>
      <c r="BL471" s="180">
        <f t="shared" si="462"/>
        <v>982216650</v>
      </c>
      <c r="BM471" s="181">
        <f t="shared" si="495"/>
        <v>0.37171288463192909</v>
      </c>
      <c r="BN471" s="181">
        <f t="shared" si="478"/>
        <v>0.60760324380068442</v>
      </c>
      <c r="BO471" s="180">
        <f t="shared" si="479"/>
        <v>75776.627835210616</v>
      </c>
      <c r="BP471" s="285"/>
    </row>
    <row r="472" spans="2:68" s="95" customFormat="1">
      <c r="B472" s="402"/>
      <c r="C472" s="402"/>
      <c r="D472" s="428"/>
      <c r="E472" s="136" t="s">
        <v>161</v>
      </c>
      <c r="F472" s="171">
        <v>49</v>
      </c>
      <c r="G472" s="180">
        <v>26</v>
      </c>
      <c r="H472" s="180">
        <v>2364390</v>
      </c>
      <c r="I472" s="181">
        <f t="shared" si="488"/>
        <v>0.13</v>
      </c>
      <c r="J472" s="181">
        <f t="shared" si="463"/>
        <v>0.53061224489795922</v>
      </c>
      <c r="K472" s="225">
        <f t="shared" si="464"/>
        <v>90938.076923076922</v>
      </c>
      <c r="L472" s="405"/>
      <c r="M472" s="136" t="s">
        <v>161</v>
      </c>
      <c r="N472" s="171">
        <v>59</v>
      </c>
      <c r="O472" s="180">
        <v>41</v>
      </c>
      <c r="P472" s="180">
        <v>4120180</v>
      </c>
      <c r="Q472" s="181">
        <f t="shared" si="489"/>
        <v>0.1774891774891775</v>
      </c>
      <c r="R472" s="181">
        <f t="shared" si="465"/>
        <v>0.69491525423728817</v>
      </c>
      <c r="S472" s="175">
        <f t="shared" si="466"/>
        <v>100492.19512195123</v>
      </c>
      <c r="T472" s="405"/>
      <c r="U472" s="136" t="s">
        <v>161</v>
      </c>
      <c r="V472" s="171">
        <v>2906</v>
      </c>
      <c r="W472" s="180">
        <v>1959</v>
      </c>
      <c r="X472" s="180">
        <v>133838350</v>
      </c>
      <c r="Y472" s="181">
        <f t="shared" si="490"/>
        <v>0.13333787095017696</v>
      </c>
      <c r="Z472" s="181">
        <f t="shared" si="467"/>
        <v>0.67412250516173433</v>
      </c>
      <c r="AA472" s="180">
        <f t="shared" si="468"/>
        <v>68319.729453802967</v>
      </c>
      <c r="AB472" s="405"/>
      <c r="AC472" s="136" t="s">
        <v>161</v>
      </c>
      <c r="AD472" s="171">
        <v>2542</v>
      </c>
      <c r="AE472" s="180">
        <v>1637</v>
      </c>
      <c r="AF472" s="180">
        <v>124070910</v>
      </c>
      <c r="AG472" s="181">
        <f t="shared" si="491"/>
        <v>0.16562120598947794</v>
      </c>
      <c r="AH472" s="181">
        <f t="shared" si="469"/>
        <v>0.64398111723052709</v>
      </c>
      <c r="AI472" s="175">
        <f t="shared" si="470"/>
        <v>75791.637141111787</v>
      </c>
      <c r="AJ472" s="405"/>
      <c r="AK472" s="136" t="s">
        <v>161</v>
      </c>
      <c r="AL472" s="171">
        <v>1723</v>
      </c>
      <c r="AM472" s="180">
        <v>1011</v>
      </c>
      <c r="AN472" s="180">
        <v>80882390</v>
      </c>
      <c r="AO472" s="181">
        <f t="shared" si="492"/>
        <v>0.16743954951970852</v>
      </c>
      <c r="AP472" s="181">
        <f t="shared" si="471"/>
        <v>0.58676726639582122</v>
      </c>
      <c r="AQ472" s="175">
        <f t="shared" si="472"/>
        <v>80002.363996043525</v>
      </c>
      <c r="AR472" s="405"/>
      <c r="AS472" s="136" t="s">
        <v>161</v>
      </c>
      <c r="AT472" s="171">
        <v>834</v>
      </c>
      <c r="AU472" s="180">
        <v>454</v>
      </c>
      <c r="AV472" s="180">
        <v>40715240</v>
      </c>
      <c r="AW472" s="181">
        <f t="shared" si="493"/>
        <v>0.16220078599499821</v>
      </c>
      <c r="AX472" s="181">
        <f t="shared" si="473"/>
        <v>0.54436450839328532</v>
      </c>
      <c r="AY472" s="180">
        <f t="shared" si="474"/>
        <v>89681.145374449334</v>
      </c>
      <c r="AZ472" s="405"/>
      <c r="BA472" s="136" t="s">
        <v>161</v>
      </c>
      <c r="BB472" s="171">
        <v>322</v>
      </c>
      <c r="BC472" s="180">
        <v>159</v>
      </c>
      <c r="BD472" s="180">
        <v>16571120</v>
      </c>
      <c r="BE472" s="181">
        <f t="shared" si="494"/>
        <v>0.15481986368062317</v>
      </c>
      <c r="BF472" s="181">
        <f t="shared" si="475"/>
        <v>0.49378881987577639</v>
      </c>
      <c r="BG472" s="225">
        <f t="shared" si="476"/>
        <v>104220.88050314465</v>
      </c>
      <c r="BH472" s="405"/>
      <c r="BI472" s="136" t="s">
        <v>161</v>
      </c>
      <c r="BJ472" s="171">
        <f t="shared" si="477"/>
        <v>8435</v>
      </c>
      <c r="BK472" s="180">
        <f t="shared" si="461"/>
        <v>5287</v>
      </c>
      <c r="BL472" s="180">
        <f t="shared" si="462"/>
        <v>402562580</v>
      </c>
      <c r="BM472" s="181">
        <f t="shared" si="495"/>
        <v>0.15161595595193714</v>
      </c>
      <c r="BN472" s="181">
        <f t="shared" si="478"/>
        <v>0.62679312388855957</v>
      </c>
      <c r="BO472" s="180">
        <f t="shared" si="479"/>
        <v>76141.967089086436</v>
      </c>
      <c r="BP472" s="285"/>
    </row>
    <row r="473" spans="2:68" s="95" customFormat="1">
      <c r="B473" s="402"/>
      <c r="C473" s="402"/>
      <c r="D473" s="428"/>
      <c r="E473" s="136" t="s">
        <v>183</v>
      </c>
      <c r="F473" s="171">
        <v>74</v>
      </c>
      <c r="G473" s="180">
        <v>43</v>
      </c>
      <c r="H473" s="180">
        <v>4007850</v>
      </c>
      <c r="I473" s="181">
        <f t="shared" si="488"/>
        <v>0.215</v>
      </c>
      <c r="J473" s="181">
        <f t="shared" si="463"/>
        <v>0.58108108108108103</v>
      </c>
      <c r="K473" s="225">
        <f t="shared" si="464"/>
        <v>93205.813953488367</v>
      </c>
      <c r="L473" s="405"/>
      <c r="M473" s="136" t="s">
        <v>183</v>
      </c>
      <c r="N473" s="171">
        <v>86</v>
      </c>
      <c r="O473" s="180">
        <v>63</v>
      </c>
      <c r="P473" s="180">
        <v>8598690</v>
      </c>
      <c r="Q473" s="181">
        <f t="shared" si="489"/>
        <v>0.27272727272727271</v>
      </c>
      <c r="R473" s="181">
        <f t="shared" si="465"/>
        <v>0.73255813953488369</v>
      </c>
      <c r="S473" s="175">
        <f t="shared" si="466"/>
        <v>136487.14285714287</v>
      </c>
      <c r="T473" s="405"/>
      <c r="U473" s="136" t="s">
        <v>183</v>
      </c>
      <c r="V473" s="171">
        <v>3912</v>
      </c>
      <c r="W473" s="180">
        <v>2610</v>
      </c>
      <c r="X473" s="180">
        <v>183619120</v>
      </c>
      <c r="Y473" s="181">
        <f t="shared" si="490"/>
        <v>0.17764769942826028</v>
      </c>
      <c r="Z473" s="181">
        <f t="shared" si="467"/>
        <v>0.66717791411042948</v>
      </c>
      <c r="AA473" s="180">
        <f t="shared" si="468"/>
        <v>70352.153256704987</v>
      </c>
      <c r="AB473" s="405"/>
      <c r="AC473" s="136" t="s">
        <v>183</v>
      </c>
      <c r="AD473" s="171">
        <v>3398</v>
      </c>
      <c r="AE473" s="180">
        <v>2172</v>
      </c>
      <c r="AF473" s="180">
        <v>169788690</v>
      </c>
      <c r="AG473" s="181">
        <f t="shared" si="491"/>
        <v>0.2197490894374747</v>
      </c>
      <c r="AH473" s="181">
        <f t="shared" si="469"/>
        <v>0.63919952913478517</v>
      </c>
      <c r="AI473" s="175">
        <f t="shared" si="470"/>
        <v>78171.588397790052</v>
      </c>
      <c r="AJ473" s="405"/>
      <c r="AK473" s="136" t="s">
        <v>183</v>
      </c>
      <c r="AL473" s="171">
        <v>2332</v>
      </c>
      <c r="AM473" s="180">
        <v>1375</v>
      </c>
      <c r="AN473" s="180">
        <v>116439660</v>
      </c>
      <c r="AO473" s="181">
        <f t="shared" si="492"/>
        <v>0.2277244120569725</v>
      </c>
      <c r="AP473" s="181">
        <f t="shared" si="471"/>
        <v>0.589622641509434</v>
      </c>
      <c r="AQ473" s="175">
        <f t="shared" si="472"/>
        <v>84683.389090909084</v>
      </c>
      <c r="AR473" s="405"/>
      <c r="AS473" s="136" t="s">
        <v>183</v>
      </c>
      <c r="AT473" s="171">
        <v>1118</v>
      </c>
      <c r="AU473" s="180">
        <v>593</v>
      </c>
      <c r="AV473" s="180">
        <v>52296280</v>
      </c>
      <c r="AW473" s="181">
        <f t="shared" si="493"/>
        <v>0.21186137906395142</v>
      </c>
      <c r="AX473" s="181">
        <f t="shared" si="473"/>
        <v>0.53041144901610016</v>
      </c>
      <c r="AY473" s="180">
        <f t="shared" si="474"/>
        <v>88189.34232715008</v>
      </c>
      <c r="AZ473" s="405"/>
      <c r="BA473" s="136" t="s">
        <v>183</v>
      </c>
      <c r="BB473" s="171">
        <v>322</v>
      </c>
      <c r="BC473" s="180">
        <v>174</v>
      </c>
      <c r="BD473" s="180">
        <v>18850600</v>
      </c>
      <c r="BE473" s="181">
        <f t="shared" si="494"/>
        <v>0.16942551119766311</v>
      </c>
      <c r="BF473" s="181">
        <f t="shared" si="475"/>
        <v>0.54037267080745344</v>
      </c>
      <c r="BG473" s="225">
        <f t="shared" si="476"/>
        <v>108336.7816091954</v>
      </c>
      <c r="BH473" s="405"/>
      <c r="BI473" s="136" t="s">
        <v>183</v>
      </c>
      <c r="BJ473" s="171">
        <f t="shared" si="477"/>
        <v>11242</v>
      </c>
      <c r="BK473" s="180">
        <f t="shared" si="461"/>
        <v>7030</v>
      </c>
      <c r="BL473" s="180">
        <f t="shared" si="462"/>
        <v>553600890</v>
      </c>
      <c r="BM473" s="181">
        <f t="shared" si="495"/>
        <v>0.20160018353359524</v>
      </c>
      <c r="BN473" s="181">
        <f t="shared" si="478"/>
        <v>0.62533357053905003</v>
      </c>
      <c r="BO473" s="180">
        <f t="shared" si="479"/>
        <v>78748.348506401133</v>
      </c>
      <c r="BP473" s="285"/>
    </row>
    <row r="474" spans="2:68" s="95" customFormat="1">
      <c r="B474" s="402"/>
      <c r="C474" s="402"/>
      <c r="D474" s="428"/>
      <c r="E474" s="136" t="s">
        <v>184</v>
      </c>
      <c r="F474" s="171">
        <v>18</v>
      </c>
      <c r="G474" s="180">
        <v>11</v>
      </c>
      <c r="H474" s="180">
        <v>712230</v>
      </c>
      <c r="I474" s="181">
        <f t="shared" si="488"/>
        <v>5.5E-2</v>
      </c>
      <c r="J474" s="181">
        <f t="shared" si="463"/>
        <v>0.61111111111111116</v>
      </c>
      <c r="K474" s="225">
        <f t="shared" si="464"/>
        <v>64748.181818181816</v>
      </c>
      <c r="L474" s="405"/>
      <c r="M474" s="136" t="s">
        <v>184</v>
      </c>
      <c r="N474" s="171">
        <v>42</v>
      </c>
      <c r="O474" s="180">
        <v>26</v>
      </c>
      <c r="P474" s="180">
        <v>3137480</v>
      </c>
      <c r="Q474" s="181">
        <f t="shared" si="489"/>
        <v>0.11255411255411256</v>
      </c>
      <c r="R474" s="181">
        <f t="shared" si="465"/>
        <v>0.61904761904761907</v>
      </c>
      <c r="S474" s="175">
        <f t="shared" si="466"/>
        <v>120672.30769230769</v>
      </c>
      <c r="T474" s="405"/>
      <c r="U474" s="136" t="s">
        <v>184</v>
      </c>
      <c r="V474" s="171">
        <v>1967</v>
      </c>
      <c r="W474" s="180">
        <v>1395</v>
      </c>
      <c r="X474" s="180">
        <v>92422740</v>
      </c>
      <c r="Y474" s="181">
        <f t="shared" si="490"/>
        <v>9.4949632453035671E-2</v>
      </c>
      <c r="Z474" s="181">
        <f t="shared" si="467"/>
        <v>0.70920183019827143</v>
      </c>
      <c r="AA474" s="180">
        <f t="shared" si="468"/>
        <v>66252.860215053763</v>
      </c>
      <c r="AB474" s="405"/>
      <c r="AC474" s="136" t="s">
        <v>184</v>
      </c>
      <c r="AD474" s="171">
        <v>1483</v>
      </c>
      <c r="AE474" s="180">
        <v>999</v>
      </c>
      <c r="AF474" s="180">
        <v>73279060</v>
      </c>
      <c r="AG474" s="181">
        <f t="shared" si="491"/>
        <v>0.10107244030756779</v>
      </c>
      <c r="AH474" s="181">
        <f t="shared" si="469"/>
        <v>0.67363452461227247</v>
      </c>
      <c r="AI474" s="175">
        <f t="shared" si="470"/>
        <v>73352.412412412406</v>
      </c>
      <c r="AJ474" s="405"/>
      <c r="AK474" s="136" t="s">
        <v>184</v>
      </c>
      <c r="AL474" s="171">
        <v>787</v>
      </c>
      <c r="AM474" s="180">
        <v>482</v>
      </c>
      <c r="AN474" s="180">
        <v>35659830</v>
      </c>
      <c r="AO474" s="181">
        <f t="shared" si="492"/>
        <v>7.9827757535607821E-2</v>
      </c>
      <c r="AP474" s="181">
        <f t="shared" si="471"/>
        <v>0.6124523506988564</v>
      </c>
      <c r="AQ474" s="175">
        <f t="shared" si="472"/>
        <v>73983.049792531121</v>
      </c>
      <c r="AR474" s="405"/>
      <c r="AS474" s="136" t="s">
        <v>184</v>
      </c>
      <c r="AT474" s="171">
        <v>282</v>
      </c>
      <c r="AU474" s="180">
        <v>160</v>
      </c>
      <c r="AV474" s="180">
        <v>11783580</v>
      </c>
      <c r="AW474" s="181">
        <f t="shared" si="493"/>
        <v>5.71632725973562E-2</v>
      </c>
      <c r="AX474" s="181">
        <f t="shared" si="473"/>
        <v>0.56737588652482274</v>
      </c>
      <c r="AY474" s="180">
        <f t="shared" si="474"/>
        <v>73647.375</v>
      </c>
      <c r="AZ474" s="405"/>
      <c r="BA474" s="136" t="s">
        <v>184</v>
      </c>
      <c r="BB474" s="171">
        <v>80</v>
      </c>
      <c r="BC474" s="180">
        <v>43</v>
      </c>
      <c r="BD474" s="180">
        <v>4701420</v>
      </c>
      <c r="BE474" s="181">
        <f t="shared" si="494"/>
        <v>4.1869522882181112E-2</v>
      </c>
      <c r="BF474" s="181">
        <f t="shared" si="475"/>
        <v>0.53749999999999998</v>
      </c>
      <c r="BG474" s="225">
        <f t="shared" si="476"/>
        <v>109335.3488372093</v>
      </c>
      <c r="BH474" s="405"/>
      <c r="BI474" s="136" t="s">
        <v>184</v>
      </c>
      <c r="BJ474" s="171">
        <f t="shared" si="477"/>
        <v>4659</v>
      </c>
      <c r="BK474" s="180">
        <f t="shared" si="461"/>
        <v>3116</v>
      </c>
      <c r="BL474" s="180">
        <f t="shared" si="462"/>
        <v>221696340</v>
      </c>
      <c r="BM474" s="181">
        <f t="shared" si="495"/>
        <v>8.9357919187863843E-2</v>
      </c>
      <c r="BN474" s="181">
        <f t="shared" si="478"/>
        <v>0.66881305001073188</v>
      </c>
      <c r="BO474" s="180">
        <f t="shared" si="479"/>
        <v>71147.734274711169</v>
      </c>
      <c r="BP474" s="285"/>
    </row>
    <row r="475" spans="2:68" s="95" customFormat="1">
      <c r="B475" s="402"/>
      <c r="C475" s="402"/>
      <c r="D475" s="428"/>
      <c r="E475" s="136" t="s">
        <v>185</v>
      </c>
      <c r="F475" s="171">
        <v>23</v>
      </c>
      <c r="G475" s="180">
        <v>14</v>
      </c>
      <c r="H475" s="180">
        <v>1193440</v>
      </c>
      <c r="I475" s="181">
        <f t="shared" si="488"/>
        <v>7.0000000000000007E-2</v>
      </c>
      <c r="J475" s="181">
        <f t="shared" si="463"/>
        <v>0.60869565217391308</v>
      </c>
      <c r="K475" s="225">
        <f t="shared" si="464"/>
        <v>85245.71428571429</v>
      </c>
      <c r="L475" s="405"/>
      <c r="M475" s="136" t="s">
        <v>185</v>
      </c>
      <c r="N475" s="171">
        <v>40</v>
      </c>
      <c r="O475" s="180">
        <v>25</v>
      </c>
      <c r="P475" s="180">
        <v>2498790</v>
      </c>
      <c r="Q475" s="181">
        <f t="shared" si="489"/>
        <v>0.10822510822510822</v>
      </c>
      <c r="R475" s="181">
        <f t="shared" si="465"/>
        <v>0.625</v>
      </c>
      <c r="S475" s="175">
        <f t="shared" si="466"/>
        <v>99951.6</v>
      </c>
      <c r="T475" s="405"/>
      <c r="U475" s="136" t="s">
        <v>185</v>
      </c>
      <c r="V475" s="171">
        <v>797</v>
      </c>
      <c r="W475" s="180">
        <v>501</v>
      </c>
      <c r="X475" s="180">
        <v>35673900</v>
      </c>
      <c r="Y475" s="181">
        <f t="shared" si="490"/>
        <v>3.410019057990743E-2</v>
      </c>
      <c r="Z475" s="181">
        <f t="shared" si="467"/>
        <v>0.6286072772898369</v>
      </c>
      <c r="AA475" s="180">
        <f t="shared" si="468"/>
        <v>71205.389221556892</v>
      </c>
      <c r="AB475" s="405"/>
      <c r="AC475" s="136" t="s">
        <v>185</v>
      </c>
      <c r="AD475" s="171">
        <v>821</v>
      </c>
      <c r="AE475" s="180">
        <v>471</v>
      </c>
      <c r="AF475" s="180">
        <v>37105080</v>
      </c>
      <c r="AG475" s="181">
        <f t="shared" si="491"/>
        <v>4.7652772157021447E-2</v>
      </c>
      <c r="AH475" s="181">
        <f t="shared" si="469"/>
        <v>0.57369062119366621</v>
      </c>
      <c r="AI475" s="175">
        <f t="shared" si="470"/>
        <v>78779.363057324837</v>
      </c>
      <c r="AJ475" s="405"/>
      <c r="AK475" s="136" t="s">
        <v>185</v>
      </c>
      <c r="AL475" s="171">
        <v>646</v>
      </c>
      <c r="AM475" s="180">
        <v>370</v>
      </c>
      <c r="AN475" s="180">
        <v>34006230</v>
      </c>
      <c r="AO475" s="181">
        <f t="shared" si="492"/>
        <v>6.1278569062603511E-2</v>
      </c>
      <c r="AP475" s="181">
        <f t="shared" si="471"/>
        <v>0.5727554179566563</v>
      </c>
      <c r="AQ475" s="175">
        <f t="shared" si="472"/>
        <v>91908.729729729734</v>
      </c>
      <c r="AR475" s="405"/>
      <c r="AS475" s="136" t="s">
        <v>185</v>
      </c>
      <c r="AT475" s="171">
        <v>399</v>
      </c>
      <c r="AU475" s="180">
        <v>200</v>
      </c>
      <c r="AV475" s="180">
        <v>15960940</v>
      </c>
      <c r="AW475" s="181">
        <f t="shared" si="493"/>
        <v>7.1454090746695245E-2</v>
      </c>
      <c r="AX475" s="181">
        <f t="shared" si="473"/>
        <v>0.50125313283208017</v>
      </c>
      <c r="AY475" s="180">
        <f t="shared" si="474"/>
        <v>79804.7</v>
      </c>
      <c r="AZ475" s="405"/>
      <c r="BA475" s="136" t="s">
        <v>185</v>
      </c>
      <c r="BB475" s="171">
        <v>127</v>
      </c>
      <c r="BC475" s="180">
        <v>61</v>
      </c>
      <c r="BD475" s="180">
        <v>5295380</v>
      </c>
      <c r="BE475" s="181">
        <f t="shared" si="494"/>
        <v>5.939629990262902E-2</v>
      </c>
      <c r="BF475" s="181">
        <f t="shared" si="475"/>
        <v>0.48031496062992124</v>
      </c>
      <c r="BG475" s="225">
        <f t="shared" si="476"/>
        <v>86809.508196721305</v>
      </c>
      <c r="BH475" s="405"/>
      <c r="BI475" s="136" t="s">
        <v>185</v>
      </c>
      <c r="BJ475" s="171">
        <f t="shared" si="477"/>
        <v>2853</v>
      </c>
      <c r="BK475" s="180">
        <f t="shared" si="461"/>
        <v>1642</v>
      </c>
      <c r="BL475" s="180">
        <f t="shared" si="462"/>
        <v>131733760</v>
      </c>
      <c r="BM475" s="181">
        <f t="shared" si="495"/>
        <v>4.7087838031602193E-2</v>
      </c>
      <c r="BN475" s="181">
        <f t="shared" si="478"/>
        <v>0.57553452506133895</v>
      </c>
      <c r="BO475" s="180">
        <f t="shared" si="479"/>
        <v>80227.624847746643</v>
      </c>
      <c r="BP475" s="285"/>
    </row>
    <row r="476" spans="2:68" s="95" customFormat="1">
      <c r="B476" s="402"/>
      <c r="C476" s="402"/>
      <c r="D476" s="428"/>
      <c r="E476" s="136" t="s">
        <v>186</v>
      </c>
      <c r="F476" s="171">
        <v>30</v>
      </c>
      <c r="G476" s="180">
        <v>21</v>
      </c>
      <c r="H476" s="180">
        <v>1738790</v>
      </c>
      <c r="I476" s="181">
        <f t="shared" si="488"/>
        <v>0.105</v>
      </c>
      <c r="J476" s="181">
        <f t="shared" si="463"/>
        <v>0.7</v>
      </c>
      <c r="K476" s="225">
        <f t="shared" si="464"/>
        <v>82799.523809523816</v>
      </c>
      <c r="L476" s="405"/>
      <c r="M476" s="136" t="s">
        <v>186</v>
      </c>
      <c r="N476" s="171">
        <v>18</v>
      </c>
      <c r="O476" s="180">
        <v>13</v>
      </c>
      <c r="P476" s="180">
        <v>1479800</v>
      </c>
      <c r="Q476" s="181">
        <f t="shared" si="489"/>
        <v>5.627705627705628E-2</v>
      </c>
      <c r="R476" s="181">
        <f t="shared" si="465"/>
        <v>0.72222222222222221</v>
      </c>
      <c r="S476" s="175">
        <f t="shared" si="466"/>
        <v>113830.76923076923</v>
      </c>
      <c r="T476" s="405"/>
      <c r="U476" s="136" t="s">
        <v>186</v>
      </c>
      <c r="V476" s="171">
        <v>888</v>
      </c>
      <c r="W476" s="180">
        <v>600</v>
      </c>
      <c r="X476" s="180">
        <v>40273040</v>
      </c>
      <c r="Y476" s="181">
        <f t="shared" si="490"/>
        <v>4.0838551592703512E-2</v>
      </c>
      <c r="Z476" s="181">
        <f t="shared" si="467"/>
        <v>0.67567567567567566</v>
      </c>
      <c r="AA476" s="180">
        <f t="shared" si="468"/>
        <v>67121.733333333337</v>
      </c>
      <c r="AB476" s="405"/>
      <c r="AC476" s="136" t="s">
        <v>186</v>
      </c>
      <c r="AD476" s="171">
        <v>799</v>
      </c>
      <c r="AE476" s="180">
        <v>510</v>
      </c>
      <c r="AF476" s="180">
        <v>44166360</v>
      </c>
      <c r="AG476" s="181">
        <f t="shared" si="491"/>
        <v>5.159854309995953E-2</v>
      </c>
      <c r="AH476" s="181">
        <f t="shared" si="469"/>
        <v>0.63829787234042556</v>
      </c>
      <c r="AI476" s="175">
        <f t="shared" si="470"/>
        <v>86600.705882352937</v>
      </c>
      <c r="AJ476" s="405"/>
      <c r="AK476" s="136" t="s">
        <v>186</v>
      </c>
      <c r="AL476" s="171">
        <v>626</v>
      </c>
      <c r="AM476" s="180">
        <v>353</v>
      </c>
      <c r="AN476" s="180">
        <v>31488000</v>
      </c>
      <c r="AO476" s="181">
        <f t="shared" si="492"/>
        <v>5.8463067240808214E-2</v>
      </c>
      <c r="AP476" s="181">
        <f t="shared" si="471"/>
        <v>0.56389776357827481</v>
      </c>
      <c r="AQ476" s="175">
        <f t="shared" si="472"/>
        <v>89201.133144475927</v>
      </c>
      <c r="AR476" s="405"/>
      <c r="AS476" s="136" t="s">
        <v>186</v>
      </c>
      <c r="AT476" s="171">
        <v>263</v>
      </c>
      <c r="AU476" s="180">
        <v>149</v>
      </c>
      <c r="AV476" s="180">
        <v>16097990</v>
      </c>
      <c r="AW476" s="181">
        <f t="shared" si="493"/>
        <v>5.3233297606287963E-2</v>
      </c>
      <c r="AX476" s="181">
        <f t="shared" si="473"/>
        <v>0.56653992395437258</v>
      </c>
      <c r="AY476" s="180">
        <f t="shared" si="474"/>
        <v>108040.20134228189</v>
      </c>
      <c r="AZ476" s="405"/>
      <c r="BA476" s="136" t="s">
        <v>186</v>
      </c>
      <c r="BB476" s="171">
        <v>79</v>
      </c>
      <c r="BC476" s="180">
        <v>45</v>
      </c>
      <c r="BD476" s="180">
        <v>5965880</v>
      </c>
      <c r="BE476" s="181">
        <f t="shared" si="494"/>
        <v>4.3816942551119765E-2</v>
      </c>
      <c r="BF476" s="181">
        <f t="shared" si="475"/>
        <v>0.569620253164557</v>
      </c>
      <c r="BG476" s="225">
        <f t="shared" si="476"/>
        <v>132575.11111111112</v>
      </c>
      <c r="BH476" s="405"/>
      <c r="BI476" s="136" t="s">
        <v>186</v>
      </c>
      <c r="BJ476" s="171">
        <f t="shared" si="477"/>
        <v>2703</v>
      </c>
      <c r="BK476" s="180">
        <f t="shared" si="461"/>
        <v>1691</v>
      </c>
      <c r="BL476" s="180">
        <f t="shared" si="462"/>
        <v>141209860</v>
      </c>
      <c r="BM476" s="181">
        <f t="shared" si="495"/>
        <v>4.8493017120243183E-2</v>
      </c>
      <c r="BN476" s="181">
        <f t="shared" si="478"/>
        <v>0.62560118386977437</v>
      </c>
      <c r="BO476" s="180">
        <f t="shared" si="479"/>
        <v>83506.717918391485</v>
      </c>
      <c r="BP476" s="285"/>
    </row>
    <row r="477" spans="2:68" s="95" customFormat="1">
      <c r="B477" s="402"/>
      <c r="C477" s="402"/>
      <c r="D477" s="428"/>
      <c r="E477" s="136" t="s">
        <v>187</v>
      </c>
      <c r="F477" s="171">
        <v>66</v>
      </c>
      <c r="G477" s="180">
        <v>40</v>
      </c>
      <c r="H477" s="180">
        <v>4163180</v>
      </c>
      <c r="I477" s="181">
        <f t="shared" si="488"/>
        <v>0.2</v>
      </c>
      <c r="J477" s="181">
        <f t="shared" si="463"/>
        <v>0.60606060606060608</v>
      </c>
      <c r="K477" s="225">
        <f t="shared" si="464"/>
        <v>104079.5</v>
      </c>
      <c r="L477" s="405"/>
      <c r="M477" s="136" t="s">
        <v>187</v>
      </c>
      <c r="N477" s="171">
        <v>93</v>
      </c>
      <c r="O477" s="180">
        <v>63</v>
      </c>
      <c r="P477" s="180">
        <v>7444630</v>
      </c>
      <c r="Q477" s="181">
        <f t="shared" si="489"/>
        <v>0.27272727272727271</v>
      </c>
      <c r="R477" s="181">
        <f t="shared" si="465"/>
        <v>0.67741935483870963</v>
      </c>
      <c r="S477" s="175">
        <f t="shared" si="466"/>
        <v>118168.73015873016</v>
      </c>
      <c r="T477" s="405"/>
      <c r="U477" s="136" t="s">
        <v>187</v>
      </c>
      <c r="V477" s="171">
        <v>5703</v>
      </c>
      <c r="W477" s="180">
        <v>3983</v>
      </c>
      <c r="X477" s="180">
        <v>269304650</v>
      </c>
      <c r="Y477" s="181">
        <f t="shared" si="490"/>
        <v>0.27109991832289682</v>
      </c>
      <c r="Z477" s="181">
        <f t="shared" si="467"/>
        <v>0.69840434858846223</v>
      </c>
      <c r="AA477" s="180">
        <f t="shared" si="468"/>
        <v>67613.519959829267</v>
      </c>
      <c r="AB477" s="405"/>
      <c r="AC477" s="136" t="s">
        <v>187</v>
      </c>
      <c r="AD477" s="171">
        <v>4214</v>
      </c>
      <c r="AE477" s="180">
        <v>2812</v>
      </c>
      <c r="AF477" s="180">
        <v>210227080</v>
      </c>
      <c r="AG477" s="181">
        <f t="shared" si="491"/>
        <v>0.28450020234722784</v>
      </c>
      <c r="AH477" s="181">
        <f t="shared" si="469"/>
        <v>0.66729947793070721</v>
      </c>
      <c r="AI477" s="175">
        <f t="shared" si="470"/>
        <v>74760.69701280228</v>
      </c>
      <c r="AJ477" s="405"/>
      <c r="AK477" s="136" t="s">
        <v>187</v>
      </c>
      <c r="AL477" s="171">
        <v>2378</v>
      </c>
      <c r="AM477" s="180">
        <v>1475</v>
      </c>
      <c r="AN477" s="180">
        <v>120124690</v>
      </c>
      <c r="AO477" s="181">
        <f t="shared" si="492"/>
        <v>0.24428618747929778</v>
      </c>
      <c r="AP477" s="181">
        <f t="shared" si="471"/>
        <v>0.62026913372582004</v>
      </c>
      <c r="AQ477" s="175">
        <f t="shared" si="472"/>
        <v>81440.467796610174</v>
      </c>
      <c r="AR477" s="405"/>
      <c r="AS477" s="136" t="s">
        <v>187</v>
      </c>
      <c r="AT477" s="171">
        <v>922</v>
      </c>
      <c r="AU477" s="180">
        <v>491</v>
      </c>
      <c r="AV477" s="180">
        <v>41594240</v>
      </c>
      <c r="AW477" s="181">
        <f t="shared" si="493"/>
        <v>0.17541979278313682</v>
      </c>
      <c r="AX477" s="181">
        <f t="shared" si="473"/>
        <v>0.53253796095444683</v>
      </c>
      <c r="AY477" s="180">
        <f t="shared" si="474"/>
        <v>84713.319755600809</v>
      </c>
      <c r="AZ477" s="405"/>
      <c r="BA477" s="136" t="s">
        <v>187</v>
      </c>
      <c r="BB477" s="171">
        <v>271</v>
      </c>
      <c r="BC477" s="180">
        <v>147</v>
      </c>
      <c r="BD477" s="180">
        <v>13170090</v>
      </c>
      <c r="BE477" s="181">
        <f t="shared" si="494"/>
        <v>0.14313534566699124</v>
      </c>
      <c r="BF477" s="181">
        <f t="shared" si="475"/>
        <v>0.54243542435424352</v>
      </c>
      <c r="BG477" s="225">
        <f t="shared" si="476"/>
        <v>89592.448979591834</v>
      </c>
      <c r="BH477" s="405"/>
      <c r="BI477" s="136" t="s">
        <v>187</v>
      </c>
      <c r="BJ477" s="171">
        <f t="shared" si="477"/>
        <v>13647</v>
      </c>
      <c r="BK477" s="180">
        <f t="shared" si="461"/>
        <v>9011</v>
      </c>
      <c r="BL477" s="180">
        <f t="shared" si="462"/>
        <v>666028560</v>
      </c>
      <c r="BM477" s="181">
        <f t="shared" si="495"/>
        <v>0.25840956668865245</v>
      </c>
      <c r="BN477" s="181">
        <f t="shared" si="478"/>
        <v>0.66029163918809997</v>
      </c>
      <c r="BO477" s="180">
        <f t="shared" si="479"/>
        <v>73912.835423371434</v>
      </c>
      <c r="BP477" s="285"/>
    </row>
    <row r="478" spans="2:68" s="95" customFormat="1">
      <c r="B478" s="402"/>
      <c r="C478" s="402"/>
      <c r="D478" s="428"/>
      <c r="E478" s="136" t="s">
        <v>188</v>
      </c>
      <c r="F478" s="171">
        <v>30</v>
      </c>
      <c r="G478" s="180">
        <v>18</v>
      </c>
      <c r="H478" s="180">
        <v>1831940</v>
      </c>
      <c r="I478" s="181">
        <f t="shared" si="488"/>
        <v>0.09</v>
      </c>
      <c r="J478" s="181">
        <f t="shared" si="463"/>
        <v>0.6</v>
      </c>
      <c r="K478" s="225">
        <f t="shared" si="464"/>
        <v>101774.44444444444</v>
      </c>
      <c r="L478" s="405"/>
      <c r="M478" s="136" t="s">
        <v>188</v>
      </c>
      <c r="N478" s="171">
        <v>43</v>
      </c>
      <c r="O478" s="180">
        <v>29</v>
      </c>
      <c r="P478" s="180">
        <v>3720960</v>
      </c>
      <c r="Q478" s="181">
        <f t="shared" si="489"/>
        <v>0.12554112554112554</v>
      </c>
      <c r="R478" s="181">
        <f t="shared" si="465"/>
        <v>0.67441860465116277</v>
      </c>
      <c r="S478" s="175">
        <f t="shared" si="466"/>
        <v>128308.96551724138</v>
      </c>
      <c r="T478" s="405"/>
      <c r="U478" s="136" t="s">
        <v>188</v>
      </c>
      <c r="V478" s="171">
        <v>1181</v>
      </c>
      <c r="W478" s="180">
        <v>758</v>
      </c>
      <c r="X478" s="180">
        <v>53814000</v>
      </c>
      <c r="Y478" s="181">
        <f t="shared" si="490"/>
        <v>5.1592703512115437E-2</v>
      </c>
      <c r="Z478" s="181">
        <f t="shared" si="467"/>
        <v>0.64182895850973753</v>
      </c>
      <c r="AA478" s="180">
        <f t="shared" si="468"/>
        <v>70994.722955145116</v>
      </c>
      <c r="AB478" s="405"/>
      <c r="AC478" s="136" t="s">
        <v>188</v>
      </c>
      <c r="AD478" s="171">
        <v>1249</v>
      </c>
      <c r="AE478" s="180">
        <v>767</v>
      </c>
      <c r="AF478" s="180">
        <v>61817650</v>
      </c>
      <c r="AG478" s="181">
        <f t="shared" si="491"/>
        <v>7.7600161877782278E-2</v>
      </c>
      <c r="AH478" s="181">
        <f t="shared" si="469"/>
        <v>0.61409127301841471</v>
      </c>
      <c r="AI478" s="175">
        <f t="shared" si="470"/>
        <v>80596.675358539767</v>
      </c>
      <c r="AJ478" s="405"/>
      <c r="AK478" s="136" t="s">
        <v>188</v>
      </c>
      <c r="AL478" s="171">
        <v>1065</v>
      </c>
      <c r="AM478" s="180">
        <v>628</v>
      </c>
      <c r="AN478" s="180">
        <v>58931030</v>
      </c>
      <c r="AO478" s="181">
        <f t="shared" si="492"/>
        <v>0.10400794965220271</v>
      </c>
      <c r="AP478" s="181">
        <f t="shared" si="471"/>
        <v>0.58967136150234745</v>
      </c>
      <c r="AQ478" s="175">
        <f t="shared" si="472"/>
        <v>93839.21974522293</v>
      </c>
      <c r="AR478" s="405"/>
      <c r="AS478" s="136" t="s">
        <v>188</v>
      </c>
      <c r="AT478" s="171">
        <v>645</v>
      </c>
      <c r="AU478" s="180">
        <v>331</v>
      </c>
      <c r="AV478" s="180">
        <v>30658140</v>
      </c>
      <c r="AW478" s="181">
        <f t="shared" si="493"/>
        <v>0.11825652018578063</v>
      </c>
      <c r="AX478" s="181">
        <f t="shared" si="473"/>
        <v>0.51317829457364339</v>
      </c>
      <c r="AY478" s="180">
        <f t="shared" si="474"/>
        <v>92622.779456193355</v>
      </c>
      <c r="AZ478" s="405"/>
      <c r="BA478" s="136" t="s">
        <v>188</v>
      </c>
      <c r="BB478" s="171">
        <v>275</v>
      </c>
      <c r="BC478" s="180">
        <v>145</v>
      </c>
      <c r="BD478" s="180">
        <v>14633040</v>
      </c>
      <c r="BE478" s="181">
        <f t="shared" si="494"/>
        <v>0.14118792599805258</v>
      </c>
      <c r="BF478" s="181">
        <f t="shared" si="475"/>
        <v>0.52727272727272723</v>
      </c>
      <c r="BG478" s="225">
        <f t="shared" si="476"/>
        <v>100917.5172413793</v>
      </c>
      <c r="BH478" s="405"/>
      <c r="BI478" s="136" t="s">
        <v>188</v>
      </c>
      <c r="BJ478" s="171">
        <f t="shared" si="477"/>
        <v>4488</v>
      </c>
      <c r="BK478" s="180">
        <f t="shared" si="461"/>
        <v>2676</v>
      </c>
      <c r="BL478" s="180">
        <f t="shared" si="462"/>
        <v>225406760</v>
      </c>
      <c r="BM478" s="181">
        <f t="shared" si="495"/>
        <v>7.6739984514352905E-2</v>
      </c>
      <c r="BN478" s="181">
        <f t="shared" si="478"/>
        <v>0.59625668449197866</v>
      </c>
      <c r="BO478" s="180">
        <f t="shared" si="479"/>
        <v>84232.720478325864</v>
      </c>
      <c r="BP478" s="285"/>
    </row>
    <row r="479" spans="2:68" s="95" customFormat="1">
      <c r="B479" s="402"/>
      <c r="C479" s="402"/>
      <c r="D479" s="428"/>
      <c r="E479" s="137" t="s">
        <v>179</v>
      </c>
      <c r="F479" s="171">
        <v>17</v>
      </c>
      <c r="G479" s="180">
        <v>15</v>
      </c>
      <c r="H479" s="180">
        <v>2461490</v>
      </c>
      <c r="I479" s="181">
        <f t="shared" si="488"/>
        <v>7.4999999999999997E-2</v>
      </c>
      <c r="J479" s="181">
        <f t="shared" si="463"/>
        <v>0.88235294117647056</v>
      </c>
      <c r="K479" s="225">
        <f t="shared" si="464"/>
        <v>164099.33333333334</v>
      </c>
      <c r="L479" s="405"/>
      <c r="M479" s="137" t="s">
        <v>179</v>
      </c>
      <c r="N479" s="171">
        <v>19</v>
      </c>
      <c r="O479" s="180">
        <v>10</v>
      </c>
      <c r="P479" s="180">
        <v>889610</v>
      </c>
      <c r="Q479" s="181">
        <f t="shared" si="489"/>
        <v>4.3290043290043288E-2</v>
      </c>
      <c r="R479" s="181">
        <f t="shared" si="465"/>
        <v>0.52631578947368418</v>
      </c>
      <c r="S479" s="175">
        <f t="shared" si="466"/>
        <v>88961</v>
      </c>
      <c r="T479" s="405"/>
      <c r="U479" s="137" t="s">
        <v>179</v>
      </c>
      <c r="V479" s="171">
        <v>1438</v>
      </c>
      <c r="W479" s="180">
        <v>824</v>
      </c>
      <c r="X479" s="180">
        <v>53357660</v>
      </c>
      <c r="Y479" s="181">
        <f t="shared" si="490"/>
        <v>5.6084944187312823E-2</v>
      </c>
      <c r="Z479" s="181">
        <f t="shared" si="467"/>
        <v>0.57301808066759385</v>
      </c>
      <c r="AA479" s="180">
        <f t="shared" si="468"/>
        <v>64754.441747572819</v>
      </c>
      <c r="AB479" s="405"/>
      <c r="AC479" s="137" t="s">
        <v>179</v>
      </c>
      <c r="AD479" s="171">
        <v>684</v>
      </c>
      <c r="AE479" s="180">
        <v>401</v>
      </c>
      <c r="AF479" s="180">
        <v>33473440</v>
      </c>
      <c r="AG479" s="181">
        <f t="shared" si="491"/>
        <v>4.0570619182517198E-2</v>
      </c>
      <c r="AH479" s="181">
        <f t="shared" si="469"/>
        <v>0.58625730994152048</v>
      </c>
      <c r="AI479" s="175">
        <f t="shared" si="470"/>
        <v>83474.91271820449</v>
      </c>
      <c r="AJ479" s="405"/>
      <c r="AK479" s="137" t="s">
        <v>179</v>
      </c>
      <c r="AL479" s="171">
        <v>373</v>
      </c>
      <c r="AM479" s="180">
        <v>192</v>
      </c>
      <c r="AN479" s="180">
        <v>18480240</v>
      </c>
      <c r="AO479" s="181">
        <f t="shared" si="492"/>
        <v>3.1798608810864527E-2</v>
      </c>
      <c r="AP479" s="181">
        <f t="shared" si="471"/>
        <v>0.51474530831099197</v>
      </c>
      <c r="AQ479" s="175">
        <f t="shared" si="472"/>
        <v>96251.25</v>
      </c>
      <c r="AR479" s="405"/>
      <c r="AS479" s="137" t="s">
        <v>179</v>
      </c>
      <c r="AT479" s="171">
        <v>170</v>
      </c>
      <c r="AU479" s="180">
        <v>66</v>
      </c>
      <c r="AV479" s="180">
        <v>7012940</v>
      </c>
      <c r="AW479" s="181">
        <f t="shared" si="493"/>
        <v>2.3579849946409433E-2</v>
      </c>
      <c r="AX479" s="181">
        <f t="shared" si="473"/>
        <v>0.38823529411764707</v>
      </c>
      <c r="AY479" s="180">
        <f t="shared" si="474"/>
        <v>106256.66666666667</v>
      </c>
      <c r="AZ479" s="405"/>
      <c r="BA479" s="137" t="s">
        <v>179</v>
      </c>
      <c r="BB479" s="171">
        <v>102</v>
      </c>
      <c r="BC479" s="180">
        <v>42</v>
      </c>
      <c r="BD479" s="180">
        <v>4918150</v>
      </c>
      <c r="BE479" s="181">
        <f t="shared" si="494"/>
        <v>4.0895813047711782E-2</v>
      </c>
      <c r="BF479" s="181">
        <f t="shared" si="475"/>
        <v>0.41176470588235292</v>
      </c>
      <c r="BG479" s="225">
        <f t="shared" si="476"/>
        <v>117098.80952380953</v>
      </c>
      <c r="BH479" s="405"/>
      <c r="BI479" s="137" t="s">
        <v>179</v>
      </c>
      <c r="BJ479" s="171">
        <f t="shared" si="477"/>
        <v>2803</v>
      </c>
      <c r="BK479" s="180">
        <f t="shared" si="461"/>
        <v>1550</v>
      </c>
      <c r="BL479" s="180">
        <f t="shared" si="462"/>
        <v>120593530</v>
      </c>
      <c r="BM479" s="181">
        <f t="shared" si="495"/>
        <v>4.4449542599868087E-2</v>
      </c>
      <c r="BN479" s="181">
        <f t="shared" si="478"/>
        <v>0.55297895112379591</v>
      </c>
      <c r="BO479" s="180">
        <f t="shared" si="479"/>
        <v>77802.277419354839</v>
      </c>
      <c r="BP479" s="285"/>
    </row>
    <row r="480" spans="2:68" s="95" customFormat="1">
      <c r="B480" s="402">
        <v>44</v>
      </c>
      <c r="C480" s="434" t="s">
        <v>22</v>
      </c>
      <c r="D480" s="432">
        <v>69</v>
      </c>
      <c r="E480" s="134" t="s">
        <v>153</v>
      </c>
      <c r="F480" s="170">
        <v>34</v>
      </c>
      <c r="G480" s="178">
        <v>14</v>
      </c>
      <c r="H480" s="178">
        <v>2548660</v>
      </c>
      <c r="I480" s="179">
        <f>IFERROR(G480/$D$480,"-")</f>
        <v>0.20289855072463769</v>
      </c>
      <c r="J480" s="179">
        <f t="shared" si="463"/>
        <v>0.41176470588235292</v>
      </c>
      <c r="K480" s="224">
        <f t="shared" si="464"/>
        <v>182047.14285714287</v>
      </c>
      <c r="L480" s="400">
        <v>123</v>
      </c>
      <c r="M480" s="134" t="s">
        <v>153</v>
      </c>
      <c r="N480" s="170">
        <v>74</v>
      </c>
      <c r="O480" s="178">
        <v>47</v>
      </c>
      <c r="P480" s="178">
        <v>5016780</v>
      </c>
      <c r="Q480" s="179">
        <f>IFERROR(O480/$L$480,"-")</f>
        <v>0.38211382113821141</v>
      </c>
      <c r="R480" s="179">
        <f t="shared" si="465"/>
        <v>0.63513513513513509</v>
      </c>
      <c r="S480" s="174">
        <f t="shared" si="466"/>
        <v>106740</v>
      </c>
      <c r="T480" s="400">
        <v>17190</v>
      </c>
      <c r="U480" s="134" t="s">
        <v>153</v>
      </c>
      <c r="V480" s="170">
        <v>7906</v>
      </c>
      <c r="W480" s="178">
        <v>4925</v>
      </c>
      <c r="X480" s="178">
        <v>379285190</v>
      </c>
      <c r="Y480" s="179">
        <f>IFERROR(W480/$T$480,"-")</f>
        <v>0.28650378126817916</v>
      </c>
      <c r="Z480" s="179">
        <f t="shared" si="467"/>
        <v>0.6229445990387048</v>
      </c>
      <c r="AA480" s="178">
        <f t="shared" si="468"/>
        <v>77012.221319796954</v>
      </c>
      <c r="AB480" s="400">
        <v>11728</v>
      </c>
      <c r="AC480" s="134" t="s">
        <v>153</v>
      </c>
      <c r="AD480" s="170">
        <v>6097</v>
      </c>
      <c r="AE480" s="178">
        <v>3735</v>
      </c>
      <c r="AF480" s="178">
        <v>320105110</v>
      </c>
      <c r="AG480" s="179">
        <f>IFERROR(AE480/$AB$480,"-")</f>
        <v>0.318468622100955</v>
      </c>
      <c r="AH480" s="179">
        <f t="shared" si="469"/>
        <v>0.61259635886501562</v>
      </c>
      <c r="AI480" s="174">
        <f t="shared" si="470"/>
        <v>85704.179384203482</v>
      </c>
      <c r="AJ480" s="400">
        <v>6939</v>
      </c>
      <c r="AK480" s="134" t="s">
        <v>153</v>
      </c>
      <c r="AL480" s="170">
        <v>3505</v>
      </c>
      <c r="AM480" s="178">
        <v>1959</v>
      </c>
      <c r="AN480" s="178">
        <v>177064230</v>
      </c>
      <c r="AO480" s="179">
        <f>IFERROR(AM480/$AJ$480,"-")</f>
        <v>0.28231733679204496</v>
      </c>
      <c r="AP480" s="179">
        <f t="shared" si="471"/>
        <v>0.55891583452211124</v>
      </c>
      <c r="AQ480" s="174">
        <f t="shared" si="472"/>
        <v>90385.007656967835</v>
      </c>
      <c r="AR480" s="400">
        <v>2980</v>
      </c>
      <c r="AS480" s="134" t="s">
        <v>153</v>
      </c>
      <c r="AT480" s="170">
        <v>1326</v>
      </c>
      <c r="AU480" s="178">
        <v>687</v>
      </c>
      <c r="AV480" s="178">
        <v>63599020</v>
      </c>
      <c r="AW480" s="179">
        <f>IFERROR(AU480/$AR$480,"-")</f>
        <v>0.23053691275167784</v>
      </c>
      <c r="AX480" s="179">
        <f t="shared" si="473"/>
        <v>0.51809954751131226</v>
      </c>
      <c r="AY480" s="178">
        <f t="shared" si="474"/>
        <v>92574.992721979623</v>
      </c>
      <c r="AZ480" s="400">
        <v>1091</v>
      </c>
      <c r="BA480" s="134" t="s">
        <v>153</v>
      </c>
      <c r="BB480" s="170">
        <v>402</v>
      </c>
      <c r="BC480" s="178">
        <v>187</v>
      </c>
      <c r="BD480" s="178">
        <v>17922510</v>
      </c>
      <c r="BE480" s="179">
        <f>IFERROR(BC480/$AZ$480,"-")</f>
        <v>0.17140238313473877</v>
      </c>
      <c r="BF480" s="179">
        <f t="shared" si="475"/>
        <v>0.46517412935323382</v>
      </c>
      <c r="BG480" s="224">
        <f t="shared" si="476"/>
        <v>95842.299465240649</v>
      </c>
      <c r="BH480" s="400">
        <v>40120</v>
      </c>
      <c r="BI480" s="134" t="s">
        <v>153</v>
      </c>
      <c r="BJ480" s="170">
        <f t="shared" si="477"/>
        <v>19344</v>
      </c>
      <c r="BK480" s="178">
        <f t="shared" si="461"/>
        <v>11554</v>
      </c>
      <c r="BL480" s="178">
        <f t="shared" si="462"/>
        <v>965541500</v>
      </c>
      <c r="BM480" s="179">
        <f>IFERROR(BK480/$BH$480,"-")</f>
        <v>0.28798604187437687</v>
      </c>
      <c r="BN480" s="179">
        <f t="shared" si="478"/>
        <v>0.59729114971050457</v>
      </c>
      <c r="BO480" s="178">
        <f t="shared" si="479"/>
        <v>83567.725463043098</v>
      </c>
      <c r="BP480" s="285"/>
    </row>
    <row r="481" spans="2:68" s="95" customFormat="1">
      <c r="B481" s="402"/>
      <c r="C481" s="435"/>
      <c r="D481" s="433"/>
      <c r="E481" s="135" t="s">
        <v>207</v>
      </c>
      <c r="F481" s="171">
        <v>26</v>
      </c>
      <c r="G481" s="180">
        <v>12</v>
      </c>
      <c r="H481" s="180">
        <v>1779470</v>
      </c>
      <c r="I481" s="181">
        <f t="shared" ref="I481:I490" si="496">IFERROR(G481/$D$480,"-")</f>
        <v>0.17391304347826086</v>
      </c>
      <c r="J481" s="181">
        <f t="shared" si="463"/>
        <v>0.46153846153846156</v>
      </c>
      <c r="K481" s="225">
        <f t="shared" si="464"/>
        <v>148289.16666666666</v>
      </c>
      <c r="L481" s="392"/>
      <c r="M481" s="135" t="s">
        <v>207</v>
      </c>
      <c r="N481" s="171">
        <v>53</v>
      </c>
      <c r="O481" s="180">
        <v>36</v>
      </c>
      <c r="P481" s="180">
        <v>3440270</v>
      </c>
      <c r="Q481" s="181">
        <f t="shared" ref="Q481:Q490" si="497">IFERROR(O481/$L$480,"-")</f>
        <v>0.29268292682926828</v>
      </c>
      <c r="R481" s="181">
        <f t="shared" si="465"/>
        <v>0.67924528301886788</v>
      </c>
      <c r="S481" s="175">
        <f t="shared" si="466"/>
        <v>95563.055555555562</v>
      </c>
      <c r="T481" s="392"/>
      <c r="U481" s="135" t="s">
        <v>207</v>
      </c>
      <c r="V481" s="171">
        <v>7137</v>
      </c>
      <c r="W481" s="180">
        <v>4506</v>
      </c>
      <c r="X481" s="180">
        <v>333761560</v>
      </c>
      <c r="Y481" s="181">
        <f t="shared" ref="Y481:Y490" si="498">IFERROR(W481/$T$480,"-")</f>
        <v>0.26212914485165795</v>
      </c>
      <c r="Z481" s="181">
        <f t="shared" si="467"/>
        <v>0.63135771332492641</v>
      </c>
      <c r="AA481" s="180">
        <f t="shared" si="468"/>
        <v>74070.474922325782</v>
      </c>
      <c r="AB481" s="392"/>
      <c r="AC481" s="135" t="s">
        <v>207</v>
      </c>
      <c r="AD481" s="171">
        <v>5020</v>
      </c>
      <c r="AE481" s="180">
        <v>3137</v>
      </c>
      <c r="AF481" s="180">
        <v>264023710</v>
      </c>
      <c r="AG481" s="181">
        <f t="shared" ref="AG481:AG490" si="499">IFERROR(AE481/$AB$480,"-")</f>
        <v>0.26747953615279674</v>
      </c>
      <c r="AH481" s="181">
        <f t="shared" si="469"/>
        <v>0.62490039840637446</v>
      </c>
      <c r="AI481" s="175">
        <f t="shared" si="470"/>
        <v>84164.395919668474</v>
      </c>
      <c r="AJ481" s="392"/>
      <c r="AK481" s="135" t="s">
        <v>207</v>
      </c>
      <c r="AL481" s="171">
        <v>2574</v>
      </c>
      <c r="AM481" s="180">
        <v>1461</v>
      </c>
      <c r="AN481" s="180">
        <v>124619410</v>
      </c>
      <c r="AO481" s="181">
        <f t="shared" ref="AO481:AO490" si="500">IFERROR(AM481/$AJ$480,"-")</f>
        <v>0.21054907047124946</v>
      </c>
      <c r="AP481" s="181">
        <f t="shared" si="471"/>
        <v>0.56759906759906764</v>
      </c>
      <c r="AQ481" s="175">
        <f t="shared" si="472"/>
        <v>85297.337440109521</v>
      </c>
      <c r="AR481" s="392"/>
      <c r="AS481" s="135" t="s">
        <v>207</v>
      </c>
      <c r="AT481" s="171">
        <v>875</v>
      </c>
      <c r="AU481" s="180">
        <v>442</v>
      </c>
      <c r="AV481" s="180">
        <v>39295190</v>
      </c>
      <c r="AW481" s="181">
        <f t="shared" ref="AW481:AW490" si="501">IFERROR(AU481/$AR$480,"-")</f>
        <v>0.14832214765100671</v>
      </c>
      <c r="AX481" s="181">
        <f t="shared" si="473"/>
        <v>0.50514285714285712</v>
      </c>
      <c r="AY481" s="180">
        <f t="shared" si="474"/>
        <v>88903.144796380089</v>
      </c>
      <c r="AZ481" s="392"/>
      <c r="BA481" s="135" t="s">
        <v>207</v>
      </c>
      <c r="BB481" s="171">
        <v>199</v>
      </c>
      <c r="BC481" s="180">
        <v>91</v>
      </c>
      <c r="BD481" s="180">
        <v>8497860</v>
      </c>
      <c r="BE481" s="181">
        <f t="shared" ref="BE481:BE490" si="502">IFERROR(BC481/$AZ$480,"-")</f>
        <v>8.3409715857011915E-2</v>
      </c>
      <c r="BF481" s="181">
        <f t="shared" si="475"/>
        <v>0.457286432160804</v>
      </c>
      <c r="BG481" s="225">
        <f t="shared" si="476"/>
        <v>93383.076923076922</v>
      </c>
      <c r="BH481" s="392"/>
      <c r="BI481" s="135" t="s">
        <v>207</v>
      </c>
      <c r="BJ481" s="171">
        <f t="shared" si="477"/>
        <v>15884</v>
      </c>
      <c r="BK481" s="180">
        <f t="shared" si="461"/>
        <v>9685</v>
      </c>
      <c r="BL481" s="180">
        <f t="shared" si="462"/>
        <v>775417470</v>
      </c>
      <c r="BM481" s="181">
        <f t="shared" ref="BM481:BM490" si="503">IFERROR(BK481/$BH$480,"-")</f>
        <v>0.24140079760717847</v>
      </c>
      <c r="BN481" s="181">
        <f t="shared" si="478"/>
        <v>0.60973306471921429</v>
      </c>
      <c r="BO481" s="180">
        <f t="shared" si="479"/>
        <v>80063.755291688183</v>
      </c>
      <c r="BP481" s="285"/>
    </row>
    <row r="482" spans="2:68" s="95" customFormat="1">
      <c r="B482" s="402"/>
      <c r="C482" s="435"/>
      <c r="D482" s="433"/>
      <c r="E482" s="136" t="s">
        <v>152</v>
      </c>
      <c r="F482" s="171">
        <v>40</v>
      </c>
      <c r="G482" s="180">
        <v>18</v>
      </c>
      <c r="H482" s="180">
        <v>2490290</v>
      </c>
      <c r="I482" s="181">
        <f t="shared" si="496"/>
        <v>0.2608695652173913</v>
      </c>
      <c r="J482" s="181">
        <f t="shared" si="463"/>
        <v>0.45</v>
      </c>
      <c r="K482" s="225">
        <f t="shared" si="464"/>
        <v>138349.44444444444</v>
      </c>
      <c r="L482" s="392"/>
      <c r="M482" s="136" t="s">
        <v>152</v>
      </c>
      <c r="N482" s="171">
        <v>75</v>
      </c>
      <c r="O482" s="180">
        <v>45</v>
      </c>
      <c r="P482" s="180">
        <v>4670370</v>
      </c>
      <c r="Q482" s="181">
        <f t="shared" si="497"/>
        <v>0.36585365853658536</v>
      </c>
      <c r="R482" s="181">
        <f t="shared" si="465"/>
        <v>0.6</v>
      </c>
      <c r="S482" s="175">
        <f t="shared" si="466"/>
        <v>103786</v>
      </c>
      <c r="T482" s="392"/>
      <c r="U482" s="136" t="s">
        <v>152</v>
      </c>
      <c r="V482" s="171">
        <v>10279</v>
      </c>
      <c r="W482" s="180">
        <v>6297</v>
      </c>
      <c r="X482" s="180">
        <v>470866970</v>
      </c>
      <c r="Y482" s="181">
        <f t="shared" si="498"/>
        <v>0.36631762652705063</v>
      </c>
      <c r="Z482" s="181">
        <f t="shared" si="467"/>
        <v>0.61260823037260437</v>
      </c>
      <c r="AA482" s="180">
        <f t="shared" si="468"/>
        <v>74776.396696839758</v>
      </c>
      <c r="AB482" s="392"/>
      <c r="AC482" s="136" t="s">
        <v>152</v>
      </c>
      <c r="AD482" s="171">
        <v>7963</v>
      </c>
      <c r="AE482" s="180">
        <v>4884</v>
      </c>
      <c r="AF482" s="180">
        <v>419491330</v>
      </c>
      <c r="AG482" s="181">
        <f t="shared" si="499"/>
        <v>0.41643929058663026</v>
      </c>
      <c r="AH482" s="181">
        <f t="shared" si="469"/>
        <v>0.61333668215496673</v>
      </c>
      <c r="AI482" s="175">
        <f t="shared" si="470"/>
        <v>85890.935708435703</v>
      </c>
      <c r="AJ482" s="392"/>
      <c r="AK482" s="136" t="s">
        <v>152</v>
      </c>
      <c r="AL482" s="171">
        <v>4924</v>
      </c>
      <c r="AM482" s="180">
        <v>2712</v>
      </c>
      <c r="AN482" s="180">
        <v>246921060</v>
      </c>
      <c r="AO482" s="181">
        <f t="shared" si="500"/>
        <v>0.39083441418071768</v>
      </c>
      <c r="AP482" s="181">
        <f t="shared" si="471"/>
        <v>0.5507717303005687</v>
      </c>
      <c r="AQ482" s="175">
        <f t="shared" si="472"/>
        <v>91047.588495575226</v>
      </c>
      <c r="AR482" s="392"/>
      <c r="AS482" s="136" t="s">
        <v>152</v>
      </c>
      <c r="AT482" s="171">
        <v>2102</v>
      </c>
      <c r="AU482" s="180">
        <v>1062</v>
      </c>
      <c r="AV482" s="180">
        <v>97827020</v>
      </c>
      <c r="AW482" s="181">
        <f t="shared" si="501"/>
        <v>0.35637583892617447</v>
      </c>
      <c r="AX482" s="181">
        <f t="shared" si="473"/>
        <v>0.50523311132255</v>
      </c>
      <c r="AY482" s="180">
        <f t="shared" si="474"/>
        <v>92115.838041431256</v>
      </c>
      <c r="AZ482" s="392"/>
      <c r="BA482" s="136" t="s">
        <v>152</v>
      </c>
      <c r="BB482" s="171">
        <v>710</v>
      </c>
      <c r="BC482" s="180">
        <v>343</v>
      </c>
      <c r="BD482" s="180">
        <v>32206660</v>
      </c>
      <c r="BE482" s="181">
        <f t="shared" si="502"/>
        <v>0.31439046746104493</v>
      </c>
      <c r="BF482" s="181">
        <f t="shared" si="475"/>
        <v>0.4830985915492958</v>
      </c>
      <c r="BG482" s="225">
        <f t="shared" si="476"/>
        <v>93896.967930029161</v>
      </c>
      <c r="BH482" s="392"/>
      <c r="BI482" s="136" t="s">
        <v>152</v>
      </c>
      <c r="BJ482" s="171">
        <f t="shared" si="477"/>
        <v>26093</v>
      </c>
      <c r="BK482" s="180">
        <f t="shared" si="461"/>
        <v>15361</v>
      </c>
      <c r="BL482" s="180">
        <f t="shared" si="462"/>
        <v>1274473700</v>
      </c>
      <c r="BM482" s="181">
        <f t="shared" si="503"/>
        <v>0.382876370887338</v>
      </c>
      <c r="BN482" s="181">
        <f t="shared" si="478"/>
        <v>0.58870195071475107</v>
      </c>
      <c r="BO482" s="180">
        <f t="shared" si="479"/>
        <v>82968.146605038739</v>
      </c>
      <c r="BP482" s="285"/>
    </row>
    <row r="483" spans="2:68" s="95" customFormat="1">
      <c r="B483" s="402"/>
      <c r="C483" s="435"/>
      <c r="D483" s="433"/>
      <c r="E483" s="136" t="s">
        <v>161</v>
      </c>
      <c r="F483" s="171">
        <v>20</v>
      </c>
      <c r="G483" s="180">
        <v>7</v>
      </c>
      <c r="H483" s="180">
        <v>723040</v>
      </c>
      <c r="I483" s="181">
        <f t="shared" si="496"/>
        <v>0.10144927536231885</v>
      </c>
      <c r="J483" s="181">
        <f t="shared" si="463"/>
        <v>0.35</v>
      </c>
      <c r="K483" s="225">
        <f t="shared" si="464"/>
        <v>103291.42857142857</v>
      </c>
      <c r="L483" s="392"/>
      <c r="M483" s="136" t="s">
        <v>161</v>
      </c>
      <c r="N483" s="171">
        <v>41</v>
      </c>
      <c r="O483" s="180">
        <v>23</v>
      </c>
      <c r="P483" s="180">
        <v>2355910</v>
      </c>
      <c r="Q483" s="181">
        <f t="shared" si="497"/>
        <v>0.18699186991869918</v>
      </c>
      <c r="R483" s="181">
        <f t="shared" si="465"/>
        <v>0.56097560975609762</v>
      </c>
      <c r="S483" s="175">
        <f t="shared" si="466"/>
        <v>102430.86956521739</v>
      </c>
      <c r="T483" s="392"/>
      <c r="U483" s="136" t="s">
        <v>161</v>
      </c>
      <c r="V483" s="171">
        <v>3517</v>
      </c>
      <c r="W483" s="180">
        <v>2230</v>
      </c>
      <c r="X483" s="180">
        <v>176404110</v>
      </c>
      <c r="Y483" s="181">
        <f t="shared" si="498"/>
        <v>0.12972658522396743</v>
      </c>
      <c r="Z483" s="181">
        <f t="shared" si="467"/>
        <v>0.63406312197895931</v>
      </c>
      <c r="AA483" s="180">
        <f t="shared" si="468"/>
        <v>79104.982062780269</v>
      </c>
      <c r="AB483" s="392"/>
      <c r="AC483" s="136" t="s">
        <v>161</v>
      </c>
      <c r="AD483" s="171">
        <v>3211</v>
      </c>
      <c r="AE483" s="180">
        <v>1986</v>
      </c>
      <c r="AF483" s="180">
        <v>173606320</v>
      </c>
      <c r="AG483" s="181">
        <f t="shared" si="499"/>
        <v>0.16933833560709413</v>
      </c>
      <c r="AH483" s="181">
        <f t="shared" si="469"/>
        <v>0.61849890999688573</v>
      </c>
      <c r="AI483" s="175">
        <f t="shared" si="470"/>
        <v>87415.065458207449</v>
      </c>
      <c r="AJ483" s="392"/>
      <c r="AK483" s="136" t="s">
        <v>161</v>
      </c>
      <c r="AL483" s="171">
        <v>2094</v>
      </c>
      <c r="AM483" s="180">
        <v>1142</v>
      </c>
      <c r="AN483" s="180">
        <v>96935060</v>
      </c>
      <c r="AO483" s="181">
        <f t="shared" si="500"/>
        <v>0.16457702839025795</v>
      </c>
      <c r="AP483" s="181">
        <f t="shared" si="471"/>
        <v>0.54536771728748801</v>
      </c>
      <c r="AQ483" s="175">
        <f t="shared" si="472"/>
        <v>84881.838879159375</v>
      </c>
      <c r="AR483" s="392"/>
      <c r="AS483" s="136" t="s">
        <v>161</v>
      </c>
      <c r="AT483" s="171">
        <v>899</v>
      </c>
      <c r="AU483" s="180">
        <v>460</v>
      </c>
      <c r="AV483" s="180">
        <v>42783100</v>
      </c>
      <c r="AW483" s="181">
        <f t="shared" si="501"/>
        <v>0.15436241610738255</v>
      </c>
      <c r="AX483" s="181">
        <f t="shared" si="473"/>
        <v>0.51167964404894328</v>
      </c>
      <c r="AY483" s="180">
        <f t="shared" si="474"/>
        <v>93006.739130434784</v>
      </c>
      <c r="AZ483" s="392"/>
      <c r="BA483" s="136" t="s">
        <v>161</v>
      </c>
      <c r="BB483" s="171">
        <v>287</v>
      </c>
      <c r="BC483" s="180">
        <v>147</v>
      </c>
      <c r="BD483" s="180">
        <v>13250800</v>
      </c>
      <c r="BE483" s="181">
        <f t="shared" si="502"/>
        <v>0.13473877176901924</v>
      </c>
      <c r="BF483" s="181">
        <f t="shared" si="475"/>
        <v>0.51219512195121952</v>
      </c>
      <c r="BG483" s="225">
        <f t="shared" si="476"/>
        <v>90141.496598639453</v>
      </c>
      <c r="BH483" s="392"/>
      <c r="BI483" s="136" t="s">
        <v>161</v>
      </c>
      <c r="BJ483" s="171">
        <f t="shared" si="477"/>
        <v>10069</v>
      </c>
      <c r="BK483" s="180">
        <f t="shared" si="461"/>
        <v>5995</v>
      </c>
      <c r="BL483" s="180">
        <f t="shared" si="462"/>
        <v>506058340</v>
      </c>
      <c r="BM483" s="181">
        <f t="shared" si="503"/>
        <v>0.14942671984047856</v>
      </c>
      <c r="BN483" s="181">
        <f t="shared" si="478"/>
        <v>0.59539179660343633</v>
      </c>
      <c r="BO483" s="180">
        <f t="shared" si="479"/>
        <v>84413.401167639706</v>
      </c>
      <c r="BP483" s="285"/>
    </row>
    <row r="484" spans="2:68" s="95" customFormat="1">
      <c r="B484" s="402"/>
      <c r="C484" s="435"/>
      <c r="D484" s="433"/>
      <c r="E484" s="136" t="s">
        <v>183</v>
      </c>
      <c r="F484" s="171">
        <v>24</v>
      </c>
      <c r="G484" s="180">
        <v>11</v>
      </c>
      <c r="H484" s="180">
        <v>1914960</v>
      </c>
      <c r="I484" s="181">
        <f t="shared" si="496"/>
        <v>0.15942028985507245</v>
      </c>
      <c r="J484" s="181">
        <f t="shared" si="463"/>
        <v>0.45833333333333331</v>
      </c>
      <c r="K484" s="225">
        <f t="shared" si="464"/>
        <v>174087.27272727274</v>
      </c>
      <c r="L484" s="392"/>
      <c r="M484" s="136" t="s">
        <v>183</v>
      </c>
      <c r="N484" s="171">
        <v>38</v>
      </c>
      <c r="O484" s="180">
        <v>21</v>
      </c>
      <c r="P484" s="180">
        <v>2732790</v>
      </c>
      <c r="Q484" s="181">
        <f t="shared" si="497"/>
        <v>0.17073170731707318</v>
      </c>
      <c r="R484" s="181">
        <f t="shared" si="465"/>
        <v>0.55263157894736847</v>
      </c>
      <c r="S484" s="175">
        <f t="shared" si="466"/>
        <v>130132.85714285714</v>
      </c>
      <c r="T484" s="392"/>
      <c r="U484" s="136" t="s">
        <v>183</v>
      </c>
      <c r="V484" s="171">
        <v>4002</v>
      </c>
      <c r="W484" s="180">
        <v>2533</v>
      </c>
      <c r="X484" s="180">
        <v>204934870</v>
      </c>
      <c r="Y484" s="181">
        <f t="shared" si="498"/>
        <v>0.14735311227457823</v>
      </c>
      <c r="Z484" s="181">
        <f t="shared" si="467"/>
        <v>0.63293353323338331</v>
      </c>
      <c r="AA484" s="180">
        <f t="shared" si="468"/>
        <v>80905.988945913938</v>
      </c>
      <c r="AB484" s="392"/>
      <c r="AC484" s="136" t="s">
        <v>183</v>
      </c>
      <c r="AD484" s="171">
        <v>3369</v>
      </c>
      <c r="AE484" s="180">
        <v>2133</v>
      </c>
      <c r="AF484" s="180">
        <v>189953130</v>
      </c>
      <c r="AG484" s="181">
        <f t="shared" si="499"/>
        <v>0.18187244201909958</v>
      </c>
      <c r="AH484" s="181">
        <f t="shared" si="469"/>
        <v>0.63312555654496883</v>
      </c>
      <c r="AI484" s="175">
        <f t="shared" si="470"/>
        <v>89054.444444444438</v>
      </c>
      <c r="AJ484" s="392"/>
      <c r="AK484" s="136" t="s">
        <v>183</v>
      </c>
      <c r="AL484" s="171">
        <v>2302</v>
      </c>
      <c r="AM484" s="180">
        <v>1334</v>
      </c>
      <c r="AN484" s="180">
        <v>131796630</v>
      </c>
      <c r="AO484" s="181">
        <f t="shared" si="500"/>
        <v>0.19224672142960081</v>
      </c>
      <c r="AP484" s="181">
        <f t="shared" si="471"/>
        <v>0.57949609035621197</v>
      </c>
      <c r="AQ484" s="175">
        <f t="shared" si="472"/>
        <v>98798.07346326836</v>
      </c>
      <c r="AR484" s="392"/>
      <c r="AS484" s="136" t="s">
        <v>183</v>
      </c>
      <c r="AT484" s="171">
        <v>970</v>
      </c>
      <c r="AU484" s="180">
        <v>505</v>
      </c>
      <c r="AV484" s="180">
        <v>49658320</v>
      </c>
      <c r="AW484" s="181">
        <f t="shared" si="501"/>
        <v>0.16946308724832215</v>
      </c>
      <c r="AX484" s="181">
        <f t="shared" si="473"/>
        <v>0.52061855670103097</v>
      </c>
      <c r="AY484" s="180">
        <f t="shared" si="474"/>
        <v>98333.30693069307</v>
      </c>
      <c r="AZ484" s="392"/>
      <c r="BA484" s="136" t="s">
        <v>183</v>
      </c>
      <c r="BB484" s="171">
        <v>322</v>
      </c>
      <c r="BC484" s="180">
        <v>152</v>
      </c>
      <c r="BD484" s="180">
        <v>14483830</v>
      </c>
      <c r="BE484" s="181">
        <f t="shared" si="502"/>
        <v>0.13932172318973418</v>
      </c>
      <c r="BF484" s="181">
        <f t="shared" si="475"/>
        <v>0.47204968944099379</v>
      </c>
      <c r="BG484" s="225">
        <f t="shared" si="476"/>
        <v>95288.355263157893</v>
      </c>
      <c r="BH484" s="392"/>
      <c r="BI484" s="136" t="s">
        <v>183</v>
      </c>
      <c r="BJ484" s="171">
        <f t="shared" si="477"/>
        <v>11027</v>
      </c>
      <c r="BK484" s="180">
        <f t="shared" si="461"/>
        <v>6689</v>
      </c>
      <c r="BL484" s="180">
        <f t="shared" si="462"/>
        <v>595474530</v>
      </c>
      <c r="BM484" s="181">
        <f t="shared" si="503"/>
        <v>0.16672482552342971</v>
      </c>
      <c r="BN484" s="181">
        <f t="shared" si="478"/>
        <v>0.60660197696562979</v>
      </c>
      <c r="BO484" s="180">
        <f t="shared" si="479"/>
        <v>89022.95260876065</v>
      </c>
      <c r="BP484" s="285"/>
    </row>
    <row r="485" spans="2:68" s="95" customFormat="1">
      <c r="B485" s="402"/>
      <c r="C485" s="435"/>
      <c r="D485" s="433"/>
      <c r="E485" s="136" t="s">
        <v>184</v>
      </c>
      <c r="F485" s="171">
        <v>17</v>
      </c>
      <c r="G485" s="180">
        <v>6</v>
      </c>
      <c r="H485" s="180">
        <v>648300</v>
      </c>
      <c r="I485" s="181">
        <f t="shared" si="496"/>
        <v>8.6956521739130432E-2</v>
      </c>
      <c r="J485" s="181">
        <f t="shared" si="463"/>
        <v>0.35294117647058826</v>
      </c>
      <c r="K485" s="225">
        <f t="shared" si="464"/>
        <v>108050</v>
      </c>
      <c r="L485" s="392"/>
      <c r="M485" s="136" t="s">
        <v>184</v>
      </c>
      <c r="N485" s="171">
        <v>26</v>
      </c>
      <c r="O485" s="180">
        <v>18</v>
      </c>
      <c r="P485" s="180">
        <v>1861170</v>
      </c>
      <c r="Q485" s="181">
        <f t="shared" si="497"/>
        <v>0.14634146341463414</v>
      </c>
      <c r="R485" s="181">
        <f t="shared" si="465"/>
        <v>0.69230769230769229</v>
      </c>
      <c r="S485" s="175">
        <f t="shared" si="466"/>
        <v>103398.33333333333</v>
      </c>
      <c r="T485" s="392"/>
      <c r="U485" s="136" t="s">
        <v>184</v>
      </c>
      <c r="V485" s="171">
        <v>2358</v>
      </c>
      <c r="W485" s="180">
        <v>1520</v>
      </c>
      <c r="X485" s="180">
        <v>117775220</v>
      </c>
      <c r="Y485" s="181">
        <f t="shared" si="498"/>
        <v>8.8423502036067483E-2</v>
      </c>
      <c r="Z485" s="181">
        <f t="shared" si="467"/>
        <v>0.64461407972858353</v>
      </c>
      <c r="AA485" s="180">
        <f t="shared" si="468"/>
        <v>77483.697368421053</v>
      </c>
      <c r="AB485" s="392"/>
      <c r="AC485" s="136" t="s">
        <v>184</v>
      </c>
      <c r="AD485" s="171">
        <v>1914</v>
      </c>
      <c r="AE485" s="180">
        <v>1273</v>
      </c>
      <c r="AF485" s="180">
        <v>115603190</v>
      </c>
      <c r="AG485" s="181">
        <f t="shared" si="499"/>
        <v>0.10854365620736699</v>
      </c>
      <c r="AH485" s="181">
        <f t="shared" si="469"/>
        <v>0.66509926854754442</v>
      </c>
      <c r="AI485" s="175">
        <f t="shared" si="470"/>
        <v>90811.618224666148</v>
      </c>
      <c r="AJ485" s="392"/>
      <c r="AK485" s="136" t="s">
        <v>184</v>
      </c>
      <c r="AL485" s="171">
        <v>1139</v>
      </c>
      <c r="AM485" s="180">
        <v>658</v>
      </c>
      <c r="AN485" s="180">
        <v>55856060</v>
      </c>
      <c r="AO485" s="181">
        <f t="shared" si="500"/>
        <v>9.4826343853581213E-2</v>
      </c>
      <c r="AP485" s="181">
        <f t="shared" si="471"/>
        <v>0.57769973661106233</v>
      </c>
      <c r="AQ485" s="175">
        <f t="shared" si="472"/>
        <v>84887.629179331314</v>
      </c>
      <c r="AR485" s="392"/>
      <c r="AS485" s="136" t="s">
        <v>184</v>
      </c>
      <c r="AT485" s="171">
        <v>399</v>
      </c>
      <c r="AU485" s="180">
        <v>209</v>
      </c>
      <c r="AV485" s="180">
        <v>18640610</v>
      </c>
      <c r="AW485" s="181">
        <f t="shared" si="501"/>
        <v>7.0134228187919465E-2</v>
      </c>
      <c r="AX485" s="181">
        <f t="shared" si="473"/>
        <v>0.52380952380952384</v>
      </c>
      <c r="AY485" s="180">
        <f t="shared" si="474"/>
        <v>89189.521531100472</v>
      </c>
      <c r="AZ485" s="392"/>
      <c r="BA485" s="136" t="s">
        <v>184</v>
      </c>
      <c r="BB485" s="171">
        <v>97</v>
      </c>
      <c r="BC485" s="180">
        <v>57</v>
      </c>
      <c r="BD485" s="180">
        <v>5291300</v>
      </c>
      <c r="BE485" s="181">
        <f t="shared" si="502"/>
        <v>5.2245646196150318E-2</v>
      </c>
      <c r="BF485" s="181">
        <f t="shared" si="475"/>
        <v>0.58762886597938147</v>
      </c>
      <c r="BG485" s="225">
        <f t="shared" si="476"/>
        <v>92829.824561403511</v>
      </c>
      <c r="BH485" s="392"/>
      <c r="BI485" s="136" t="s">
        <v>184</v>
      </c>
      <c r="BJ485" s="171">
        <f t="shared" si="477"/>
        <v>5950</v>
      </c>
      <c r="BK485" s="180">
        <f t="shared" si="461"/>
        <v>3741</v>
      </c>
      <c r="BL485" s="180">
        <f t="shared" si="462"/>
        <v>315675850</v>
      </c>
      <c r="BM485" s="181">
        <f t="shared" si="503"/>
        <v>9.3245264207377873E-2</v>
      </c>
      <c r="BN485" s="181">
        <f t="shared" si="478"/>
        <v>0.62873949579831934</v>
      </c>
      <c r="BO485" s="180">
        <f t="shared" si="479"/>
        <v>84382.74525527934</v>
      </c>
      <c r="BP485" s="285"/>
    </row>
    <row r="486" spans="2:68" s="95" customFormat="1">
      <c r="B486" s="402"/>
      <c r="C486" s="435"/>
      <c r="D486" s="433"/>
      <c r="E486" s="136" t="s">
        <v>185</v>
      </c>
      <c r="F486" s="171">
        <v>14</v>
      </c>
      <c r="G486" s="180">
        <v>3</v>
      </c>
      <c r="H486" s="180">
        <v>492470</v>
      </c>
      <c r="I486" s="181">
        <f t="shared" si="496"/>
        <v>4.3478260869565216E-2</v>
      </c>
      <c r="J486" s="181">
        <f t="shared" si="463"/>
        <v>0.21428571428571427</v>
      </c>
      <c r="K486" s="225">
        <f t="shared" si="464"/>
        <v>164156.66666666666</v>
      </c>
      <c r="L486" s="392"/>
      <c r="M486" s="136" t="s">
        <v>185</v>
      </c>
      <c r="N486" s="171">
        <v>19</v>
      </c>
      <c r="O486" s="180">
        <v>9</v>
      </c>
      <c r="P486" s="180">
        <v>699840</v>
      </c>
      <c r="Q486" s="181">
        <f t="shared" si="497"/>
        <v>7.3170731707317069E-2</v>
      </c>
      <c r="R486" s="181">
        <f t="shared" si="465"/>
        <v>0.47368421052631576</v>
      </c>
      <c r="S486" s="175">
        <f t="shared" si="466"/>
        <v>77760</v>
      </c>
      <c r="T486" s="392"/>
      <c r="U486" s="136" t="s">
        <v>185</v>
      </c>
      <c r="V486" s="171">
        <v>946</v>
      </c>
      <c r="W486" s="180">
        <v>561</v>
      </c>
      <c r="X486" s="180">
        <v>44962250</v>
      </c>
      <c r="Y486" s="181">
        <f t="shared" si="498"/>
        <v>3.263525305410122E-2</v>
      </c>
      <c r="Z486" s="181">
        <f t="shared" si="467"/>
        <v>0.59302325581395354</v>
      </c>
      <c r="AA486" s="180">
        <f t="shared" si="468"/>
        <v>80146.613190730845</v>
      </c>
      <c r="AB486" s="392"/>
      <c r="AC486" s="136" t="s">
        <v>185</v>
      </c>
      <c r="AD486" s="171">
        <v>886</v>
      </c>
      <c r="AE486" s="180">
        <v>517</v>
      </c>
      <c r="AF486" s="180">
        <v>44421820</v>
      </c>
      <c r="AG486" s="181">
        <f t="shared" si="499"/>
        <v>4.4082537517053204E-2</v>
      </c>
      <c r="AH486" s="181">
        <f t="shared" si="469"/>
        <v>0.58352144469525957</v>
      </c>
      <c r="AI486" s="175">
        <f t="shared" si="470"/>
        <v>85922.282398452604</v>
      </c>
      <c r="AJ486" s="392"/>
      <c r="AK486" s="136" t="s">
        <v>185</v>
      </c>
      <c r="AL486" s="171">
        <v>802</v>
      </c>
      <c r="AM486" s="180">
        <v>439</v>
      </c>
      <c r="AN486" s="180">
        <v>40668110</v>
      </c>
      <c r="AO486" s="181">
        <f t="shared" si="500"/>
        <v>6.3265600230580782E-2</v>
      </c>
      <c r="AP486" s="181">
        <f t="shared" si="471"/>
        <v>0.54738154613466339</v>
      </c>
      <c r="AQ486" s="175">
        <f t="shared" si="472"/>
        <v>92638.06378132118</v>
      </c>
      <c r="AR486" s="392"/>
      <c r="AS486" s="136" t="s">
        <v>185</v>
      </c>
      <c r="AT486" s="171">
        <v>424</v>
      </c>
      <c r="AU486" s="180">
        <v>198</v>
      </c>
      <c r="AV486" s="180">
        <v>21877840</v>
      </c>
      <c r="AW486" s="181">
        <f t="shared" si="501"/>
        <v>6.6442953020134227E-2</v>
      </c>
      <c r="AX486" s="181">
        <f t="shared" si="473"/>
        <v>0.46698113207547171</v>
      </c>
      <c r="AY486" s="180">
        <f t="shared" si="474"/>
        <v>110494.14141414141</v>
      </c>
      <c r="AZ486" s="392"/>
      <c r="BA486" s="136" t="s">
        <v>185</v>
      </c>
      <c r="BB486" s="171">
        <v>152</v>
      </c>
      <c r="BC486" s="180">
        <v>76</v>
      </c>
      <c r="BD486" s="180">
        <v>6946800</v>
      </c>
      <c r="BE486" s="181">
        <f t="shared" si="502"/>
        <v>6.9660861594867091E-2</v>
      </c>
      <c r="BF486" s="181">
        <f t="shared" si="475"/>
        <v>0.5</v>
      </c>
      <c r="BG486" s="225">
        <f t="shared" si="476"/>
        <v>91405.263157894733</v>
      </c>
      <c r="BH486" s="392"/>
      <c r="BI486" s="136" t="s">
        <v>185</v>
      </c>
      <c r="BJ486" s="171">
        <f t="shared" si="477"/>
        <v>3243</v>
      </c>
      <c r="BK486" s="180">
        <f t="shared" si="461"/>
        <v>1803</v>
      </c>
      <c r="BL486" s="180">
        <f t="shared" si="462"/>
        <v>160069130</v>
      </c>
      <c r="BM486" s="181">
        <f t="shared" si="503"/>
        <v>4.4940179461615153E-2</v>
      </c>
      <c r="BN486" s="181">
        <f t="shared" si="478"/>
        <v>0.55596669750231265</v>
      </c>
      <c r="BO486" s="180">
        <f t="shared" si="479"/>
        <v>88779.328896283972</v>
      </c>
      <c r="BP486" s="285"/>
    </row>
    <row r="487" spans="2:68" s="95" customFormat="1">
      <c r="B487" s="402"/>
      <c r="C487" s="435"/>
      <c r="D487" s="433"/>
      <c r="E487" s="136" t="s">
        <v>186</v>
      </c>
      <c r="F487" s="171">
        <v>6</v>
      </c>
      <c r="G487" s="180">
        <v>3</v>
      </c>
      <c r="H487" s="180">
        <v>89640</v>
      </c>
      <c r="I487" s="181">
        <f t="shared" si="496"/>
        <v>4.3478260869565216E-2</v>
      </c>
      <c r="J487" s="181">
        <f t="shared" si="463"/>
        <v>0.5</v>
      </c>
      <c r="K487" s="225">
        <f t="shared" si="464"/>
        <v>29880</v>
      </c>
      <c r="L487" s="392"/>
      <c r="M487" s="136" t="s">
        <v>186</v>
      </c>
      <c r="N487" s="171">
        <v>8</v>
      </c>
      <c r="O487" s="180">
        <v>6</v>
      </c>
      <c r="P487" s="180">
        <v>518010</v>
      </c>
      <c r="Q487" s="181">
        <f t="shared" si="497"/>
        <v>4.878048780487805E-2</v>
      </c>
      <c r="R487" s="181">
        <f t="shared" si="465"/>
        <v>0.75</v>
      </c>
      <c r="S487" s="175">
        <f t="shared" si="466"/>
        <v>86335</v>
      </c>
      <c r="T487" s="392"/>
      <c r="U487" s="136" t="s">
        <v>186</v>
      </c>
      <c r="V487" s="171">
        <v>819</v>
      </c>
      <c r="W487" s="180">
        <v>535</v>
      </c>
      <c r="X487" s="180">
        <v>45232140</v>
      </c>
      <c r="Y487" s="181">
        <f t="shared" si="498"/>
        <v>3.1122745782431648E-2</v>
      </c>
      <c r="Z487" s="181">
        <f t="shared" si="467"/>
        <v>0.65323565323565325</v>
      </c>
      <c r="AA487" s="180">
        <f t="shared" si="468"/>
        <v>84546.056074766355</v>
      </c>
      <c r="AB487" s="392"/>
      <c r="AC487" s="136" t="s">
        <v>186</v>
      </c>
      <c r="AD487" s="171">
        <v>717</v>
      </c>
      <c r="AE487" s="180">
        <v>468</v>
      </c>
      <c r="AF487" s="180">
        <v>43319610</v>
      </c>
      <c r="AG487" s="181">
        <f t="shared" si="499"/>
        <v>3.9904502046384717E-2</v>
      </c>
      <c r="AH487" s="181">
        <f t="shared" si="469"/>
        <v>0.65271966527196656</v>
      </c>
      <c r="AI487" s="175">
        <f t="shared" si="470"/>
        <v>92563.269230769234</v>
      </c>
      <c r="AJ487" s="392"/>
      <c r="AK487" s="136" t="s">
        <v>186</v>
      </c>
      <c r="AL487" s="171">
        <v>496</v>
      </c>
      <c r="AM487" s="180">
        <v>293</v>
      </c>
      <c r="AN487" s="180">
        <v>28209520</v>
      </c>
      <c r="AO487" s="181">
        <f t="shared" si="500"/>
        <v>4.2225104481913821E-2</v>
      </c>
      <c r="AP487" s="181">
        <f t="shared" si="471"/>
        <v>0.59072580645161288</v>
      </c>
      <c r="AQ487" s="175">
        <f t="shared" si="472"/>
        <v>96278.225255972691</v>
      </c>
      <c r="AR487" s="392"/>
      <c r="AS487" s="136" t="s">
        <v>186</v>
      </c>
      <c r="AT487" s="171">
        <v>193</v>
      </c>
      <c r="AU487" s="180">
        <v>115</v>
      </c>
      <c r="AV487" s="180">
        <v>11003710</v>
      </c>
      <c r="AW487" s="181">
        <f t="shared" si="501"/>
        <v>3.8590604026845637E-2</v>
      </c>
      <c r="AX487" s="181">
        <f t="shared" si="473"/>
        <v>0.59585492227979275</v>
      </c>
      <c r="AY487" s="180">
        <f t="shared" si="474"/>
        <v>95684.434782608689</v>
      </c>
      <c r="AZ487" s="392"/>
      <c r="BA487" s="136" t="s">
        <v>186</v>
      </c>
      <c r="BB487" s="171">
        <v>41</v>
      </c>
      <c r="BC487" s="180">
        <v>26</v>
      </c>
      <c r="BD487" s="180">
        <v>2670630</v>
      </c>
      <c r="BE487" s="181">
        <f t="shared" si="502"/>
        <v>2.3831347387717691E-2</v>
      </c>
      <c r="BF487" s="181">
        <f t="shared" si="475"/>
        <v>0.63414634146341464</v>
      </c>
      <c r="BG487" s="225">
        <f t="shared" si="476"/>
        <v>102716.53846153847</v>
      </c>
      <c r="BH487" s="392"/>
      <c r="BI487" s="136" t="s">
        <v>186</v>
      </c>
      <c r="BJ487" s="171">
        <f t="shared" si="477"/>
        <v>2280</v>
      </c>
      <c r="BK487" s="180">
        <f t="shared" si="461"/>
        <v>1446</v>
      </c>
      <c r="BL487" s="180">
        <f t="shared" si="462"/>
        <v>131043260</v>
      </c>
      <c r="BM487" s="181">
        <f t="shared" si="503"/>
        <v>3.6041874376869391E-2</v>
      </c>
      <c r="BN487" s="181">
        <f t="shared" si="478"/>
        <v>0.63421052631578945</v>
      </c>
      <c r="BO487" s="180">
        <f t="shared" si="479"/>
        <v>90624.661134163209</v>
      </c>
      <c r="BP487" s="285"/>
    </row>
    <row r="488" spans="2:68" s="95" customFormat="1">
      <c r="B488" s="402"/>
      <c r="C488" s="435"/>
      <c r="D488" s="433"/>
      <c r="E488" s="136" t="s">
        <v>187</v>
      </c>
      <c r="F488" s="171">
        <v>28</v>
      </c>
      <c r="G488" s="180">
        <v>13</v>
      </c>
      <c r="H488" s="180">
        <v>2362990</v>
      </c>
      <c r="I488" s="181">
        <f t="shared" si="496"/>
        <v>0.18840579710144928</v>
      </c>
      <c r="J488" s="181">
        <f t="shared" si="463"/>
        <v>0.4642857142857143</v>
      </c>
      <c r="K488" s="225">
        <f t="shared" si="464"/>
        <v>181768.46153846153</v>
      </c>
      <c r="L488" s="392"/>
      <c r="M488" s="136" t="s">
        <v>187</v>
      </c>
      <c r="N488" s="171">
        <v>52</v>
      </c>
      <c r="O488" s="180">
        <v>32</v>
      </c>
      <c r="P488" s="180">
        <v>3663140</v>
      </c>
      <c r="Q488" s="181">
        <f t="shared" si="497"/>
        <v>0.26016260162601629</v>
      </c>
      <c r="R488" s="181">
        <f t="shared" si="465"/>
        <v>0.61538461538461542</v>
      </c>
      <c r="S488" s="175">
        <f t="shared" si="466"/>
        <v>114473.125</v>
      </c>
      <c r="T488" s="392"/>
      <c r="U488" s="136" t="s">
        <v>187</v>
      </c>
      <c r="V488" s="171">
        <v>6430</v>
      </c>
      <c r="W488" s="180">
        <v>4296</v>
      </c>
      <c r="X488" s="180">
        <v>330453880</v>
      </c>
      <c r="Y488" s="181">
        <f t="shared" si="498"/>
        <v>0.249912739965096</v>
      </c>
      <c r="Z488" s="181">
        <f t="shared" si="467"/>
        <v>0.66811819595645416</v>
      </c>
      <c r="AA488" s="180">
        <f t="shared" si="468"/>
        <v>76921.294227188075</v>
      </c>
      <c r="AB488" s="392"/>
      <c r="AC488" s="136" t="s">
        <v>187</v>
      </c>
      <c r="AD488" s="171">
        <v>4746</v>
      </c>
      <c r="AE488" s="180">
        <v>3075</v>
      </c>
      <c r="AF488" s="180">
        <v>272988300</v>
      </c>
      <c r="AG488" s="181">
        <f t="shared" si="499"/>
        <v>0.2621930422919509</v>
      </c>
      <c r="AH488" s="181">
        <f t="shared" si="469"/>
        <v>0.64791403286978511</v>
      </c>
      <c r="AI488" s="175">
        <f t="shared" si="470"/>
        <v>88776.682926829264</v>
      </c>
      <c r="AJ488" s="392"/>
      <c r="AK488" s="136" t="s">
        <v>187</v>
      </c>
      <c r="AL488" s="171">
        <v>2698</v>
      </c>
      <c r="AM488" s="180">
        <v>1543</v>
      </c>
      <c r="AN488" s="180">
        <v>136279920</v>
      </c>
      <c r="AO488" s="181">
        <f t="shared" si="500"/>
        <v>0.22236633520680213</v>
      </c>
      <c r="AP488" s="181">
        <f t="shared" si="471"/>
        <v>0.5719051148999259</v>
      </c>
      <c r="AQ488" s="175">
        <f t="shared" si="472"/>
        <v>88321.399870382375</v>
      </c>
      <c r="AR488" s="392"/>
      <c r="AS488" s="136" t="s">
        <v>187</v>
      </c>
      <c r="AT488" s="171">
        <v>971</v>
      </c>
      <c r="AU488" s="180">
        <v>519</v>
      </c>
      <c r="AV488" s="180">
        <v>46721220</v>
      </c>
      <c r="AW488" s="181">
        <f t="shared" si="501"/>
        <v>0.17416107382550336</v>
      </c>
      <c r="AX488" s="181">
        <f t="shared" si="473"/>
        <v>0.53450051493305872</v>
      </c>
      <c r="AY488" s="180">
        <f t="shared" si="474"/>
        <v>90021.618497109826</v>
      </c>
      <c r="AZ488" s="392"/>
      <c r="BA488" s="136" t="s">
        <v>187</v>
      </c>
      <c r="BB488" s="171">
        <v>243</v>
      </c>
      <c r="BC488" s="180">
        <v>129</v>
      </c>
      <c r="BD488" s="180">
        <v>13017760</v>
      </c>
      <c r="BE488" s="181">
        <f t="shared" si="502"/>
        <v>0.11824014665444546</v>
      </c>
      <c r="BF488" s="181">
        <f t="shared" si="475"/>
        <v>0.53086419753086422</v>
      </c>
      <c r="BG488" s="225">
        <f t="shared" si="476"/>
        <v>100912.86821705426</v>
      </c>
      <c r="BH488" s="392"/>
      <c r="BI488" s="136" t="s">
        <v>187</v>
      </c>
      <c r="BJ488" s="171">
        <f t="shared" si="477"/>
        <v>15168</v>
      </c>
      <c r="BK488" s="180">
        <f t="shared" si="461"/>
        <v>9607</v>
      </c>
      <c r="BL488" s="180">
        <f t="shared" si="462"/>
        <v>805487210</v>
      </c>
      <c r="BM488" s="181">
        <f t="shared" si="503"/>
        <v>0.239456630109671</v>
      </c>
      <c r="BN488" s="181">
        <f t="shared" si="478"/>
        <v>0.6333728902953587</v>
      </c>
      <c r="BO488" s="180">
        <f t="shared" si="479"/>
        <v>83843.781617570523</v>
      </c>
      <c r="BP488" s="285"/>
    </row>
    <row r="489" spans="2:68" s="95" customFormat="1">
      <c r="B489" s="402"/>
      <c r="C489" s="435"/>
      <c r="D489" s="433"/>
      <c r="E489" s="136" t="s">
        <v>188</v>
      </c>
      <c r="F489" s="171">
        <v>10</v>
      </c>
      <c r="G489" s="180">
        <v>2</v>
      </c>
      <c r="H489" s="180">
        <v>299890</v>
      </c>
      <c r="I489" s="181">
        <f t="shared" si="496"/>
        <v>2.8985507246376812E-2</v>
      </c>
      <c r="J489" s="181">
        <f t="shared" si="463"/>
        <v>0.2</v>
      </c>
      <c r="K489" s="225">
        <f t="shared" si="464"/>
        <v>149945</v>
      </c>
      <c r="L489" s="392"/>
      <c r="M489" s="136" t="s">
        <v>188</v>
      </c>
      <c r="N489" s="171">
        <v>17</v>
      </c>
      <c r="O489" s="180">
        <v>11</v>
      </c>
      <c r="P489" s="180">
        <v>1201760</v>
      </c>
      <c r="Q489" s="181">
        <f t="shared" si="497"/>
        <v>8.943089430894309E-2</v>
      </c>
      <c r="R489" s="181">
        <f t="shared" si="465"/>
        <v>0.6470588235294118</v>
      </c>
      <c r="S489" s="175">
        <f t="shared" si="466"/>
        <v>109250.90909090909</v>
      </c>
      <c r="T489" s="392"/>
      <c r="U489" s="136" t="s">
        <v>188</v>
      </c>
      <c r="V489" s="171">
        <v>1409</v>
      </c>
      <c r="W489" s="180">
        <v>899</v>
      </c>
      <c r="X489" s="180">
        <v>76936100</v>
      </c>
      <c r="Y489" s="181">
        <f t="shared" si="498"/>
        <v>5.2297847585805704E-2</v>
      </c>
      <c r="Z489" s="181">
        <f t="shared" si="467"/>
        <v>0.63804116394606103</v>
      </c>
      <c r="AA489" s="180">
        <f t="shared" si="468"/>
        <v>85579.644048943272</v>
      </c>
      <c r="AB489" s="392"/>
      <c r="AC489" s="136" t="s">
        <v>188</v>
      </c>
      <c r="AD489" s="171">
        <v>1361</v>
      </c>
      <c r="AE489" s="180">
        <v>823</v>
      </c>
      <c r="AF489" s="180">
        <v>72846020</v>
      </c>
      <c r="AG489" s="181">
        <f t="shared" si="499"/>
        <v>7.0173942701227829E-2</v>
      </c>
      <c r="AH489" s="181">
        <f t="shared" si="469"/>
        <v>0.60470242468772961</v>
      </c>
      <c r="AI489" s="175">
        <f t="shared" si="470"/>
        <v>88512.78250303767</v>
      </c>
      <c r="AJ489" s="392"/>
      <c r="AK489" s="136" t="s">
        <v>188</v>
      </c>
      <c r="AL489" s="171">
        <v>1039</v>
      </c>
      <c r="AM489" s="180">
        <v>601</v>
      </c>
      <c r="AN489" s="180">
        <v>57304490</v>
      </c>
      <c r="AO489" s="181">
        <f t="shared" si="500"/>
        <v>8.6611903732526307E-2</v>
      </c>
      <c r="AP489" s="181">
        <f t="shared" si="471"/>
        <v>0.57844080846968238</v>
      </c>
      <c r="AQ489" s="175">
        <f t="shared" si="472"/>
        <v>95348.569051580693</v>
      </c>
      <c r="AR489" s="392"/>
      <c r="AS489" s="136" t="s">
        <v>188</v>
      </c>
      <c r="AT489" s="171">
        <v>525</v>
      </c>
      <c r="AU489" s="180">
        <v>284</v>
      </c>
      <c r="AV489" s="180">
        <v>24971710</v>
      </c>
      <c r="AW489" s="181">
        <f t="shared" si="501"/>
        <v>9.5302013422818799E-2</v>
      </c>
      <c r="AX489" s="181">
        <f t="shared" si="473"/>
        <v>0.54095238095238096</v>
      </c>
      <c r="AY489" s="180">
        <f t="shared" si="474"/>
        <v>87928.556338028167</v>
      </c>
      <c r="AZ489" s="392"/>
      <c r="BA489" s="136" t="s">
        <v>188</v>
      </c>
      <c r="BB489" s="171">
        <v>241</v>
      </c>
      <c r="BC489" s="180">
        <v>112</v>
      </c>
      <c r="BD489" s="180">
        <v>9313900</v>
      </c>
      <c r="BE489" s="181">
        <f t="shared" si="502"/>
        <v>0.10265811182401467</v>
      </c>
      <c r="BF489" s="181">
        <f t="shared" si="475"/>
        <v>0.46473029045643155</v>
      </c>
      <c r="BG489" s="225">
        <f t="shared" si="476"/>
        <v>83159.821428571435</v>
      </c>
      <c r="BH489" s="392"/>
      <c r="BI489" s="136" t="s">
        <v>188</v>
      </c>
      <c r="BJ489" s="171">
        <f t="shared" si="477"/>
        <v>4602</v>
      </c>
      <c r="BK489" s="180">
        <f t="shared" si="461"/>
        <v>2732</v>
      </c>
      <c r="BL489" s="180">
        <f t="shared" si="462"/>
        <v>242873870</v>
      </c>
      <c r="BM489" s="181">
        <f t="shared" si="503"/>
        <v>6.8095712861415747E-2</v>
      </c>
      <c r="BN489" s="181">
        <f t="shared" si="478"/>
        <v>0.59365493263798352</v>
      </c>
      <c r="BO489" s="180">
        <f t="shared" si="479"/>
        <v>88899.659590043928</v>
      </c>
      <c r="BP489" s="285"/>
    </row>
    <row r="490" spans="2:68" s="95" customFormat="1">
      <c r="B490" s="402"/>
      <c r="C490" s="435"/>
      <c r="D490" s="433"/>
      <c r="E490" s="137" t="s">
        <v>179</v>
      </c>
      <c r="F490" s="171">
        <v>6</v>
      </c>
      <c r="G490" s="180">
        <v>5</v>
      </c>
      <c r="H490" s="180">
        <v>506330</v>
      </c>
      <c r="I490" s="181">
        <f t="shared" si="496"/>
        <v>7.2463768115942032E-2</v>
      </c>
      <c r="J490" s="181">
        <f t="shared" si="463"/>
        <v>0.83333333333333337</v>
      </c>
      <c r="K490" s="225">
        <f t="shared" si="464"/>
        <v>101266</v>
      </c>
      <c r="L490" s="392"/>
      <c r="M490" s="137" t="s">
        <v>179</v>
      </c>
      <c r="N490" s="171">
        <v>5</v>
      </c>
      <c r="O490" s="180">
        <v>3</v>
      </c>
      <c r="P490" s="180">
        <v>436260</v>
      </c>
      <c r="Q490" s="181">
        <f t="shared" si="497"/>
        <v>2.4390243902439025E-2</v>
      </c>
      <c r="R490" s="181">
        <f t="shared" si="465"/>
        <v>0.6</v>
      </c>
      <c r="S490" s="175">
        <f t="shared" si="466"/>
        <v>145420</v>
      </c>
      <c r="T490" s="392"/>
      <c r="U490" s="137" t="s">
        <v>179</v>
      </c>
      <c r="V490" s="171">
        <v>1737</v>
      </c>
      <c r="W490" s="180">
        <v>997</v>
      </c>
      <c r="X490" s="180">
        <v>68988570</v>
      </c>
      <c r="Y490" s="181">
        <f t="shared" si="498"/>
        <v>5.7998836532867949E-2</v>
      </c>
      <c r="Z490" s="181">
        <f t="shared" si="467"/>
        <v>0.57397812320092112</v>
      </c>
      <c r="AA490" s="180">
        <f t="shared" si="468"/>
        <v>69196.158475426273</v>
      </c>
      <c r="AB490" s="392"/>
      <c r="AC490" s="137" t="s">
        <v>179</v>
      </c>
      <c r="AD490" s="171">
        <v>764</v>
      </c>
      <c r="AE490" s="180">
        <v>438</v>
      </c>
      <c r="AF490" s="180">
        <v>37018020</v>
      </c>
      <c r="AG490" s="181">
        <f t="shared" si="499"/>
        <v>3.7346521145975441E-2</v>
      </c>
      <c r="AH490" s="181">
        <f t="shared" si="469"/>
        <v>0.57329842931937169</v>
      </c>
      <c r="AI490" s="175">
        <f t="shared" si="470"/>
        <v>84516.027397260274</v>
      </c>
      <c r="AJ490" s="392"/>
      <c r="AK490" s="137" t="s">
        <v>179</v>
      </c>
      <c r="AL490" s="171">
        <v>376</v>
      </c>
      <c r="AM490" s="180">
        <v>176</v>
      </c>
      <c r="AN490" s="180">
        <v>14445670</v>
      </c>
      <c r="AO490" s="181">
        <f t="shared" si="500"/>
        <v>2.5363885286064276E-2</v>
      </c>
      <c r="AP490" s="181">
        <f t="shared" si="471"/>
        <v>0.46808510638297873</v>
      </c>
      <c r="AQ490" s="175">
        <f t="shared" si="472"/>
        <v>82077.670454545456</v>
      </c>
      <c r="AR490" s="392"/>
      <c r="AS490" s="137" t="s">
        <v>179</v>
      </c>
      <c r="AT490" s="171">
        <v>194</v>
      </c>
      <c r="AU490" s="180">
        <v>78</v>
      </c>
      <c r="AV490" s="180">
        <v>9780850</v>
      </c>
      <c r="AW490" s="181">
        <f t="shared" si="501"/>
        <v>2.6174496644295303E-2</v>
      </c>
      <c r="AX490" s="181">
        <f t="shared" si="473"/>
        <v>0.40206185567010311</v>
      </c>
      <c r="AY490" s="180">
        <f t="shared" si="474"/>
        <v>125395.51282051283</v>
      </c>
      <c r="AZ490" s="392"/>
      <c r="BA490" s="137" t="s">
        <v>179</v>
      </c>
      <c r="BB490" s="171">
        <v>100</v>
      </c>
      <c r="BC490" s="180">
        <v>34</v>
      </c>
      <c r="BD490" s="180">
        <v>4391610</v>
      </c>
      <c r="BE490" s="181">
        <f t="shared" si="502"/>
        <v>3.1164069660861594E-2</v>
      </c>
      <c r="BF490" s="181">
        <f t="shared" si="475"/>
        <v>0.34</v>
      </c>
      <c r="BG490" s="225">
        <f t="shared" si="476"/>
        <v>129165</v>
      </c>
      <c r="BH490" s="392"/>
      <c r="BI490" s="137" t="s">
        <v>179</v>
      </c>
      <c r="BJ490" s="171">
        <f t="shared" si="477"/>
        <v>3182</v>
      </c>
      <c r="BK490" s="180">
        <f t="shared" si="461"/>
        <v>1731</v>
      </c>
      <c r="BL490" s="180">
        <f t="shared" si="462"/>
        <v>135567310</v>
      </c>
      <c r="BM490" s="181">
        <f t="shared" si="503"/>
        <v>4.3145563310069787E-2</v>
      </c>
      <c r="BN490" s="181">
        <f t="shared" si="478"/>
        <v>0.54399748585795094</v>
      </c>
      <c r="BO490" s="180">
        <f t="shared" si="479"/>
        <v>78317.336799537836</v>
      </c>
      <c r="BP490" s="285"/>
    </row>
    <row r="491" spans="2:68" s="95" customFormat="1">
      <c r="B491" s="402">
        <v>45</v>
      </c>
      <c r="C491" s="434" t="s">
        <v>48</v>
      </c>
      <c r="D491" s="432">
        <v>114</v>
      </c>
      <c r="E491" s="134" t="s">
        <v>153</v>
      </c>
      <c r="F491" s="170">
        <v>55</v>
      </c>
      <c r="G491" s="178">
        <v>28</v>
      </c>
      <c r="H491" s="178">
        <v>2465560</v>
      </c>
      <c r="I491" s="179">
        <f>IFERROR(G491/$D$491,"-")</f>
        <v>0.24561403508771928</v>
      </c>
      <c r="J491" s="179">
        <f t="shared" si="463"/>
        <v>0.50909090909090904</v>
      </c>
      <c r="K491" s="224">
        <f t="shared" si="464"/>
        <v>88055.71428571429</v>
      </c>
      <c r="L491" s="400">
        <v>199</v>
      </c>
      <c r="M491" s="134" t="s">
        <v>153</v>
      </c>
      <c r="N491" s="170">
        <v>109</v>
      </c>
      <c r="O491" s="178">
        <v>57</v>
      </c>
      <c r="P491" s="178">
        <v>4453660</v>
      </c>
      <c r="Q491" s="179">
        <f>IFERROR(O491/$L$491,"-")</f>
        <v>0.28643216080402012</v>
      </c>
      <c r="R491" s="179">
        <f t="shared" si="465"/>
        <v>0.52293577981651373</v>
      </c>
      <c r="S491" s="174">
        <f t="shared" si="466"/>
        <v>78134.385964912275</v>
      </c>
      <c r="T491" s="400">
        <v>5506</v>
      </c>
      <c r="U491" s="134" t="s">
        <v>153</v>
      </c>
      <c r="V491" s="170">
        <v>2656</v>
      </c>
      <c r="W491" s="178">
        <v>1535</v>
      </c>
      <c r="X491" s="178">
        <v>104295010</v>
      </c>
      <c r="Y491" s="179">
        <f>IFERROR(W491/$T$491,"-")</f>
        <v>0.27878677806029784</v>
      </c>
      <c r="Z491" s="179">
        <f t="shared" si="467"/>
        <v>0.57793674698795183</v>
      </c>
      <c r="AA491" s="178">
        <f t="shared" si="468"/>
        <v>67944.631921824111</v>
      </c>
      <c r="AB491" s="400">
        <v>4169</v>
      </c>
      <c r="AC491" s="134" t="s">
        <v>153</v>
      </c>
      <c r="AD491" s="170">
        <v>2267</v>
      </c>
      <c r="AE491" s="178">
        <v>1268</v>
      </c>
      <c r="AF491" s="178">
        <v>94588290</v>
      </c>
      <c r="AG491" s="179">
        <f>IFERROR(AE491/$AB$491,"-")</f>
        <v>0.30414967618133842</v>
      </c>
      <c r="AH491" s="179">
        <f t="shared" si="469"/>
        <v>0.55932951036612266</v>
      </c>
      <c r="AI491" s="174">
        <f t="shared" si="470"/>
        <v>74596.443217665612</v>
      </c>
      <c r="AJ491" s="400">
        <v>2540</v>
      </c>
      <c r="AK491" s="134" t="s">
        <v>153</v>
      </c>
      <c r="AL491" s="170">
        <v>1302</v>
      </c>
      <c r="AM491" s="178">
        <v>667</v>
      </c>
      <c r="AN491" s="178">
        <v>51212950</v>
      </c>
      <c r="AO491" s="179">
        <f>IFERROR(AM491/$AJ$491,"-")</f>
        <v>0.26259842519685039</v>
      </c>
      <c r="AP491" s="179">
        <f t="shared" si="471"/>
        <v>0.51228878648233489</v>
      </c>
      <c r="AQ491" s="174">
        <f t="shared" si="472"/>
        <v>76781.034482758623</v>
      </c>
      <c r="AR491" s="400">
        <v>1161</v>
      </c>
      <c r="AS491" s="134" t="s">
        <v>153</v>
      </c>
      <c r="AT491" s="170">
        <v>498</v>
      </c>
      <c r="AU491" s="178">
        <v>223</v>
      </c>
      <c r="AV491" s="178">
        <v>18225770</v>
      </c>
      <c r="AW491" s="179">
        <f>IFERROR(AU491/$AR$491,"-")</f>
        <v>0.19207579672695951</v>
      </c>
      <c r="AX491" s="179">
        <f t="shared" si="473"/>
        <v>0.44779116465863456</v>
      </c>
      <c r="AY491" s="178">
        <f t="shared" si="474"/>
        <v>81729.910313901346</v>
      </c>
      <c r="AZ491" s="400">
        <v>378</v>
      </c>
      <c r="BA491" s="134" t="s">
        <v>153</v>
      </c>
      <c r="BB491" s="170">
        <v>134</v>
      </c>
      <c r="BC491" s="178">
        <v>47</v>
      </c>
      <c r="BD491" s="178">
        <v>4255650</v>
      </c>
      <c r="BE491" s="179">
        <f>IFERROR(BC491/$AZ$491,"-")</f>
        <v>0.12433862433862433</v>
      </c>
      <c r="BF491" s="179">
        <f t="shared" si="475"/>
        <v>0.35074626865671643</v>
      </c>
      <c r="BG491" s="224">
        <f t="shared" si="476"/>
        <v>90545.744680851058</v>
      </c>
      <c r="BH491" s="400">
        <v>14067</v>
      </c>
      <c r="BI491" s="134" t="s">
        <v>153</v>
      </c>
      <c r="BJ491" s="170">
        <f t="shared" si="477"/>
        <v>7021</v>
      </c>
      <c r="BK491" s="178">
        <f t="shared" si="461"/>
        <v>3825</v>
      </c>
      <c r="BL491" s="178">
        <f t="shared" si="462"/>
        <v>279496890</v>
      </c>
      <c r="BM491" s="179">
        <f>IFERROR(BK491/$BH$491,"-")</f>
        <v>0.27191298784388995</v>
      </c>
      <c r="BN491" s="179">
        <f t="shared" si="478"/>
        <v>0.5447941888619855</v>
      </c>
      <c r="BO491" s="178">
        <f t="shared" si="479"/>
        <v>73071.082352941172</v>
      </c>
      <c r="BP491" s="285"/>
    </row>
    <row r="492" spans="2:68" s="95" customFormat="1">
      <c r="B492" s="402"/>
      <c r="C492" s="435"/>
      <c r="D492" s="433"/>
      <c r="E492" s="135" t="s">
        <v>207</v>
      </c>
      <c r="F492" s="171">
        <v>48</v>
      </c>
      <c r="G492" s="180">
        <v>22</v>
      </c>
      <c r="H492" s="180">
        <v>1707780</v>
      </c>
      <c r="I492" s="181">
        <f t="shared" ref="I492:I501" si="504">IFERROR(G492/$D$491,"-")</f>
        <v>0.19298245614035087</v>
      </c>
      <c r="J492" s="181">
        <f t="shared" si="463"/>
        <v>0.45833333333333331</v>
      </c>
      <c r="K492" s="225">
        <f t="shared" si="464"/>
        <v>77626.363636363632</v>
      </c>
      <c r="L492" s="392"/>
      <c r="M492" s="135" t="s">
        <v>207</v>
      </c>
      <c r="N492" s="171">
        <v>79</v>
      </c>
      <c r="O492" s="180">
        <v>42</v>
      </c>
      <c r="P492" s="180">
        <v>3037570</v>
      </c>
      <c r="Q492" s="181">
        <f t="shared" ref="Q492:Q501" si="505">IFERROR(O492/$L$491,"-")</f>
        <v>0.21105527638190955</v>
      </c>
      <c r="R492" s="181">
        <f t="shared" si="465"/>
        <v>0.53164556962025311</v>
      </c>
      <c r="S492" s="175">
        <f t="shared" si="466"/>
        <v>72323.095238095237</v>
      </c>
      <c r="T492" s="392"/>
      <c r="U492" s="135" t="s">
        <v>207</v>
      </c>
      <c r="V492" s="171">
        <v>2652</v>
      </c>
      <c r="W492" s="180">
        <v>1565</v>
      </c>
      <c r="X492" s="180">
        <v>103195130</v>
      </c>
      <c r="Y492" s="181">
        <f t="shared" ref="Y492:Y501" si="506">IFERROR(W492/$T$491,"-")</f>
        <v>0.28423537958590628</v>
      </c>
      <c r="Z492" s="181">
        <f t="shared" si="467"/>
        <v>0.59012066365007543</v>
      </c>
      <c r="AA492" s="180">
        <f t="shared" si="468"/>
        <v>65939.380191693286</v>
      </c>
      <c r="AB492" s="392"/>
      <c r="AC492" s="135" t="s">
        <v>207</v>
      </c>
      <c r="AD492" s="171">
        <v>1981</v>
      </c>
      <c r="AE492" s="180">
        <v>1140</v>
      </c>
      <c r="AF492" s="180">
        <v>82485810</v>
      </c>
      <c r="AG492" s="181">
        <f t="shared" ref="AG492:AG501" si="507">IFERROR(AE492/$AB$491,"-")</f>
        <v>0.27344686975293836</v>
      </c>
      <c r="AH492" s="181">
        <f t="shared" si="469"/>
        <v>0.5754669358909642</v>
      </c>
      <c r="AI492" s="175">
        <f t="shared" si="470"/>
        <v>72355.973684210519</v>
      </c>
      <c r="AJ492" s="392"/>
      <c r="AK492" s="135" t="s">
        <v>207</v>
      </c>
      <c r="AL492" s="171">
        <v>1014</v>
      </c>
      <c r="AM492" s="180">
        <v>508</v>
      </c>
      <c r="AN492" s="180">
        <v>37473460</v>
      </c>
      <c r="AO492" s="181">
        <f t="shared" ref="AO492:AO501" si="508">IFERROR(AM492/$AJ$491,"-")</f>
        <v>0.2</v>
      </c>
      <c r="AP492" s="181">
        <f t="shared" si="471"/>
        <v>0.50098619329388561</v>
      </c>
      <c r="AQ492" s="175">
        <f t="shared" si="472"/>
        <v>73766.653543307082</v>
      </c>
      <c r="AR492" s="392"/>
      <c r="AS492" s="135" t="s">
        <v>207</v>
      </c>
      <c r="AT492" s="171">
        <v>340</v>
      </c>
      <c r="AU492" s="180">
        <v>146</v>
      </c>
      <c r="AV492" s="180">
        <v>12131290</v>
      </c>
      <c r="AW492" s="181">
        <f t="shared" ref="AW492:AW501" si="509">IFERROR(AU492/$AR$491,"-")</f>
        <v>0.12575366063738158</v>
      </c>
      <c r="AX492" s="181">
        <f t="shared" si="473"/>
        <v>0.42941176470588233</v>
      </c>
      <c r="AY492" s="180">
        <f t="shared" si="474"/>
        <v>83091.027397260274</v>
      </c>
      <c r="AZ492" s="392"/>
      <c r="BA492" s="135" t="s">
        <v>207</v>
      </c>
      <c r="BB492" s="171">
        <v>76</v>
      </c>
      <c r="BC492" s="180">
        <v>25</v>
      </c>
      <c r="BD492" s="180">
        <v>2015040</v>
      </c>
      <c r="BE492" s="181">
        <f t="shared" ref="BE492:BE501" si="510">IFERROR(BC492/$AZ$491,"-")</f>
        <v>6.6137566137566134E-2</v>
      </c>
      <c r="BF492" s="181">
        <f t="shared" si="475"/>
        <v>0.32894736842105265</v>
      </c>
      <c r="BG492" s="225">
        <f t="shared" si="476"/>
        <v>80601.600000000006</v>
      </c>
      <c r="BH492" s="392"/>
      <c r="BI492" s="135" t="s">
        <v>207</v>
      </c>
      <c r="BJ492" s="171">
        <f t="shared" si="477"/>
        <v>6190</v>
      </c>
      <c r="BK492" s="180">
        <f t="shared" si="461"/>
        <v>3448</v>
      </c>
      <c r="BL492" s="180">
        <f t="shared" si="462"/>
        <v>242046080</v>
      </c>
      <c r="BM492" s="181">
        <f t="shared" ref="BM492:BM501" si="511">IFERROR(BK492/$BH$491,"-")</f>
        <v>0.24511267505509349</v>
      </c>
      <c r="BN492" s="181">
        <f t="shared" si="478"/>
        <v>0.55702746365105005</v>
      </c>
      <c r="BO492" s="180">
        <f t="shared" si="479"/>
        <v>70198.979118329473</v>
      </c>
      <c r="BP492" s="285"/>
    </row>
    <row r="493" spans="2:68" s="95" customFormat="1">
      <c r="B493" s="402"/>
      <c r="C493" s="435"/>
      <c r="D493" s="433"/>
      <c r="E493" s="136" t="s">
        <v>152</v>
      </c>
      <c r="F493" s="171">
        <v>67</v>
      </c>
      <c r="G493" s="180">
        <v>31</v>
      </c>
      <c r="H493" s="180">
        <v>2017620</v>
      </c>
      <c r="I493" s="181">
        <f t="shared" si="504"/>
        <v>0.27192982456140352</v>
      </c>
      <c r="J493" s="181">
        <f t="shared" si="463"/>
        <v>0.46268656716417911</v>
      </c>
      <c r="K493" s="225">
        <f t="shared" si="464"/>
        <v>65084.516129032258</v>
      </c>
      <c r="L493" s="392"/>
      <c r="M493" s="136" t="s">
        <v>152</v>
      </c>
      <c r="N493" s="171">
        <v>127</v>
      </c>
      <c r="O493" s="180">
        <v>58</v>
      </c>
      <c r="P493" s="180">
        <v>5215880</v>
      </c>
      <c r="Q493" s="181">
        <f t="shared" si="505"/>
        <v>0.29145728643216079</v>
      </c>
      <c r="R493" s="181">
        <f t="shared" si="465"/>
        <v>0.45669291338582679</v>
      </c>
      <c r="S493" s="175">
        <f t="shared" si="466"/>
        <v>89928.965517241377</v>
      </c>
      <c r="T493" s="392"/>
      <c r="U493" s="136" t="s">
        <v>152</v>
      </c>
      <c r="V493" s="171">
        <v>3511</v>
      </c>
      <c r="W493" s="180">
        <v>1996</v>
      </c>
      <c r="X493" s="180">
        <v>132391160</v>
      </c>
      <c r="Y493" s="181">
        <f t="shared" si="506"/>
        <v>0.362513621503814</v>
      </c>
      <c r="Z493" s="181">
        <f t="shared" si="467"/>
        <v>0.56849900313301049</v>
      </c>
      <c r="AA493" s="180">
        <f t="shared" si="468"/>
        <v>66328.236472945893</v>
      </c>
      <c r="AB493" s="392"/>
      <c r="AC493" s="136" t="s">
        <v>152</v>
      </c>
      <c r="AD493" s="171">
        <v>2920</v>
      </c>
      <c r="AE493" s="180">
        <v>1619</v>
      </c>
      <c r="AF493" s="180">
        <v>121882790</v>
      </c>
      <c r="AG493" s="181">
        <f t="shared" si="507"/>
        <v>0.38834252818421683</v>
      </c>
      <c r="AH493" s="181">
        <f t="shared" si="469"/>
        <v>0.55445205479452053</v>
      </c>
      <c r="AI493" s="175">
        <f t="shared" si="470"/>
        <v>75282.760963557754</v>
      </c>
      <c r="AJ493" s="392"/>
      <c r="AK493" s="136" t="s">
        <v>152</v>
      </c>
      <c r="AL493" s="171">
        <v>1799</v>
      </c>
      <c r="AM493" s="180">
        <v>862</v>
      </c>
      <c r="AN493" s="180">
        <v>67755610</v>
      </c>
      <c r="AO493" s="181">
        <f t="shared" si="508"/>
        <v>0.33937007874015745</v>
      </c>
      <c r="AP493" s="181">
        <f t="shared" si="471"/>
        <v>0.47915508615897723</v>
      </c>
      <c r="AQ493" s="175">
        <f t="shared" si="472"/>
        <v>78602.795823665889</v>
      </c>
      <c r="AR493" s="392"/>
      <c r="AS493" s="136" t="s">
        <v>152</v>
      </c>
      <c r="AT493" s="171">
        <v>780</v>
      </c>
      <c r="AU493" s="180">
        <v>349</v>
      </c>
      <c r="AV493" s="180">
        <v>30535490</v>
      </c>
      <c r="AW493" s="181">
        <f t="shared" si="509"/>
        <v>0.30060292850990528</v>
      </c>
      <c r="AX493" s="181">
        <f t="shared" si="473"/>
        <v>0.44743589743589746</v>
      </c>
      <c r="AY493" s="180">
        <f t="shared" si="474"/>
        <v>87494.240687679077</v>
      </c>
      <c r="AZ493" s="392"/>
      <c r="BA493" s="136" t="s">
        <v>152</v>
      </c>
      <c r="BB493" s="171">
        <v>232</v>
      </c>
      <c r="BC493" s="180">
        <v>84</v>
      </c>
      <c r="BD493" s="180">
        <v>8704970</v>
      </c>
      <c r="BE493" s="181">
        <f t="shared" si="510"/>
        <v>0.22222222222222221</v>
      </c>
      <c r="BF493" s="181">
        <f t="shared" si="475"/>
        <v>0.36206896551724138</v>
      </c>
      <c r="BG493" s="225">
        <f t="shared" si="476"/>
        <v>103630.59523809524</v>
      </c>
      <c r="BH493" s="392"/>
      <c r="BI493" s="136" t="s">
        <v>152</v>
      </c>
      <c r="BJ493" s="171">
        <f t="shared" si="477"/>
        <v>9436</v>
      </c>
      <c r="BK493" s="180">
        <f t="shared" si="461"/>
        <v>4999</v>
      </c>
      <c r="BL493" s="180">
        <f t="shared" si="462"/>
        <v>368503520</v>
      </c>
      <c r="BM493" s="181">
        <f t="shared" si="511"/>
        <v>0.35537072581218454</v>
      </c>
      <c r="BN493" s="181">
        <f t="shared" si="478"/>
        <v>0.52977956761339551</v>
      </c>
      <c r="BO493" s="180">
        <f t="shared" si="479"/>
        <v>73715.447089417881</v>
      </c>
      <c r="BP493" s="285"/>
    </row>
    <row r="494" spans="2:68" s="95" customFormat="1">
      <c r="B494" s="402"/>
      <c r="C494" s="435"/>
      <c r="D494" s="433"/>
      <c r="E494" s="136" t="s">
        <v>161</v>
      </c>
      <c r="F494" s="171">
        <v>26</v>
      </c>
      <c r="G494" s="180">
        <v>11</v>
      </c>
      <c r="H494" s="180">
        <v>805510</v>
      </c>
      <c r="I494" s="181">
        <f t="shared" si="504"/>
        <v>9.6491228070175433E-2</v>
      </c>
      <c r="J494" s="181">
        <f t="shared" si="463"/>
        <v>0.42307692307692307</v>
      </c>
      <c r="K494" s="225">
        <f t="shared" si="464"/>
        <v>73228.181818181823</v>
      </c>
      <c r="L494" s="392"/>
      <c r="M494" s="136" t="s">
        <v>161</v>
      </c>
      <c r="N494" s="171">
        <v>63</v>
      </c>
      <c r="O494" s="180">
        <v>34</v>
      </c>
      <c r="P494" s="180">
        <v>3142470</v>
      </c>
      <c r="Q494" s="181">
        <f t="shared" si="505"/>
        <v>0.17085427135678391</v>
      </c>
      <c r="R494" s="181">
        <f t="shared" si="465"/>
        <v>0.53968253968253965</v>
      </c>
      <c r="S494" s="175">
        <f t="shared" si="466"/>
        <v>92425.588235294112</v>
      </c>
      <c r="T494" s="392"/>
      <c r="U494" s="136" t="s">
        <v>161</v>
      </c>
      <c r="V494" s="171">
        <v>1331</v>
      </c>
      <c r="W494" s="180">
        <v>768</v>
      </c>
      <c r="X494" s="180">
        <v>54138820</v>
      </c>
      <c r="Y494" s="181">
        <f t="shared" si="506"/>
        <v>0.13948419905557574</v>
      </c>
      <c r="Z494" s="181">
        <f t="shared" si="467"/>
        <v>0.5770097670924117</v>
      </c>
      <c r="AA494" s="180">
        <f t="shared" si="468"/>
        <v>70493.255208333328</v>
      </c>
      <c r="AB494" s="392"/>
      <c r="AC494" s="136" t="s">
        <v>161</v>
      </c>
      <c r="AD494" s="171">
        <v>1216</v>
      </c>
      <c r="AE494" s="180">
        <v>700</v>
      </c>
      <c r="AF494" s="180">
        <v>52161390</v>
      </c>
      <c r="AG494" s="181">
        <f t="shared" si="507"/>
        <v>0.16790597265531301</v>
      </c>
      <c r="AH494" s="181">
        <f t="shared" si="469"/>
        <v>0.57565789473684215</v>
      </c>
      <c r="AI494" s="175">
        <f t="shared" si="470"/>
        <v>74516.271428571432</v>
      </c>
      <c r="AJ494" s="392"/>
      <c r="AK494" s="136" t="s">
        <v>161</v>
      </c>
      <c r="AL494" s="171">
        <v>834</v>
      </c>
      <c r="AM494" s="180">
        <v>410</v>
      </c>
      <c r="AN494" s="180">
        <v>32570330</v>
      </c>
      <c r="AO494" s="181">
        <f t="shared" si="508"/>
        <v>0.16141732283464566</v>
      </c>
      <c r="AP494" s="181">
        <f t="shared" si="471"/>
        <v>0.49160671462829736</v>
      </c>
      <c r="AQ494" s="175">
        <f t="shared" si="472"/>
        <v>79439.829268292684</v>
      </c>
      <c r="AR494" s="392"/>
      <c r="AS494" s="136" t="s">
        <v>161</v>
      </c>
      <c r="AT494" s="171">
        <v>397</v>
      </c>
      <c r="AU494" s="180">
        <v>176</v>
      </c>
      <c r="AV494" s="180">
        <v>13484450</v>
      </c>
      <c r="AW494" s="181">
        <f t="shared" si="509"/>
        <v>0.15159345391903531</v>
      </c>
      <c r="AX494" s="181">
        <f t="shared" si="473"/>
        <v>0.44332493702770781</v>
      </c>
      <c r="AY494" s="180">
        <f t="shared" si="474"/>
        <v>76616.193181818177</v>
      </c>
      <c r="AZ494" s="392"/>
      <c r="BA494" s="136" t="s">
        <v>161</v>
      </c>
      <c r="BB494" s="171">
        <v>123</v>
      </c>
      <c r="BC494" s="180">
        <v>51</v>
      </c>
      <c r="BD494" s="180">
        <v>5815310</v>
      </c>
      <c r="BE494" s="181">
        <f t="shared" si="510"/>
        <v>0.13492063492063491</v>
      </c>
      <c r="BF494" s="181">
        <f t="shared" si="475"/>
        <v>0.41463414634146339</v>
      </c>
      <c r="BG494" s="225">
        <f t="shared" si="476"/>
        <v>114025.6862745098</v>
      </c>
      <c r="BH494" s="392"/>
      <c r="BI494" s="136" t="s">
        <v>161</v>
      </c>
      <c r="BJ494" s="171">
        <f t="shared" si="477"/>
        <v>3990</v>
      </c>
      <c r="BK494" s="180">
        <f t="shared" si="461"/>
        <v>2150</v>
      </c>
      <c r="BL494" s="180">
        <f t="shared" si="462"/>
        <v>162118280</v>
      </c>
      <c r="BM494" s="181">
        <f t="shared" si="511"/>
        <v>0.1528399800952584</v>
      </c>
      <c r="BN494" s="181">
        <f t="shared" si="478"/>
        <v>0.53884711779448624</v>
      </c>
      <c r="BO494" s="180">
        <f t="shared" si="479"/>
        <v>75403.851162790699</v>
      </c>
      <c r="BP494" s="285"/>
    </row>
    <row r="495" spans="2:68" s="95" customFormat="1">
      <c r="B495" s="402"/>
      <c r="C495" s="435"/>
      <c r="D495" s="433"/>
      <c r="E495" s="136" t="s">
        <v>183</v>
      </c>
      <c r="F495" s="171">
        <v>36</v>
      </c>
      <c r="G495" s="180">
        <v>15</v>
      </c>
      <c r="H495" s="180">
        <v>1292420</v>
      </c>
      <c r="I495" s="181">
        <f t="shared" si="504"/>
        <v>0.13157894736842105</v>
      </c>
      <c r="J495" s="181">
        <f t="shared" si="463"/>
        <v>0.41666666666666669</v>
      </c>
      <c r="K495" s="225">
        <f t="shared" si="464"/>
        <v>86161.333333333328</v>
      </c>
      <c r="L495" s="392"/>
      <c r="M495" s="136" t="s">
        <v>183</v>
      </c>
      <c r="N495" s="171">
        <v>76</v>
      </c>
      <c r="O495" s="180">
        <v>39</v>
      </c>
      <c r="P495" s="180">
        <v>2715630</v>
      </c>
      <c r="Q495" s="181">
        <f t="shared" si="505"/>
        <v>0.19597989949748743</v>
      </c>
      <c r="R495" s="181">
        <f t="shared" si="465"/>
        <v>0.51315789473684215</v>
      </c>
      <c r="S495" s="175">
        <f t="shared" si="466"/>
        <v>69631.538461538468</v>
      </c>
      <c r="T495" s="392"/>
      <c r="U495" s="136" t="s">
        <v>183</v>
      </c>
      <c r="V495" s="171">
        <v>1332</v>
      </c>
      <c r="W495" s="180">
        <v>761</v>
      </c>
      <c r="X495" s="180">
        <v>50575310</v>
      </c>
      <c r="Y495" s="181">
        <f t="shared" si="506"/>
        <v>0.13821285869960043</v>
      </c>
      <c r="Z495" s="181">
        <f t="shared" si="467"/>
        <v>0.5713213213213213</v>
      </c>
      <c r="AA495" s="180">
        <f t="shared" si="468"/>
        <v>66459.01445466491</v>
      </c>
      <c r="AB495" s="392"/>
      <c r="AC495" s="136" t="s">
        <v>183</v>
      </c>
      <c r="AD495" s="171">
        <v>1357</v>
      </c>
      <c r="AE495" s="180">
        <v>773</v>
      </c>
      <c r="AF495" s="180">
        <v>59307040</v>
      </c>
      <c r="AG495" s="181">
        <f t="shared" si="507"/>
        <v>0.18541616694650995</v>
      </c>
      <c r="AH495" s="181">
        <f t="shared" si="469"/>
        <v>0.56963890935887984</v>
      </c>
      <c r="AI495" s="175">
        <f t="shared" si="470"/>
        <v>76723.208279430793</v>
      </c>
      <c r="AJ495" s="392"/>
      <c r="AK495" s="136" t="s">
        <v>183</v>
      </c>
      <c r="AL495" s="171">
        <v>907</v>
      </c>
      <c r="AM495" s="180">
        <v>434</v>
      </c>
      <c r="AN495" s="180">
        <v>35680710</v>
      </c>
      <c r="AO495" s="181">
        <f t="shared" si="508"/>
        <v>0.17086614173228346</v>
      </c>
      <c r="AP495" s="181">
        <f t="shared" si="471"/>
        <v>0.47850055126791619</v>
      </c>
      <c r="AQ495" s="175">
        <f t="shared" si="472"/>
        <v>82213.617511520744</v>
      </c>
      <c r="AR495" s="392"/>
      <c r="AS495" s="136" t="s">
        <v>183</v>
      </c>
      <c r="AT495" s="171">
        <v>409</v>
      </c>
      <c r="AU495" s="180">
        <v>194</v>
      </c>
      <c r="AV495" s="180">
        <v>17816960</v>
      </c>
      <c r="AW495" s="181">
        <f t="shared" si="509"/>
        <v>0.16709732988802756</v>
      </c>
      <c r="AX495" s="181">
        <f t="shared" si="473"/>
        <v>0.47432762836185821</v>
      </c>
      <c r="AY495" s="180">
        <f t="shared" si="474"/>
        <v>91840</v>
      </c>
      <c r="AZ495" s="392"/>
      <c r="BA495" s="136" t="s">
        <v>183</v>
      </c>
      <c r="BB495" s="171">
        <v>108</v>
      </c>
      <c r="BC495" s="180">
        <v>47</v>
      </c>
      <c r="BD495" s="180">
        <v>5367840</v>
      </c>
      <c r="BE495" s="181">
        <f t="shared" si="510"/>
        <v>0.12433862433862433</v>
      </c>
      <c r="BF495" s="181">
        <f t="shared" si="475"/>
        <v>0.43518518518518517</v>
      </c>
      <c r="BG495" s="225">
        <f t="shared" si="476"/>
        <v>114209.36170212766</v>
      </c>
      <c r="BH495" s="392"/>
      <c r="BI495" s="136" t="s">
        <v>183</v>
      </c>
      <c r="BJ495" s="171">
        <f t="shared" si="477"/>
        <v>4225</v>
      </c>
      <c r="BK495" s="180">
        <f t="shared" si="461"/>
        <v>2263</v>
      </c>
      <c r="BL495" s="180">
        <f t="shared" si="462"/>
        <v>172755910</v>
      </c>
      <c r="BM495" s="181">
        <f t="shared" si="511"/>
        <v>0.16087296509561386</v>
      </c>
      <c r="BN495" s="181">
        <f t="shared" si="478"/>
        <v>0.53562130177514788</v>
      </c>
      <c r="BO495" s="180">
        <f t="shared" si="479"/>
        <v>76339.332744144936</v>
      </c>
      <c r="BP495" s="285"/>
    </row>
    <row r="496" spans="2:68" s="95" customFormat="1">
      <c r="B496" s="402"/>
      <c r="C496" s="435"/>
      <c r="D496" s="433"/>
      <c r="E496" s="136" t="s">
        <v>184</v>
      </c>
      <c r="F496" s="171">
        <v>18</v>
      </c>
      <c r="G496" s="180">
        <v>8</v>
      </c>
      <c r="H496" s="180">
        <v>770760</v>
      </c>
      <c r="I496" s="181">
        <f t="shared" si="504"/>
        <v>7.0175438596491224E-2</v>
      </c>
      <c r="J496" s="181">
        <f t="shared" si="463"/>
        <v>0.44444444444444442</v>
      </c>
      <c r="K496" s="225">
        <f t="shared" si="464"/>
        <v>96345</v>
      </c>
      <c r="L496" s="392"/>
      <c r="M496" s="136" t="s">
        <v>184</v>
      </c>
      <c r="N496" s="171">
        <v>41</v>
      </c>
      <c r="O496" s="180">
        <v>18</v>
      </c>
      <c r="P496" s="180">
        <v>1288190</v>
      </c>
      <c r="Q496" s="181">
        <f t="shared" si="505"/>
        <v>9.0452261306532666E-2</v>
      </c>
      <c r="R496" s="181">
        <f t="shared" si="465"/>
        <v>0.43902439024390244</v>
      </c>
      <c r="S496" s="175">
        <f t="shared" si="466"/>
        <v>71566.111111111109</v>
      </c>
      <c r="T496" s="392"/>
      <c r="U496" s="136" t="s">
        <v>184</v>
      </c>
      <c r="V496" s="171">
        <v>1043</v>
      </c>
      <c r="W496" s="180">
        <v>667</v>
      </c>
      <c r="X496" s="180">
        <v>44730960</v>
      </c>
      <c r="Y496" s="181">
        <f t="shared" si="506"/>
        <v>0.1211405739193607</v>
      </c>
      <c r="Z496" s="181">
        <f t="shared" si="467"/>
        <v>0.63950143815915628</v>
      </c>
      <c r="AA496" s="180">
        <f t="shared" si="468"/>
        <v>67062.908545727143</v>
      </c>
      <c r="AB496" s="392"/>
      <c r="AC496" s="136" t="s">
        <v>184</v>
      </c>
      <c r="AD496" s="171">
        <v>883</v>
      </c>
      <c r="AE496" s="180">
        <v>538</v>
      </c>
      <c r="AF496" s="180">
        <v>36522900</v>
      </c>
      <c r="AG496" s="181">
        <f t="shared" si="507"/>
        <v>0.12904773326936916</v>
      </c>
      <c r="AH496" s="181">
        <f t="shared" si="469"/>
        <v>0.60928652321630805</v>
      </c>
      <c r="AI496" s="175">
        <f t="shared" si="470"/>
        <v>67886.431226765795</v>
      </c>
      <c r="AJ496" s="392"/>
      <c r="AK496" s="136" t="s">
        <v>184</v>
      </c>
      <c r="AL496" s="171">
        <v>488</v>
      </c>
      <c r="AM496" s="180">
        <v>250</v>
      </c>
      <c r="AN496" s="180">
        <v>17643800</v>
      </c>
      <c r="AO496" s="181">
        <f t="shared" si="508"/>
        <v>9.8425196850393706E-2</v>
      </c>
      <c r="AP496" s="181">
        <f t="shared" si="471"/>
        <v>0.51229508196721307</v>
      </c>
      <c r="AQ496" s="175">
        <f t="shared" si="472"/>
        <v>70575.199999999997</v>
      </c>
      <c r="AR496" s="392"/>
      <c r="AS496" s="136" t="s">
        <v>184</v>
      </c>
      <c r="AT496" s="171">
        <v>162</v>
      </c>
      <c r="AU496" s="180">
        <v>79</v>
      </c>
      <c r="AV496" s="180">
        <v>6472690</v>
      </c>
      <c r="AW496" s="181">
        <f t="shared" si="509"/>
        <v>6.8044788975021531E-2</v>
      </c>
      <c r="AX496" s="181">
        <f t="shared" si="473"/>
        <v>0.48765432098765432</v>
      </c>
      <c r="AY496" s="180">
        <f t="shared" si="474"/>
        <v>81932.784810126584</v>
      </c>
      <c r="AZ496" s="392"/>
      <c r="BA496" s="136" t="s">
        <v>184</v>
      </c>
      <c r="BB496" s="171">
        <v>31</v>
      </c>
      <c r="BC496" s="180">
        <v>11</v>
      </c>
      <c r="BD496" s="180">
        <v>784910</v>
      </c>
      <c r="BE496" s="181">
        <f t="shared" si="510"/>
        <v>2.9100529100529099E-2</v>
      </c>
      <c r="BF496" s="181">
        <f t="shared" si="475"/>
        <v>0.35483870967741937</v>
      </c>
      <c r="BG496" s="225">
        <f t="shared" si="476"/>
        <v>71355.454545454544</v>
      </c>
      <c r="BH496" s="392"/>
      <c r="BI496" s="136" t="s">
        <v>184</v>
      </c>
      <c r="BJ496" s="171">
        <f t="shared" si="477"/>
        <v>2666</v>
      </c>
      <c r="BK496" s="180">
        <f t="shared" si="461"/>
        <v>1571</v>
      </c>
      <c r="BL496" s="180">
        <f t="shared" si="462"/>
        <v>108214210</v>
      </c>
      <c r="BM496" s="181">
        <f t="shared" si="511"/>
        <v>0.11167981801379115</v>
      </c>
      <c r="BN496" s="181">
        <f t="shared" si="478"/>
        <v>0.58927231807951985</v>
      </c>
      <c r="BO496" s="180">
        <f t="shared" si="479"/>
        <v>68882.37428389561</v>
      </c>
      <c r="BP496" s="285"/>
    </row>
    <row r="497" spans="2:68" s="95" customFormat="1">
      <c r="B497" s="402"/>
      <c r="C497" s="435"/>
      <c r="D497" s="433"/>
      <c r="E497" s="136" t="s">
        <v>185</v>
      </c>
      <c r="F497" s="171">
        <v>19</v>
      </c>
      <c r="G497" s="180">
        <v>7</v>
      </c>
      <c r="H497" s="180">
        <v>485170</v>
      </c>
      <c r="I497" s="181">
        <f t="shared" si="504"/>
        <v>6.1403508771929821E-2</v>
      </c>
      <c r="J497" s="181">
        <f t="shared" si="463"/>
        <v>0.36842105263157893</v>
      </c>
      <c r="K497" s="225">
        <f t="shared" si="464"/>
        <v>69310</v>
      </c>
      <c r="L497" s="392"/>
      <c r="M497" s="136" t="s">
        <v>185</v>
      </c>
      <c r="N497" s="171">
        <v>40</v>
      </c>
      <c r="O497" s="180">
        <v>15</v>
      </c>
      <c r="P497" s="180">
        <v>947200</v>
      </c>
      <c r="Q497" s="181">
        <f t="shared" si="505"/>
        <v>7.5376884422110546E-2</v>
      </c>
      <c r="R497" s="181">
        <f t="shared" si="465"/>
        <v>0.375</v>
      </c>
      <c r="S497" s="175">
        <f t="shared" si="466"/>
        <v>63146.666666666664</v>
      </c>
      <c r="T497" s="392"/>
      <c r="U497" s="136" t="s">
        <v>185</v>
      </c>
      <c r="V497" s="171">
        <v>355</v>
      </c>
      <c r="W497" s="180">
        <v>183</v>
      </c>
      <c r="X497" s="180">
        <v>11386330</v>
      </c>
      <c r="Y497" s="181">
        <f t="shared" si="506"/>
        <v>3.3236469306211408E-2</v>
      </c>
      <c r="Z497" s="181">
        <f t="shared" si="467"/>
        <v>0.51549295774647885</v>
      </c>
      <c r="AA497" s="180">
        <f t="shared" si="468"/>
        <v>62220.382513661199</v>
      </c>
      <c r="AB497" s="392"/>
      <c r="AC497" s="136" t="s">
        <v>185</v>
      </c>
      <c r="AD497" s="171">
        <v>403</v>
      </c>
      <c r="AE497" s="180">
        <v>212</v>
      </c>
      <c r="AF497" s="180">
        <v>17746900</v>
      </c>
      <c r="AG497" s="181">
        <f t="shared" si="507"/>
        <v>5.0851523147037656E-2</v>
      </c>
      <c r="AH497" s="181">
        <f t="shared" si="469"/>
        <v>0.52605459057071957</v>
      </c>
      <c r="AI497" s="175">
        <f t="shared" si="470"/>
        <v>83711.792452830196</v>
      </c>
      <c r="AJ497" s="392"/>
      <c r="AK497" s="136" t="s">
        <v>185</v>
      </c>
      <c r="AL497" s="171">
        <v>361</v>
      </c>
      <c r="AM497" s="180">
        <v>158</v>
      </c>
      <c r="AN497" s="180">
        <v>11324030</v>
      </c>
      <c r="AO497" s="181">
        <f t="shared" si="508"/>
        <v>6.2204724409448818E-2</v>
      </c>
      <c r="AP497" s="181">
        <f t="shared" si="471"/>
        <v>0.4376731301939058</v>
      </c>
      <c r="AQ497" s="175">
        <f t="shared" si="472"/>
        <v>71671.075949367092</v>
      </c>
      <c r="AR497" s="392"/>
      <c r="AS497" s="136" t="s">
        <v>185</v>
      </c>
      <c r="AT497" s="171">
        <v>176</v>
      </c>
      <c r="AU497" s="180">
        <v>78</v>
      </c>
      <c r="AV497" s="180">
        <v>5490080</v>
      </c>
      <c r="AW497" s="181">
        <f t="shared" si="509"/>
        <v>6.7183462532299745E-2</v>
      </c>
      <c r="AX497" s="181">
        <f t="shared" si="473"/>
        <v>0.44318181818181818</v>
      </c>
      <c r="AY497" s="180">
        <f t="shared" si="474"/>
        <v>70385.641025641031</v>
      </c>
      <c r="AZ497" s="392"/>
      <c r="BA497" s="136" t="s">
        <v>185</v>
      </c>
      <c r="BB497" s="171">
        <v>58</v>
      </c>
      <c r="BC497" s="180">
        <v>24</v>
      </c>
      <c r="BD497" s="180">
        <v>1872550</v>
      </c>
      <c r="BE497" s="181">
        <f t="shared" si="510"/>
        <v>6.3492063492063489E-2</v>
      </c>
      <c r="BF497" s="181">
        <f t="shared" si="475"/>
        <v>0.41379310344827586</v>
      </c>
      <c r="BG497" s="225">
        <f t="shared" si="476"/>
        <v>78022.916666666672</v>
      </c>
      <c r="BH497" s="392"/>
      <c r="BI497" s="136" t="s">
        <v>185</v>
      </c>
      <c r="BJ497" s="171">
        <f t="shared" si="477"/>
        <v>1412</v>
      </c>
      <c r="BK497" s="180">
        <f t="shared" si="461"/>
        <v>677</v>
      </c>
      <c r="BL497" s="180">
        <f t="shared" si="462"/>
        <v>49252260</v>
      </c>
      <c r="BM497" s="181">
        <f t="shared" si="511"/>
        <v>4.812682163929765E-2</v>
      </c>
      <c r="BN497" s="181">
        <f t="shared" si="478"/>
        <v>0.47946175637393768</v>
      </c>
      <c r="BO497" s="180">
        <f t="shared" si="479"/>
        <v>72750.753323485973</v>
      </c>
      <c r="BP497" s="285"/>
    </row>
    <row r="498" spans="2:68" s="95" customFormat="1">
      <c r="B498" s="402"/>
      <c r="C498" s="435"/>
      <c r="D498" s="433"/>
      <c r="E498" s="136" t="s">
        <v>186</v>
      </c>
      <c r="F498" s="171">
        <v>9</v>
      </c>
      <c r="G498" s="180">
        <v>4</v>
      </c>
      <c r="H498" s="180">
        <v>750180</v>
      </c>
      <c r="I498" s="181">
        <f t="shared" si="504"/>
        <v>3.5087719298245612E-2</v>
      </c>
      <c r="J498" s="181">
        <f t="shared" si="463"/>
        <v>0.44444444444444442</v>
      </c>
      <c r="K498" s="225">
        <f t="shared" si="464"/>
        <v>187545</v>
      </c>
      <c r="L498" s="392"/>
      <c r="M498" s="136" t="s">
        <v>186</v>
      </c>
      <c r="N498" s="171">
        <v>21</v>
      </c>
      <c r="O498" s="180">
        <v>12</v>
      </c>
      <c r="P498" s="180">
        <v>741940</v>
      </c>
      <c r="Q498" s="181">
        <f t="shared" si="505"/>
        <v>6.030150753768844E-2</v>
      </c>
      <c r="R498" s="181">
        <f t="shared" si="465"/>
        <v>0.5714285714285714</v>
      </c>
      <c r="S498" s="175">
        <f t="shared" si="466"/>
        <v>61828.333333333336</v>
      </c>
      <c r="T498" s="392"/>
      <c r="U498" s="136" t="s">
        <v>186</v>
      </c>
      <c r="V498" s="171">
        <v>359</v>
      </c>
      <c r="W498" s="180">
        <v>227</v>
      </c>
      <c r="X498" s="180">
        <v>21548000</v>
      </c>
      <c r="Y498" s="181">
        <f t="shared" si="506"/>
        <v>4.1227751543770431E-2</v>
      </c>
      <c r="Z498" s="181">
        <f t="shared" si="467"/>
        <v>0.63231197771587744</v>
      </c>
      <c r="AA498" s="180">
        <f t="shared" si="468"/>
        <v>94925.110132158588</v>
      </c>
      <c r="AB498" s="392"/>
      <c r="AC498" s="136" t="s">
        <v>186</v>
      </c>
      <c r="AD498" s="171">
        <v>361</v>
      </c>
      <c r="AE498" s="180">
        <v>203</v>
      </c>
      <c r="AF498" s="180">
        <v>19152040</v>
      </c>
      <c r="AG498" s="181">
        <f t="shared" si="507"/>
        <v>4.8692732070040774E-2</v>
      </c>
      <c r="AH498" s="181">
        <f t="shared" si="469"/>
        <v>0.56232686980609414</v>
      </c>
      <c r="AI498" s="175">
        <f t="shared" si="470"/>
        <v>94345.02463054187</v>
      </c>
      <c r="AJ498" s="392"/>
      <c r="AK498" s="136" t="s">
        <v>186</v>
      </c>
      <c r="AL498" s="171">
        <v>237</v>
      </c>
      <c r="AM498" s="180">
        <v>128</v>
      </c>
      <c r="AN498" s="180">
        <v>13189100</v>
      </c>
      <c r="AO498" s="181">
        <f t="shared" si="508"/>
        <v>5.0393700787401574E-2</v>
      </c>
      <c r="AP498" s="181">
        <f t="shared" si="471"/>
        <v>0.54008438818565396</v>
      </c>
      <c r="AQ498" s="175">
        <f t="shared" si="472"/>
        <v>103039.84375</v>
      </c>
      <c r="AR498" s="392"/>
      <c r="AS498" s="136" t="s">
        <v>186</v>
      </c>
      <c r="AT498" s="171">
        <v>91</v>
      </c>
      <c r="AU498" s="180">
        <v>47</v>
      </c>
      <c r="AV498" s="180">
        <v>4937070</v>
      </c>
      <c r="AW498" s="181">
        <f t="shared" si="509"/>
        <v>4.0482342807924204E-2</v>
      </c>
      <c r="AX498" s="181">
        <f t="shared" si="473"/>
        <v>0.51648351648351654</v>
      </c>
      <c r="AY498" s="180">
        <f t="shared" si="474"/>
        <v>105044.0425531915</v>
      </c>
      <c r="AZ498" s="392"/>
      <c r="BA498" s="136" t="s">
        <v>186</v>
      </c>
      <c r="BB498" s="171">
        <v>26</v>
      </c>
      <c r="BC498" s="180">
        <v>9</v>
      </c>
      <c r="BD498" s="180">
        <v>586290</v>
      </c>
      <c r="BE498" s="181">
        <f t="shared" si="510"/>
        <v>2.3809523809523808E-2</v>
      </c>
      <c r="BF498" s="181">
        <f t="shared" si="475"/>
        <v>0.34615384615384615</v>
      </c>
      <c r="BG498" s="225">
        <f t="shared" si="476"/>
        <v>65143.333333333336</v>
      </c>
      <c r="BH498" s="392"/>
      <c r="BI498" s="136" t="s">
        <v>186</v>
      </c>
      <c r="BJ498" s="171">
        <f t="shared" si="477"/>
        <v>1104</v>
      </c>
      <c r="BK498" s="180">
        <f t="shared" si="461"/>
        <v>630</v>
      </c>
      <c r="BL498" s="180">
        <f t="shared" si="462"/>
        <v>60904620</v>
      </c>
      <c r="BM498" s="181">
        <f t="shared" si="511"/>
        <v>4.4785668586052464E-2</v>
      </c>
      <c r="BN498" s="181">
        <f t="shared" si="478"/>
        <v>0.57065217391304346</v>
      </c>
      <c r="BO498" s="180">
        <f t="shared" si="479"/>
        <v>96674</v>
      </c>
      <c r="BP498" s="285"/>
    </row>
    <row r="499" spans="2:68" s="95" customFormat="1">
      <c r="B499" s="402"/>
      <c r="C499" s="435"/>
      <c r="D499" s="433"/>
      <c r="E499" s="136" t="s">
        <v>187</v>
      </c>
      <c r="F499" s="171">
        <v>33</v>
      </c>
      <c r="G499" s="180">
        <v>19</v>
      </c>
      <c r="H499" s="180">
        <v>1422190</v>
      </c>
      <c r="I499" s="181">
        <f t="shared" si="504"/>
        <v>0.16666666666666666</v>
      </c>
      <c r="J499" s="181">
        <f t="shared" si="463"/>
        <v>0.5757575757575758</v>
      </c>
      <c r="K499" s="225">
        <f t="shared" si="464"/>
        <v>74852.105263157893</v>
      </c>
      <c r="L499" s="392"/>
      <c r="M499" s="136" t="s">
        <v>187</v>
      </c>
      <c r="N499" s="171">
        <v>79</v>
      </c>
      <c r="O499" s="180">
        <v>38</v>
      </c>
      <c r="P499" s="180">
        <v>2803040</v>
      </c>
      <c r="Q499" s="181">
        <f t="shared" si="505"/>
        <v>0.19095477386934673</v>
      </c>
      <c r="R499" s="181">
        <f t="shared" si="465"/>
        <v>0.48101265822784811</v>
      </c>
      <c r="S499" s="175">
        <f t="shared" si="466"/>
        <v>73764.210526315786</v>
      </c>
      <c r="T499" s="392"/>
      <c r="U499" s="136" t="s">
        <v>187</v>
      </c>
      <c r="V499" s="171">
        <v>2246</v>
      </c>
      <c r="W499" s="180">
        <v>1371</v>
      </c>
      <c r="X499" s="180">
        <v>94638810</v>
      </c>
      <c r="Y499" s="181">
        <f t="shared" si="506"/>
        <v>0.24900108972030513</v>
      </c>
      <c r="Z499" s="181">
        <f t="shared" si="467"/>
        <v>0.61041852181656275</v>
      </c>
      <c r="AA499" s="180">
        <f t="shared" si="468"/>
        <v>69029.037199124723</v>
      </c>
      <c r="AB499" s="392"/>
      <c r="AC499" s="136" t="s">
        <v>187</v>
      </c>
      <c r="AD499" s="171">
        <v>1839</v>
      </c>
      <c r="AE499" s="180">
        <v>1086</v>
      </c>
      <c r="AF499" s="180">
        <v>78272490</v>
      </c>
      <c r="AG499" s="181">
        <f t="shared" si="507"/>
        <v>0.26049412329095706</v>
      </c>
      <c r="AH499" s="181">
        <f t="shared" si="469"/>
        <v>0.5905383360522023</v>
      </c>
      <c r="AI499" s="175">
        <f t="shared" si="470"/>
        <v>72074.11602209945</v>
      </c>
      <c r="AJ499" s="392"/>
      <c r="AK499" s="136" t="s">
        <v>187</v>
      </c>
      <c r="AL499" s="171">
        <v>1073</v>
      </c>
      <c r="AM499" s="180">
        <v>550</v>
      </c>
      <c r="AN499" s="180">
        <v>40912020</v>
      </c>
      <c r="AO499" s="181">
        <f t="shared" si="508"/>
        <v>0.21653543307086615</v>
      </c>
      <c r="AP499" s="181">
        <f t="shared" si="471"/>
        <v>0.5125815470643057</v>
      </c>
      <c r="AQ499" s="175">
        <f t="shared" si="472"/>
        <v>74385.490909090906</v>
      </c>
      <c r="AR499" s="392"/>
      <c r="AS499" s="136" t="s">
        <v>187</v>
      </c>
      <c r="AT499" s="171">
        <v>392</v>
      </c>
      <c r="AU499" s="180">
        <v>164</v>
      </c>
      <c r="AV499" s="180">
        <v>12560610</v>
      </c>
      <c r="AW499" s="181">
        <f t="shared" si="509"/>
        <v>0.14125753660637383</v>
      </c>
      <c r="AX499" s="181">
        <f t="shared" si="473"/>
        <v>0.41836734693877553</v>
      </c>
      <c r="AY499" s="180">
        <f t="shared" si="474"/>
        <v>76589.085365853665</v>
      </c>
      <c r="AZ499" s="392"/>
      <c r="BA499" s="136" t="s">
        <v>187</v>
      </c>
      <c r="BB499" s="171">
        <v>103</v>
      </c>
      <c r="BC499" s="180">
        <v>38</v>
      </c>
      <c r="BD499" s="180">
        <v>3804760</v>
      </c>
      <c r="BE499" s="181">
        <f t="shared" si="510"/>
        <v>0.10052910052910052</v>
      </c>
      <c r="BF499" s="181">
        <f t="shared" si="475"/>
        <v>0.36893203883495146</v>
      </c>
      <c r="BG499" s="225">
        <f t="shared" si="476"/>
        <v>100125.26315789473</v>
      </c>
      <c r="BH499" s="392"/>
      <c r="BI499" s="136" t="s">
        <v>187</v>
      </c>
      <c r="BJ499" s="171">
        <f t="shared" si="477"/>
        <v>5765</v>
      </c>
      <c r="BK499" s="180">
        <f t="shared" si="461"/>
        <v>3266</v>
      </c>
      <c r="BL499" s="180">
        <f t="shared" si="462"/>
        <v>234413920</v>
      </c>
      <c r="BM499" s="181">
        <f t="shared" si="511"/>
        <v>0.23217459301912277</v>
      </c>
      <c r="BN499" s="181">
        <f t="shared" si="478"/>
        <v>0.5665221162185603</v>
      </c>
      <c r="BO499" s="180">
        <f t="shared" si="479"/>
        <v>71774.01102265768</v>
      </c>
      <c r="BP499" s="285"/>
    </row>
    <row r="500" spans="2:68" s="95" customFormat="1">
      <c r="B500" s="402"/>
      <c r="C500" s="435"/>
      <c r="D500" s="433"/>
      <c r="E500" s="136" t="s">
        <v>188</v>
      </c>
      <c r="F500" s="171">
        <v>21</v>
      </c>
      <c r="G500" s="180">
        <v>7</v>
      </c>
      <c r="H500" s="180">
        <v>441260</v>
      </c>
      <c r="I500" s="181">
        <f t="shared" si="504"/>
        <v>6.1403508771929821E-2</v>
      </c>
      <c r="J500" s="181">
        <f t="shared" si="463"/>
        <v>0.33333333333333331</v>
      </c>
      <c r="K500" s="225">
        <f t="shared" si="464"/>
        <v>63037.142857142855</v>
      </c>
      <c r="L500" s="392"/>
      <c r="M500" s="136" t="s">
        <v>188</v>
      </c>
      <c r="N500" s="171">
        <v>32</v>
      </c>
      <c r="O500" s="180">
        <v>19</v>
      </c>
      <c r="P500" s="180">
        <v>1273640</v>
      </c>
      <c r="Q500" s="181">
        <f t="shared" si="505"/>
        <v>9.5477386934673364E-2</v>
      </c>
      <c r="R500" s="181">
        <f t="shared" si="465"/>
        <v>0.59375</v>
      </c>
      <c r="S500" s="175">
        <f t="shared" si="466"/>
        <v>67033.68421052632</v>
      </c>
      <c r="T500" s="392"/>
      <c r="U500" s="136" t="s">
        <v>188</v>
      </c>
      <c r="V500" s="171">
        <v>510</v>
      </c>
      <c r="W500" s="180">
        <v>268</v>
      </c>
      <c r="X500" s="180">
        <v>24569080</v>
      </c>
      <c r="Y500" s="181">
        <f t="shared" si="506"/>
        <v>4.8674173628768615E-2</v>
      </c>
      <c r="Z500" s="181">
        <f t="shared" si="467"/>
        <v>0.52549019607843139</v>
      </c>
      <c r="AA500" s="180">
        <f t="shared" si="468"/>
        <v>91675.67164179105</v>
      </c>
      <c r="AB500" s="392"/>
      <c r="AC500" s="136" t="s">
        <v>188</v>
      </c>
      <c r="AD500" s="171">
        <v>586</v>
      </c>
      <c r="AE500" s="180">
        <v>311</v>
      </c>
      <c r="AF500" s="180">
        <v>24054630</v>
      </c>
      <c r="AG500" s="181">
        <f t="shared" si="507"/>
        <v>7.4598224994003356E-2</v>
      </c>
      <c r="AH500" s="181">
        <f t="shared" si="469"/>
        <v>0.53071672354948807</v>
      </c>
      <c r="AI500" s="175">
        <f t="shared" si="470"/>
        <v>77346.077170418008</v>
      </c>
      <c r="AJ500" s="392"/>
      <c r="AK500" s="136" t="s">
        <v>188</v>
      </c>
      <c r="AL500" s="171">
        <v>427</v>
      </c>
      <c r="AM500" s="180">
        <v>211</v>
      </c>
      <c r="AN500" s="180">
        <v>17142740</v>
      </c>
      <c r="AO500" s="181">
        <f t="shared" si="508"/>
        <v>8.3070866141732286E-2</v>
      </c>
      <c r="AP500" s="181">
        <f t="shared" si="471"/>
        <v>0.49414519906323184</v>
      </c>
      <c r="AQ500" s="175">
        <f t="shared" si="472"/>
        <v>81245.21327014218</v>
      </c>
      <c r="AR500" s="392"/>
      <c r="AS500" s="136" t="s">
        <v>188</v>
      </c>
      <c r="AT500" s="171">
        <v>241</v>
      </c>
      <c r="AU500" s="180">
        <v>109</v>
      </c>
      <c r="AV500" s="180">
        <v>11290200</v>
      </c>
      <c r="AW500" s="181">
        <f t="shared" si="509"/>
        <v>9.3884582256675286E-2</v>
      </c>
      <c r="AX500" s="181">
        <f t="shared" si="473"/>
        <v>0.45228215767634855</v>
      </c>
      <c r="AY500" s="180">
        <f t="shared" si="474"/>
        <v>103579.81651376147</v>
      </c>
      <c r="AZ500" s="392"/>
      <c r="BA500" s="136" t="s">
        <v>188</v>
      </c>
      <c r="BB500" s="171">
        <v>92</v>
      </c>
      <c r="BC500" s="180">
        <v>39</v>
      </c>
      <c r="BD500" s="180">
        <v>3956620</v>
      </c>
      <c r="BE500" s="181">
        <f t="shared" si="510"/>
        <v>0.10317460317460317</v>
      </c>
      <c r="BF500" s="181">
        <f t="shared" si="475"/>
        <v>0.42391304347826086</v>
      </c>
      <c r="BG500" s="225">
        <f t="shared" si="476"/>
        <v>101451.79487179487</v>
      </c>
      <c r="BH500" s="392"/>
      <c r="BI500" s="136" t="s">
        <v>188</v>
      </c>
      <c r="BJ500" s="171">
        <f t="shared" si="477"/>
        <v>1909</v>
      </c>
      <c r="BK500" s="180">
        <f t="shared" si="461"/>
        <v>964</v>
      </c>
      <c r="BL500" s="180">
        <f t="shared" si="462"/>
        <v>82728170</v>
      </c>
      <c r="BM500" s="181">
        <f t="shared" si="511"/>
        <v>6.8529181772943773E-2</v>
      </c>
      <c r="BN500" s="181">
        <f t="shared" si="478"/>
        <v>0.50497642744892612</v>
      </c>
      <c r="BO500" s="180">
        <f t="shared" si="479"/>
        <v>85817.603734439836</v>
      </c>
      <c r="BP500" s="285"/>
    </row>
    <row r="501" spans="2:68" s="95" customFormat="1">
      <c r="B501" s="402"/>
      <c r="C501" s="435"/>
      <c r="D501" s="433"/>
      <c r="E501" s="137" t="s">
        <v>179</v>
      </c>
      <c r="F501" s="171">
        <v>12</v>
      </c>
      <c r="G501" s="180">
        <v>5</v>
      </c>
      <c r="H501" s="180">
        <v>243690</v>
      </c>
      <c r="I501" s="181">
        <f t="shared" si="504"/>
        <v>4.3859649122807015E-2</v>
      </c>
      <c r="J501" s="181">
        <f t="shared" si="463"/>
        <v>0.41666666666666669</v>
      </c>
      <c r="K501" s="225">
        <f t="shared" si="464"/>
        <v>48738</v>
      </c>
      <c r="L501" s="392"/>
      <c r="M501" s="137" t="s">
        <v>179</v>
      </c>
      <c r="N501" s="171">
        <v>8</v>
      </c>
      <c r="O501" s="180">
        <v>3</v>
      </c>
      <c r="P501" s="180">
        <v>358560</v>
      </c>
      <c r="Q501" s="181">
        <f t="shared" si="505"/>
        <v>1.507537688442211E-2</v>
      </c>
      <c r="R501" s="181">
        <f t="shared" si="465"/>
        <v>0.375</v>
      </c>
      <c r="S501" s="175">
        <f t="shared" si="466"/>
        <v>119520</v>
      </c>
      <c r="T501" s="392"/>
      <c r="U501" s="137" t="s">
        <v>179</v>
      </c>
      <c r="V501" s="171">
        <v>405</v>
      </c>
      <c r="W501" s="180">
        <v>210</v>
      </c>
      <c r="X501" s="180">
        <v>15193040</v>
      </c>
      <c r="Y501" s="181">
        <f t="shared" si="506"/>
        <v>3.814021067925899E-2</v>
      </c>
      <c r="Z501" s="181">
        <f t="shared" si="467"/>
        <v>0.51851851851851849</v>
      </c>
      <c r="AA501" s="180">
        <f t="shared" si="468"/>
        <v>72347.809523809527</v>
      </c>
      <c r="AB501" s="392"/>
      <c r="AC501" s="137" t="s">
        <v>179</v>
      </c>
      <c r="AD501" s="171">
        <v>205</v>
      </c>
      <c r="AE501" s="180">
        <v>94</v>
      </c>
      <c r="AF501" s="180">
        <v>7498590</v>
      </c>
      <c r="AG501" s="181">
        <f t="shared" si="507"/>
        <v>2.2547373470856322E-2</v>
      </c>
      <c r="AH501" s="181">
        <f t="shared" si="469"/>
        <v>0.45853658536585368</v>
      </c>
      <c r="AI501" s="175">
        <f t="shared" si="470"/>
        <v>79772.234042553187</v>
      </c>
      <c r="AJ501" s="392"/>
      <c r="AK501" s="137" t="s">
        <v>179</v>
      </c>
      <c r="AL501" s="171">
        <v>110</v>
      </c>
      <c r="AM501" s="180">
        <v>43</v>
      </c>
      <c r="AN501" s="180">
        <v>3621170</v>
      </c>
      <c r="AO501" s="181">
        <f t="shared" si="508"/>
        <v>1.6929133858267716E-2</v>
      </c>
      <c r="AP501" s="181">
        <f t="shared" si="471"/>
        <v>0.39090909090909093</v>
      </c>
      <c r="AQ501" s="175">
        <f t="shared" si="472"/>
        <v>84213.255813953481</v>
      </c>
      <c r="AR501" s="392"/>
      <c r="AS501" s="137" t="s">
        <v>179</v>
      </c>
      <c r="AT501" s="171">
        <v>64</v>
      </c>
      <c r="AU501" s="180">
        <v>19</v>
      </c>
      <c r="AV501" s="180">
        <v>3032270</v>
      </c>
      <c r="AW501" s="181">
        <f t="shared" si="509"/>
        <v>1.636520241171404E-2</v>
      </c>
      <c r="AX501" s="181">
        <f t="shared" si="473"/>
        <v>0.296875</v>
      </c>
      <c r="AY501" s="180">
        <f t="shared" si="474"/>
        <v>159593.15789473685</v>
      </c>
      <c r="AZ501" s="392"/>
      <c r="BA501" s="137" t="s">
        <v>179</v>
      </c>
      <c r="BB501" s="171">
        <v>41</v>
      </c>
      <c r="BC501" s="180">
        <v>14</v>
      </c>
      <c r="BD501" s="180">
        <v>2673670</v>
      </c>
      <c r="BE501" s="181">
        <f t="shared" si="510"/>
        <v>3.7037037037037035E-2</v>
      </c>
      <c r="BF501" s="181">
        <f t="shared" si="475"/>
        <v>0.34146341463414637</v>
      </c>
      <c r="BG501" s="225">
        <f t="shared" si="476"/>
        <v>190976.42857142858</v>
      </c>
      <c r="BH501" s="392"/>
      <c r="BI501" s="137" t="s">
        <v>179</v>
      </c>
      <c r="BJ501" s="171">
        <f t="shared" si="477"/>
        <v>845</v>
      </c>
      <c r="BK501" s="180">
        <f t="shared" si="461"/>
        <v>388</v>
      </c>
      <c r="BL501" s="180">
        <f t="shared" si="462"/>
        <v>32620990</v>
      </c>
      <c r="BM501" s="181">
        <f t="shared" si="511"/>
        <v>2.7582284779981515E-2</v>
      </c>
      <c r="BN501" s="181">
        <f t="shared" si="478"/>
        <v>0.45917159763313609</v>
      </c>
      <c r="BO501" s="180">
        <f t="shared" si="479"/>
        <v>84074.716494845357</v>
      </c>
      <c r="BP501" s="285"/>
    </row>
    <row r="502" spans="2:68" s="95" customFormat="1">
      <c r="B502" s="402">
        <v>46</v>
      </c>
      <c r="C502" s="434" t="s">
        <v>26</v>
      </c>
      <c r="D502" s="432">
        <v>147</v>
      </c>
      <c r="E502" s="134" t="s">
        <v>153</v>
      </c>
      <c r="F502" s="170">
        <v>52</v>
      </c>
      <c r="G502" s="178">
        <v>35</v>
      </c>
      <c r="H502" s="178">
        <v>3008830</v>
      </c>
      <c r="I502" s="179">
        <f>IFERROR(G502/$D$502,"-")</f>
        <v>0.23809523809523808</v>
      </c>
      <c r="J502" s="179">
        <f t="shared" si="463"/>
        <v>0.67307692307692313</v>
      </c>
      <c r="K502" s="224">
        <f t="shared" si="464"/>
        <v>85966.571428571435</v>
      </c>
      <c r="L502" s="400">
        <v>151</v>
      </c>
      <c r="M502" s="134" t="s">
        <v>153</v>
      </c>
      <c r="N502" s="170">
        <v>76</v>
      </c>
      <c r="O502" s="178">
        <v>48</v>
      </c>
      <c r="P502" s="178">
        <v>3740090</v>
      </c>
      <c r="Q502" s="179">
        <f>IFERROR(O502/$L$502,"-")</f>
        <v>0.31788079470198677</v>
      </c>
      <c r="R502" s="179">
        <f t="shared" si="465"/>
        <v>0.63157894736842102</v>
      </c>
      <c r="S502" s="174">
        <f t="shared" si="466"/>
        <v>77918.541666666672</v>
      </c>
      <c r="T502" s="400">
        <v>6988</v>
      </c>
      <c r="U502" s="134" t="s">
        <v>153</v>
      </c>
      <c r="V502" s="170">
        <v>2932</v>
      </c>
      <c r="W502" s="178">
        <v>1861</v>
      </c>
      <c r="X502" s="178">
        <v>122746280</v>
      </c>
      <c r="Y502" s="179">
        <f>IFERROR(W502/$T$502,"-")</f>
        <v>0.26631368059530625</v>
      </c>
      <c r="Z502" s="179">
        <f t="shared" si="467"/>
        <v>0.63472032742155526</v>
      </c>
      <c r="AA502" s="178">
        <f t="shared" si="468"/>
        <v>65957.162815690492</v>
      </c>
      <c r="AB502" s="400">
        <v>5056</v>
      </c>
      <c r="AC502" s="134" t="s">
        <v>153</v>
      </c>
      <c r="AD502" s="170">
        <v>2340</v>
      </c>
      <c r="AE502" s="178">
        <v>1417</v>
      </c>
      <c r="AF502" s="178">
        <v>93971390</v>
      </c>
      <c r="AG502" s="179">
        <f>IFERROR(AE502/$AB$502,"-")</f>
        <v>0.28026107594936711</v>
      </c>
      <c r="AH502" s="179">
        <f t="shared" si="469"/>
        <v>0.60555555555555551</v>
      </c>
      <c r="AI502" s="174">
        <f t="shared" si="470"/>
        <v>66317.141848976709</v>
      </c>
      <c r="AJ502" s="400">
        <v>3199</v>
      </c>
      <c r="AK502" s="134" t="s">
        <v>153</v>
      </c>
      <c r="AL502" s="170">
        <v>1357</v>
      </c>
      <c r="AM502" s="178">
        <v>779</v>
      </c>
      <c r="AN502" s="178">
        <v>58993530</v>
      </c>
      <c r="AO502" s="179">
        <f>IFERROR(AM502/$AJ$502,"-")</f>
        <v>0.2435135979993748</v>
      </c>
      <c r="AP502" s="179">
        <f t="shared" si="471"/>
        <v>0.5740604274134119</v>
      </c>
      <c r="AQ502" s="174">
        <f t="shared" si="472"/>
        <v>75729.820282413348</v>
      </c>
      <c r="AR502" s="400">
        <v>1559</v>
      </c>
      <c r="AS502" s="134" t="s">
        <v>153</v>
      </c>
      <c r="AT502" s="170">
        <v>627</v>
      </c>
      <c r="AU502" s="178">
        <v>308</v>
      </c>
      <c r="AV502" s="178">
        <v>23657170</v>
      </c>
      <c r="AW502" s="179">
        <f>IFERROR(AU502/$AR$502,"-")</f>
        <v>0.19756254008980115</v>
      </c>
      <c r="AX502" s="179">
        <f t="shared" si="473"/>
        <v>0.49122807017543857</v>
      </c>
      <c r="AY502" s="178">
        <f t="shared" si="474"/>
        <v>76808.993506493513</v>
      </c>
      <c r="AZ502" s="400">
        <v>535</v>
      </c>
      <c r="BA502" s="134" t="s">
        <v>153</v>
      </c>
      <c r="BB502" s="170">
        <v>158</v>
      </c>
      <c r="BC502" s="178">
        <v>80</v>
      </c>
      <c r="BD502" s="178">
        <v>9070370</v>
      </c>
      <c r="BE502" s="179">
        <f>IFERROR(BC502/$AZ$502,"-")</f>
        <v>0.14953271028037382</v>
      </c>
      <c r="BF502" s="179">
        <f t="shared" si="475"/>
        <v>0.50632911392405067</v>
      </c>
      <c r="BG502" s="224">
        <f t="shared" si="476"/>
        <v>113379.625</v>
      </c>
      <c r="BH502" s="400">
        <v>17635</v>
      </c>
      <c r="BI502" s="134" t="s">
        <v>153</v>
      </c>
      <c r="BJ502" s="170">
        <f t="shared" si="477"/>
        <v>7542</v>
      </c>
      <c r="BK502" s="178">
        <f t="shared" si="461"/>
        <v>4528</v>
      </c>
      <c r="BL502" s="178">
        <f t="shared" si="462"/>
        <v>315187660</v>
      </c>
      <c r="BM502" s="179">
        <f>IFERROR(BK502/$BH$502,"-")</f>
        <v>0.25676212078253474</v>
      </c>
      <c r="BN502" s="179">
        <f t="shared" si="478"/>
        <v>0.6003712543092018</v>
      </c>
      <c r="BO502" s="178">
        <f t="shared" si="479"/>
        <v>69608.582155477037</v>
      </c>
      <c r="BP502" s="285"/>
    </row>
    <row r="503" spans="2:68" s="95" customFormat="1">
      <c r="B503" s="402"/>
      <c r="C503" s="435"/>
      <c r="D503" s="433"/>
      <c r="E503" s="135" t="s">
        <v>207</v>
      </c>
      <c r="F503" s="171">
        <v>45</v>
      </c>
      <c r="G503" s="180">
        <v>33</v>
      </c>
      <c r="H503" s="180">
        <v>2072740</v>
      </c>
      <c r="I503" s="181">
        <f t="shared" ref="I503:I512" si="512">IFERROR(G503/$D$502,"-")</f>
        <v>0.22448979591836735</v>
      </c>
      <c r="J503" s="181">
        <f t="shared" si="463"/>
        <v>0.73333333333333328</v>
      </c>
      <c r="K503" s="225">
        <f t="shared" si="464"/>
        <v>62810.303030303032</v>
      </c>
      <c r="L503" s="392"/>
      <c r="M503" s="135" t="s">
        <v>207</v>
      </c>
      <c r="N503" s="171">
        <v>68</v>
      </c>
      <c r="O503" s="180">
        <v>47</v>
      </c>
      <c r="P503" s="180">
        <v>3403180</v>
      </c>
      <c r="Q503" s="181">
        <f t="shared" ref="Q503:Q512" si="513">IFERROR(O503/$L$502,"-")</f>
        <v>0.31125827814569534</v>
      </c>
      <c r="R503" s="181">
        <f t="shared" si="465"/>
        <v>0.69117647058823528</v>
      </c>
      <c r="S503" s="175">
        <f t="shared" si="466"/>
        <v>72408.085106382976</v>
      </c>
      <c r="T503" s="392"/>
      <c r="U503" s="135" t="s">
        <v>207</v>
      </c>
      <c r="V503" s="171">
        <v>3058</v>
      </c>
      <c r="W503" s="180">
        <v>2015</v>
      </c>
      <c r="X503" s="180">
        <v>125632150</v>
      </c>
      <c r="Y503" s="181">
        <f t="shared" ref="Y503:Y512" si="514">IFERROR(W503/$T$502,"-")</f>
        <v>0.28835145964510589</v>
      </c>
      <c r="Z503" s="181">
        <f t="shared" si="467"/>
        <v>0.65892740353172008</v>
      </c>
      <c r="AA503" s="180">
        <f t="shared" si="468"/>
        <v>62348.461538461539</v>
      </c>
      <c r="AB503" s="392"/>
      <c r="AC503" s="135" t="s">
        <v>207</v>
      </c>
      <c r="AD503" s="171">
        <v>2291</v>
      </c>
      <c r="AE503" s="180">
        <v>1432</v>
      </c>
      <c r="AF503" s="180">
        <v>93240060</v>
      </c>
      <c r="AG503" s="181">
        <f t="shared" ref="AG503:AG512" si="515">IFERROR(AE503/$AB$502,"-")</f>
        <v>0.28322784810126583</v>
      </c>
      <c r="AH503" s="181">
        <f t="shared" si="469"/>
        <v>0.62505456132693149</v>
      </c>
      <c r="AI503" s="175">
        <f t="shared" si="470"/>
        <v>65111.773743016762</v>
      </c>
      <c r="AJ503" s="392"/>
      <c r="AK503" s="135" t="s">
        <v>207</v>
      </c>
      <c r="AL503" s="171">
        <v>1265</v>
      </c>
      <c r="AM503" s="180">
        <v>734</v>
      </c>
      <c r="AN503" s="180">
        <v>51705820</v>
      </c>
      <c r="AO503" s="181">
        <f t="shared" ref="AO503:AO512" si="516">IFERROR(AM503/$AJ$502,"-")</f>
        <v>0.22944670209440451</v>
      </c>
      <c r="AP503" s="181">
        <f t="shared" si="471"/>
        <v>0.58023715415019761</v>
      </c>
      <c r="AQ503" s="175">
        <f t="shared" si="472"/>
        <v>70443.896457765673</v>
      </c>
      <c r="AR503" s="392"/>
      <c r="AS503" s="135" t="s">
        <v>207</v>
      </c>
      <c r="AT503" s="171">
        <v>461</v>
      </c>
      <c r="AU503" s="180">
        <v>226</v>
      </c>
      <c r="AV503" s="180">
        <v>16390700</v>
      </c>
      <c r="AW503" s="181">
        <f t="shared" ref="AW503:AW512" si="517">IFERROR(AU503/$AR$502,"-")</f>
        <v>0.14496472097498397</v>
      </c>
      <c r="AX503" s="181">
        <f t="shared" si="473"/>
        <v>0.49023861171366595</v>
      </c>
      <c r="AY503" s="180">
        <f t="shared" si="474"/>
        <v>72525.221238938058</v>
      </c>
      <c r="AZ503" s="392"/>
      <c r="BA503" s="135" t="s">
        <v>207</v>
      </c>
      <c r="BB503" s="171">
        <v>121</v>
      </c>
      <c r="BC503" s="180">
        <v>58</v>
      </c>
      <c r="BD503" s="180">
        <v>4366370</v>
      </c>
      <c r="BE503" s="181">
        <f t="shared" ref="BE503:BE512" si="518">IFERROR(BC503/$AZ$502,"-")</f>
        <v>0.10841121495327102</v>
      </c>
      <c r="BF503" s="181">
        <f t="shared" si="475"/>
        <v>0.47933884297520662</v>
      </c>
      <c r="BG503" s="225">
        <f t="shared" si="476"/>
        <v>75282.241379310348</v>
      </c>
      <c r="BH503" s="392"/>
      <c r="BI503" s="135" t="s">
        <v>207</v>
      </c>
      <c r="BJ503" s="171">
        <f t="shared" si="477"/>
        <v>7309</v>
      </c>
      <c r="BK503" s="180">
        <f t="shared" si="461"/>
        <v>4545</v>
      </c>
      <c r="BL503" s="180">
        <f t="shared" si="462"/>
        <v>296811020</v>
      </c>
      <c r="BM503" s="181">
        <f t="shared" ref="BM503:BM512" si="519">IFERROR(BK503/$BH$502,"-")</f>
        <v>0.25772611284377656</v>
      </c>
      <c r="BN503" s="181">
        <f t="shared" si="478"/>
        <v>0.62183609248871252</v>
      </c>
      <c r="BO503" s="180">
        <f t="shared" si="479"/>
        <v>65304.954895489551</v>
      </c>
      <c r="BP503" s="285"/>
    </row>
    <row r="504" spans="2:68" s="95" customFormat="1">
      <c r="B504" s="402"/>
      <c r="C504" s="435"/>
      <c r="D504" s="433"/>
      <c r="E504" s="136" t="s">
        <v>152</v>
      </c>
      <c r="F504" s="171">
        <v>65</v>
      </c>
      <c r="G504" s="180">
        <v>43</v>
      </c>
      <c r="H504" s="180">
        <v>4148140</v>
      </c>
      <c r="I504" s="181">
        <f t="shared" si="512"/>
        <v>0.29251700680272108</v>
      </c>
      <c r="J504" s="181">
        <f t="shared" si="463"/>
        <v>0.66153846153846152</v>
      </c>
      <c r="K504" s="225">
        <f t="shared" si="464"/>
        <v>96468.372093023252</v>
      </c>
      <c r="L504" s="392"/>
      <c r="M504" s="136" t="s">
        <v>152</v>
      </c>
      <c r="N504" s="171">
        <v>94</v>
      </c>
      <c r="O504" s="180">
        <v>56</v>
      </c>
      <c r="P504" s="180">
        <v>3828020</v>
      </c>
      <c r="Q504" s="181">
        <f t="shared" si="513"/>
        <v>0.37086092715231789</v>
      </c>
      <c r="R504" s="181">
        <f t="shared" si="465"/>
        <v>0.5957446808510638</v>
      </c>
      <c r="S504" s="175">
        <f t="shared" si="466"/>
        <v>68357.5</v>
      </c>
      <c r="T504" s="392"/>
      <c r="U504" s="136" t="s">
        <v>152</v>
      </c>
      <c r="V504" s="171">
        <v>4083</v>
      </c>
      <c r="W504" s="180">
        <v>2555</v>
      </c>
      <c r="X504" s="180">
        <v>161849520</v>
      </c>
      <c r="Y504" s="181">
        <f t="shared" si="514"/>
        <v>0.36562678878076704</v>
      </c>
      <c r="Z504" s="181">
        <f t="shared" si="467"/>
        <v>0.62576536860151855</v>
      </c>
      <c r="AA504" s="180">
        <f t="shared" si="468"/>
        <v>63346.191780821915</v>
      </c>
      <c r="AB504" s="392"/>
      <c r="AC504" s="136" t="s">
        <v>152</v>
      </c>
      <c r="AD504" s="171">
        <v>3387</v>
      </c>
      <c r="AE504" s="180">
        <v>2058</v>
      </c>
      <c r="AF504" s="180">
        <v>142049160</v>
      </c>
      <c r="AG504" s="181">
        <f t="shared" si="515"/>
        <v>0.40704113924050633</v>
      </c>
      <c r="AH504" s="181">
        <f t="shared" si="469"/>
        <v>0.60761736049601422</v>
      </c>
      <c r="AI504" s="175">
        <f t="shared" si="470"/>
        <v>69022.915451895038</v>
      </c>
      <c r="AJ504" s="392"/>
      <c r="AK504" s="136" t="s">
        <v>152</v>
      </c>
      <c r="AL504" s="171">
        <v>2258</v>
      </c>
      <c r="AM504" s="180">
        <v>1279</v>
      </c>
      <c r="AN504" s="180">
        <v>99559930</v>
      </c>
      <c r="AO504" s="181">
        <f t="shared" si="516"/>
        <v>0.3998124413879337</v>
      </c>
      <c r="AP504" s="181">
        <f t="shared" si="471"/>
        <v>0.56643046944198405</v>
      </c>
      <c r="AQ504" s="175">
        <f t="shared" si="472"/>
        <v>77842.009382329939</v>
      </c>
      <c r="AR504" s="392"/>
      <c r="AS504" s="136" t="s">
        <v>152</v>
      </c>
      <c r="AT504" s="171">
        <v>1073</v>
      </c>
      <c r="AU504" s="180">
        <v>520</v>
      </c>
      <c r="AV504" s="180">
        <v>43888330</v>
      </c>
      <c r="AW504" s="181">
        <f t="shared" si="517"/>
        <v>0.33354714560615778</v>
      </c>
      <c r="AX504" s="181">
        <f t="shared" si="473"/>
        <v>0.48462255358807083</v>
      </c>
      <c r="AY504" s="180">
        <f t="shared" si="474"/>
        <v>84400.63461538461</v>
      </c>
      <c r="AZ504" s="392"/>
      <c r="BA504" s="136" t="s">
        <v>152</v>
      </c>
      <c r="BB504" s="171">
        <v>326</v>
      </c>
      <c r="BC504" s="180">
        <v>161</v>
      </c>
      <c r="BD504" s="180">
        <v>18023470</v>
      </c>
      <c r="BE504" s="181">
        <f t="shared" si="518"/>
        <v>0.30093457943925234</v>
      </c>
      <c r="BF504" s="181">
        <f t="shared" si="475"/>
        <v>0.49386503067484661</v>
      </c>
      <c r="BG504" s="225">
        <f t="shared" si="476"/>
        <v>111947.01863354037</v>
      </c>
      <c r="BH504" s="392"/>
      <c r="BI504" s="136" t="s">
        <v>152</v>
      </c>
      <c r="BJ504" s="171">
        <f t="shared" si="477"/>
        <v>11286</v>
      </c>
      <c r="BK504" s="180">
        <f t="shared" si="461"/>
        <v>6672</v>
      </c>
      <c r="BL504" s="180">
        <f t="shared" si="462"/>
        <v>473346570</v>
      </c>
      <c r="BM504" s="181">
        <f t="shared" si="519"/>
        <v>0.37833853132974199</v>
      </c>
      <c r="BN504" s="181">
        <f t="shared" si="478"/>
        <v>0.59117490696438069</v>
      </c>
      <c r="BO504" s="180">
        <f t="shared" si="479"/>
        <v>70945.229316546756</v>
      </c>
      <c r="BP504" s="285"/>
    </row>
    <row r="505" spans="2:68" s="95" customFormat="1">
      <c r="B505" s="402"/>
      <c r="C505" s="435"/>
      <c r="D505" s="433"/>
      <c r="E505" s="136" t="s">
        <v>161</v>
      </c>
      <c r="F505" s="171">
        <v>28</v>
      </c>
      <c r="G505" s="180">
        <v>19</v>
      </c>
      <c r="H505" s="180">
        <v>2469900</v>
      </c>
      <c r="I505" s="181">
        <f t="shared" si="512"/>
        <v>0.12925170068027211</v>
      </c>
      <c r="J505" s="181">
        <f t="shared" si="463"/>
        <v>0.6785714285714286</v>
      </c>
      <c r="K505" s="225">
        <f t="shared" si="464"/>
        <v>129994.73684210527</v>
      </c>
      <c r="L505" s="392"/>
      <c r="M505" s="136" t="s">
        <v>161</v>
      </c>
      <c r="N505" s="171">
        <v>34</v>
      </c>
      <c r="O505" s="180">
        <v>23</v>
      </c>
      <c r="P505" s="180">
        <v>1778120</v>
      </c>
      <c r="Q505" s="181">
        <f t="shared" si="513"/>
        <v>0.15231788079470199</v>
      </c>
      <c r="R505" s="181">
        <f t="shared" si="465"/>
        <v>0.67647058823529416</v>
      </c>
      <c r="S505" s="175">
        <f t="shared" si="466"/>
        <v>77309.565217391311</v>
      </c>
      <c r="T505" s="392"/>
      <c r="U505" s="136" t="s">
        <v>161</v>
      </c>
      <c r="V505" s="171">
        <v>1193</v>
      </c>
      <c r="W505" s="180">
        <v>761</v>
      </c>
      <c r="X505" s="180">
        <v>48248070</v>
      </c>
      <c r="Y505" s="181">
        <f t="shared" si="514"/>
        <v>0.10890097309673727</v>
      </c>
      <c r="Z505" s="181">
        <f t="shared" si="467"/>
        <v>0.63788767812238056</v>
      </c>
      <c r="AA505" s="180">
        <f t="shared" si="468"/>
        <v>63400.880420499343</v>
      </c>
      <c r="AB505" s="392"/>
      <c r="AC505" s="136" t="s">
        <v>161</v>
      </c>
      <c r="AD505" s="171">
        <v>1108</v>
      </c>
      <c r="AE505" s="180">
        <v>708</v>
      </c>
      <c r="AF505" s="180">
        <v>48881500</v>
      </c>
      <c r="AG505" s="181">
        <f t="shared" si="515"/>
        <v>0.14003164556962025</v>
      </c>
      <c r="AH505" s="181">
        <f t="shared" si="469"/>
        <v>0.63898916967509023</v>
      </c>
      <c r="AI505" s="175">
        <f t="shared" si="470"/>
        <v>69041.666666666672</v>
      </c>
      <c r="AJ505" s="392"/>
      <c r="AK505" s="136" t="s">
        <v>161</v>
      </c>
      <c r="AL505" s="171">
        <v>859</v>
      </c>
      <c r="AM505" s="180">
        <v>501</v>
      </c>
      <c r="AN505" s="180">
        <v>38889880</v>
      </c>
      <c r="AO505" s="181">
        <f t="shared" si="516"/>
        <v>0.15661144107533603</v>
      </c>
      <c r="AP505" s="181">
        <f t="shared" si="471"/>
        <v>0.58323632130384173</v>
      </c>
      <c r="AQ505" s="175">
        <f t="shared" si="472"/>
        <v>77624.510978043909</v>
      </c>
      <c r="AR505" s="392"/>
      <c r="AS505" s="136" t="s">
        <v>161</v>
      </c>
      <c r="AT505" s="171">
        <v>401</v>
      </c>
      <c r="AU505" s="180">
        <v>197</v>
      </c>
      <c r="AV505" s="180">
        <v>15464040</v>
      </c>
      <c r="AW505" s="181">
        <f t="shared" si="517"/>
        <v>0.12636305323925592</v>
      </c>
      <c r="AX505" s="181">
        <f t="shared" si="473"/>
        <v>0.49127182044887779</v>
      </c>
      <c r="AY505" s="180">
        <f t="shared" si="474"/>
        <v>78497.664974619285</v>
      </c>
      <c r="AZ505" s="392"/>
      <c r="BA505" s="136" t="s">
        <v>161</v>
      </c>
      <c r="BB505" s="171">
        <v>124</v>
      </c>
      <c r="BC505" s="180">
        <v>70</v>
      </c>
      <c r="BD505" s="180">
        <v>7677860</v>
      </c>
      <c r="BE505" s="181">
        <f t="shared" si="518"/>
        <v>0.13084112149532709</v>
      </c>
      <c r="BF505" s="181">
        <f t="shared" si="475"/>
        <v>0.56451612903225812</v>
      </c>
      <c r="BG505" s="225">
        <f t="shared" si="476"/>
        <v>109683.71428571429</v>
      </c>
      <c r="BH505" s="392"/>
      <c r="BI505" s="136" t="s">
        <v>161</v>
      </c>
      <c r="BJ505" s="171">
        <f t="shared" si="477"/>
        <v>3747</v>
      </c>
      <c r="BK505" s="180">
        <f t="shared" si="461"/>
        <v>2279</v>
      </c>
      <c r="BL505" s="180">
        <f t="shared" si="462"/>
        <v>163409370</v>
      </c>
      <c r="BM505" s="181">
        <f t="shared" si="519"/>
        <v>0.12923164162177489</v>
      </c>
      <c r="BN505" s="181">
        <f t="shared" si="478"/>
        <v>0.60821990926074188</v>
      </c>
      <c r="BO505" s="180">
        <f t="shared" si="479"/>
        <v>71702.224659938569</v>
      </c>
      <c r="BP505" s="285"/>
    </row>
    <row r="506" spans="2:68" s="95" customFormat="1">
      <c r="B506" s="402"/>
      <c r="C506" s="435"/>
      <c r="D506" s="433"/>
      <c r="E506" s="136" t="s">
        <v>183</v>
      </c>
      <c r="F506" s="171">
        <v>39</v>
      </c>
      <c r="G506" s="180">
        <v>26</v>
      </c>
      <c r="H506" s="180">
        <v>2252440</v>
      </c>
      <c r="I506" s="181">
        <f t="shared" si="512"/>
        <v>0.17687074829931973</v>
      </c>
      <c r="J506" s="181">
        <f t="shared" si="463"/>
        <v>0.66666666666666663</v>
      </c>
      <c r="K506" s="225">
        <f t="shared" si="464"/>
        <v>86632.307692307688</v>
      </c>
      <c r="L506" s="392"/>
      <c r="M506" s="136" t="s">
        <v>183</v>
      </c>
      <c r="N506" s="171">
        <v>45</v>
      </c>
      <c r="O506" s="180">
        <v>29</v>
      </c>
      <c r="P506" s="180">
        <v>2319640</v>
      </c>
      <c r="Q506" s="181">
        <f t="shared" si="513"/>
        <v>0.19205298013245034</v>
      </c>
      <c r="R506" s="181">
        <f t="shared" si="465"/>
        <v>0.64444444444444449</v>
      </c>
      <c r="S506" s="175">
        <f t="shared" si="466"/>
        <v>79987.586206896551</v>
      </c>
      <c r="T506" s="392"/>
      <c r="U506" s="136" t="s">
        <v>183</v>
      </c>
      <c r="V506" s="171">
        <v>1550</v>
      </c>
      <c r="W506" s="180">
        <v>1002</v>
      </c>
      <c r="X506" s="180">
        <v>67656850</v>
      </c>
      <c r="Y506" s="181">
        <f t="shared" si="514"/>
        <v>0.14338866628506011</v>
      </c>
      <c r="Z506" s="181">
        <f t="shared" si="467"/>
        <v>0.64645161290322584</v>
      </c>
      <c r="AA506" s="180">
        <f t="shared" si="468"/>
        <v>67521.806387225544</v>
      </c>
      <c r="AB506" s="392"/>
      <c r="AC506" s="136" t="s">
        <v>183</v>
      </c>
      <c r="AD506" s="171">
        <v>1553</v>
      </c>
      <c r="AE506" s="180">
        <v>974</v>
      </c>
      <c r="AF506" s="180">
        <v>71196270</v>
      </c>
      <c r="AG506" s="181">
        <f t="shared" si="515"/>
        <v>0.19264240506329114</v>
      </c>
      <c r="AH506" s="181">
        <f t="shared" si="469"/>
        <v>0.62717321313586605</v>
      </c>
      <c r="AI506" s="175">
        <f t="shared" si="470"/>
        <v>73096.786447638602</v>
      </c>
      <c r="AJ506" s="392"/>
      <c r="AK506" s="136" t="s">
        <v>183</v>
      </c>
      <c r="AL506" s="171">
        <v>1084</v>
      </c>
      <c r="AM506" s="180">
        <v>605</v>
      </c>
      <c r="AN506" s="180">
        <v>46140540</v>
      </c>
      <c r="AO506" s="181">
        <f t="shared" si="516"/>
        <v>0.18912160050015631</v>
      </c>
      <c r="AP506" s="181">
        <f t="shared" si="471"/>
        <v>0.55811808118081185</v>
      </c>
      <c r="AQ506" s="175">
        <f t="shared" si="472"/>
        <v>76265.35537190082</v>
      </c>
      <c r="AR506" s="392"/>
      <c r="AS506" s="136" t="s">
        <v>183</v>
      </c>
      <c r="AT506" s="171">
        <v>511</v>
      </c>
      <c r="AU506" s="180">
        <v>260</v>
      </c>
      <c r="AV506" s="180">
        <v>21165720</v>
      </c>
      <c r="AW506" s="181">
        <f t="shared" si="517"/>
        <v>0.16677357280307889</v>
      </c>
      <c r="AX506" s="181">
        <f t="shared" si="473"/>
        <v>0.50880626223091974</v>
      </c>
      <c r="AY506" s="180">
        <f t="shared" si="474"/>
        <v>81406.61538461539</v>
      </c>
      <c r="AZ506" s="392"/>
      <c r="BA506" s="136" t="s">
        <v>183</v>
      </c>
      <c r="BB506" s="171">
        <v>155</v>
      </c>
      <c r="BC506" s="180">
        <v>77</v>
      </c>
      <c r="BD506" s="180">
        <v>8151160</v>
      </c>
      <c r="BE506" s="181">
        <f t="shared" si="518"/>
        <v>0.14392523364485982</v>
      </c>
      <c r="BF506" s="181">
        <f t="shared" si="475"/>
        <v>0.49677419354838709</v>
      </c>
      <c r="BG506" s="225">
        <f t="shared" si="476"/>
        <v>105859.22077922078</v>
      </c>
      <c r="BH506" s="392"/>
      <c r="BI506" s="136" t="s">
        <v>183</v>
      </c>
      <c r="BJ506" s="171">
        <f t="shared" si="477"/>
        <v>4937</v>
      </c>
      <c r="BK506" s="180">
        <f t="shared" si="461"/>
        <v>2973</v>
      </c>
      <c r="BL506" s="180">
        <f t="shared" si="462"/>
        <v>218882620</v>
      </c>
      <c r="BM506" s="181">
        <f t="shared" si="519"/>
        <v>0.16858519988658918</v>
      </c>
      <c r="BN506" s="181">
        <f t="shared" si="478"/>
        <v>0.60218756329754908</v>
      </c>
      <c r="BO506" s="180">
        <f t="shared" si="479"/>
        <v>73623.484695593681</v>
      </c>
      <c r="BP506" s="285"/>
    </row>
    <row r="507" spans="2:68" s="95" customFormat="1">
      <c r="B507" s="402"/>
      <c r="C507" s="435"/>
      <c r="D507" s="433"/>
      <c r="E507" s="136" t="s">
        <v>184</v>
      </c>
      <c r="F507" s="171">
        <v>19</v>
      </c>
      <c r="G507" s="180">
        <v>12</v>
      </c>
      <c r="H507" s="180">
        <v>1336950</v>
      </c>
      <c r="I507" s="181">
        <f t="shared" si="512"/>
        <v>8.1632653061224483E-2</v>
      </c>
      <c r="J507" s="181">
        <f t="shared" si="463"/>
        <v>0.63157894736842102</v>
      </c>
      <c r="K507" s="225">
        <f t="shared" si="464"/>
        <v>111412.5</v>
      </c>
      <c r="L507" s="392"/>
      <c r="M507" s="136" t="s">
        <v>184</v>
      </c>
      <c r="N507" s="171">
        <v>20</v>
      </c>
      <c r="O507" s="180">
        <v>15</v>
      </c>
      <c r="P507" s="180">
        <v>793440</v>
      </c>
      <c r="Q507" s="181">
        <f t="shared" si="513"/>
        <v>9.9337748344370855E-2</v>
      </c>
      <c r="R507" s="181">
        <f t="shared" si="465"/>
        <v>0.75</v>
      </c>
      <c r="S507" s="175">
        <f t="shared" si="466"/>
        <v>52896</v>
      </c>
      <c r="T507" s="392"/>
      <c r="U507" s="136" t="s">
        <v>184</v>
      </c>
      <c r="V507" s="171">
        <v>706</v>
      </c>
      <c r="W507" s="180">
        <v>485</v>
      </c>
      <c r="X507" s="180">
        <v>32050080</v>
      </c>
      <c r="Y507" s="181">
        <f t="shared" si="514"/>
        <v>6.9404693760732689E-2</v>
      </c>
      <c r="Z507" s="181">
        <f t="shared" si="467"/>
        <v>0.68696883852691215</v>
      </c>
      <c r="AA507" s="180">
        <f t="shared" si="468"/>
        <v>66082.639175257733</v>
      </c>
      <c r="AB507" s="392"/>
      <c r="AC507" s="136" t="s">
        <v>184</v>
      </c>
      <c r="AD507" s="171">
        <v>547</v>
      </c>
      <c r="AE507" s="180">
        <v>362</v>
      </c>
      <c r="AF507" s="180">
        <v>23770510</v>
      </c>
      <c r="AG507" s="181">
        <f t="shared" si="515"/>
        <v>7.1598101265822792E-2</v>
      </c>
      <c r="AH507" s="181">
        <f t="shared" si="469"/>
        <v>0.66179159049360148</v>
      </c>
      <c r="AI507" s="175">
        <f t="shared" si="470"/>
        <v>65664.392265193368</v>
      </c>
      <c r="AJ507" s="392"/>
      <c r="AK507" s="136" t="s">
        <v>184</v>
      </c>
      <c r="AL507" s="171">
        <v>372</v>
      </c>
      <c r="AM507" s="180">
        <v>232</v>
      </c>
      <c r="AN507" s="180">
        <v>16354240</v>
      </c>
      <c r="AO507" s="181">
        <f t="shared" si="516"/>
        <v>7.2522663332291334E-2</v>
      </c>
      <c r="AP507" s="181">
        <f t="shared" si="471"/>
        <v>0.62365591397849462</v>
      </c>
      <c r="AQ507" s="175">
        <f t="shared" si="472"/>
        <v>70492.413793103449</v>
      </c>
      <c r="AR507" s="392"/>
      <c r="AS507" s="136" t="s">
        <v>184</v>
      </c>
      <c r="AT507" s="171">
        <v>144</v>
      </c>
      <c r="AU507" s="180">
        <v>78</v>
      </c>
      <c r="AV507" s="180">
        <v>5573010</v>
      </c>
      <c r="AW507" s="181">
        <f t="shared" si="517"/>
        <v>5.0032071840923668E-2</v>
      </c>
      <c r="AX507" s="181">
        <f t="shared" si="473"/>
        <v>0.54166666666666663</v>
      </c>
      <c r="AY507" s="180">
        <f t="shared" si="474"/>
        <v>71448.846153846156</v>
      </c>
      <c r="AZ507" s="392"/>
      <c r="BA507" s="136" t="s">
        <v>184</v>
      </c>
      <c r="BB507" s="171">
        <v>32</v>
      </c>
      <c r="BC507" s="180">
        <v>21</v>
      </c>
      <c r="BD507" s="180">
        <v>1685470</v>
      </c>
      <c r="BE507" s="181">
        <f t="shared" si="518"/>
        <v>3.925233644859813E-2</v>
      </c>
      <c r="BF507" s="181">
        <f t="shared" si="475"/>
        <v>0.65625</v>
      </c>
      <c r="BG507" s="225">
        <f t="shared" si="476"/>
        <v>80260.476190476184</v>
      </c>
      <c r="BH507" s="392"/>
      <c r="BI507" s="136" t="s">
        <v>184</v>
      </c>
      <c r="BJ507" s="171">
        <f t="shared" si="477"/>
        <v>1840</v>
      </c>
      <c r="BK507" s="180">
        <f t="shared" si="461"/>
        <v>1205</v>
      </c>
      <c r="BL507" s="180">
        <f t="shared" si="462"/>
        <v>81563700</v>
      </c>
      <c r="BM507" s="181">
        <f t="shared" si="519"/>
        <v>6.8330025517436915E-2</v>
      </c>
      <c r="BN507" s="181">
        <f t="shared" si="478"/>
        <v>0.65489130434782605</v>
      </c>
      <c r="BO507" s="180">
        <f t="shared" si="479"/>
        <v>67687.717842323647</v>
      </c>
      <c r="BP507" s="285"/>
    </row>
    <row r="508" spans="2:68" s="95" customFormat="1">
      <c r="B508" s="402"/>
      <c r="C508" s="435"/>
      <c r="D508" s="433"/>
      <c r="E508" s="136" t="s">
        <v>185</v>
      </c>
      <c r="F508" s="171">
        <v>20</v>
      </c>
      <c r="G508" s="180">
        <v>12</v>
      </c>
      <c r="H508" s="180">
        <v>1461850</v>
      </c>
      <c r="I508" s="181">
        <f t="shared" si="512"/>
        <v>8.1632653061224483E-2</v>
      </c>
      <c r="J508" s="181">
        <f t="shared" si="463"/>
        <v>0.6</v>
      </c>
      <c r="K508" s="225">
        <f t="shared" si="464"/>
        <v>121820.83333333333</v>
      </c>
      <c r="L508" s="392"/>
      <c r="M508" s="136" t="s">
        <v>185</v>
      </c>
      <c r="N508" s="171">
        <v>16</v>
      </c>
      <c r="O508" s="180">
        <v>11</v>
      </c>
      <c r="P508" s="180">
        <v>457180</v>
      </c>
      <c r="Q508" s="181">
        <f t="shared" si="513"/>
        <v>7.2847682119205295E-2</v>
      </c>
      <c r="R508" s="181">
        <f t="shared" si="465"/>
        <v>0.6875</v>
      </c>
      <c r="S508" s="175">
        <f t="shared" si="466"/>
        <v>41561.818181818184</v>
      </c>
      <c r="T508" s="392"/>
      <c r="U508" s="136" t="s">
        <v>185</v>
      </c>
      <c r="V508" s="171">
        <v>286</v>
      </c>
      <c r="W508" s="180">
        <v>153</v>
      </c>
      <c r="X508" s="180">
        <v>9501010</v>
      </c>
      <c r="Y508" s="181">
        <f t="shared" si="514"/>
        <v>2.1894676588437322E-2</v>
      </c>
      <c r="Z508" s="181">
        <f t="shared" si="467"/>
        <v>0.534965034965035</v>
      </c>
      <c r="AA508" s="180">
        <f t="shared" si="468"/>
        <v>62098.104575163401</v>
      </c>
      <c r="AB508" s="392"/>
      <c r="AC508" s="136" t="s">
        <v>185</v>
      </c>
      <c r="AD508" s="171">
        <v>318</v>
      </c>
      <c r="AE508" s="180">
        <v>185</v>
      </c>
      <c r="AF508" s="180">
        <v>12180810</v>
      </c>
      <c r="AG508" s="181">
        <f t="shared" si="515"/>
        <v>3.6590189873417722E-2</v>
      </c>
      <c r="AH508" s="181">
        <f t="shared" si="469"/>
        <v>0.58176100628930816</v>
      </c>
      <c r="AI508" s="175">
        <f t="shared" si="470"/>
        <v>65842.216216216213</v>
      </c>
      <c r="AJ508" s="392"/>
      <c r="AK508" s="136" t="s">
        <v>185</v>
      </c>
      <c r="AL508" s="171">
        <v>267</v>
      </c>
      <c r="AM508" s="180">
        <v>138</v>
      </c>
      <c r="AN508" s="180">
        <v>10702970</v>
      </c>
      <c r="AO508" s="181">
        <f t="shared" si="516"/>
        <v>4.3138480775242266E-2</v>
      </c>
      <c r="AP508" s="181">
        <f t="shared" si="471"/>
        <v>0.5168539325842697</v>
      </c>
      <c r="AQ508" s="175">
        <f t="shared" si="472"/>
        <v>77557.753623188401</v>
      </c>
      <c r="AR508" s="392"/>
      <c r="AS508" s="136" t="s">
        <v>185</v>
      </c>
      <c r="AT508" s="171">
        <v>162</v>
      </c>
      <c r="AU508" s="180">
        <v>87</v>
      </c>
      <c r="AV508" s="180">
        <v>6283860</v>
      </c>
      <c r="AW508" s="181">
        <f t="shared" si="517"/>
        <v>5.5805003207184095E-2</v>
      </c>
      <c r="AX508" s="181">
        <f t="shared" si="473"/>
        <v>0.53703703703703709</v>
      </c>
      <c r="AY508" s="180">
        <f t="shared" si="474"/>
        <v>72228.275862068971</v>
      </c>
      <c r="AZ508" s="392"/>
      <c r="BA508" s="136" t="s">
        <v>185</v>
      </c>
      <c r="BB508" s="171">
        <v>54</v>
      </c>
      <c r="BC508" s="180">
        <v>32</v>
      </c>
      <c r="BD508" s="180">
        <v>3428680</v>
      </c>
      <c r="BE508" s="181">
        <f t="shared" si="518"/>
        <v>5.9813084112149535E-2</v>
      </c>
      <c r="BF508" s="181">
        <f t="shared" si="475"/>
        <v>0.59259259259259256</v>
      </c>
      <c r="BG508" s="225">
        <f t="shared" si="476"/>
        <v>107146.25</v>
      </c>
      <c r="BH508" s="392"/>
      <c r="BI508" s="136" t="s">
        <v>185</v>
      </c>
      <c r="BJ508" s="171">
        <f t="shared" si="477"/>
        <v>1123</v>
      </c>
      <c r="BK508" s="180">
        <f t="shared" si="461"/>
        <v>618</v>
      </c>
      <c r="BL508" s="180">
        <f t="shared" si="462"/>
        <v>44016360</v>
      </c>
      <c r="BM508" s="181">
        <f t="shared" si="519"/>
        <v>3.5043946696909557E-2</v>
      </c>
      <c r="BN508" s="181">
        <f t="shared" si="478"/>
        <v>0.55031166518254671</v>
      </c>
      <c r="BO508" s="180">
        <f t="shared" si="479"/>
        <v>71223.883495145637</v>
      </c>
      <c r="BP508" s="285"/>
    </row>
    <row r="509" spans="2:68" s="95" customFormat="1">
      <c r="B509" s="402"/>
      <c r="C509" s="435"/>
      <c r="D509" s="433"/>
      <c r="E509" s="136" t="s">
        <v>186</v>
      </c>
      <c r="F509" s="171">
        <v>17</v>
      </c>
      <c r="G509" s="180">
        <v>10</v>
      </c>
      <c r="H509" s="180">
        <v>1072710</v>
      </c>
      <c r="I509" s="181">
        <f t="shared" si="512"/>
        <v>6.8027210884353748E-2</v>
      </c>
      <c r="J509" s="181">
        <f t="shared" si="463"/>
        <v>0.58823529411764708</v>
      </c>
      <c r="K509" s="225">
        <f t="shared" si="464"/>
        <v>107271</v>
      </c>
      <c r="L509" s="392"/>
      <c r="M509" s="136" t="s">
        <v>186</v>
      </c>
      <c r="N509" s="171">
        <v>24</v>
      </c>
      <c r="O509" s="180">
        <v>14</v>
      </c>
      <c r="P509" s="180">
        <v>1307060</v>
      </c>
      <c r="Q509" s="181">
        <f t="shared" si="513"/>
        <v>9.2715231788079472E-2</v>
      </c>
      <c r="R509" s="181">
        <f t="shared" si="465"/>
        <v>0.58333333333333337</v>
      </c>
      <c r="S509" s="175">
        <f t="shared" si="466"/>
        <v>93361.428571428565</v>
      </c>
      <c r="T509" s="392"/>
      <c r="U509" s="136" t="s">
        <v>186</v>
      </c>
      <c r="V509" s="171">
        <v>391</v>
      </c>
      <c r="W509" s="180">
        <v>239</v>
      </c>
      <c r="X509" s="180">
        <v>15955420</v>
      </c>
      <c r="Y509" s="181">
        <f t="shared" si="514"/>
        <v>3.4201488265598171E-2</v>
      </c>
      <c r="Z509" s="181">
        <f t="shared" si="467"/>
        <v>0.61125319693094626</v>
      </c>
      <c r="AA509" s="180">
        <f t="shared" si="468"/>
        <v>66759.079497907951</v>
      </c>
      <c r="AB509" s="392"/>
      <c r="AC509" s="136" t="s">
        <v>186</v>
      </c>
      <c r="AD509" s="171">
        <v>365</v>
      </c>
      <c r="AE509" s="180">
        <v>243</v>
      </c>
      <c r="AF509" s="180">
        <v>17893610</v>
      </c>
      <c r="AG509" s="181">
        <f t="shared" si="515"/>
        <v>4.8061708860759493E-2</v>
      </c>
      <c r="AH509" s="181">
        <f t="shared" si="469"/>
        <v>0.66575342465753429</v>
      </c>
      <c r="AI509" s="175">
        <f t="shared" si="470"/>
        <v>73636.255144032926</v>
      </c>
      <c r="AJ509" s="392"/>
      <c r="AK509" s="136" t="s">
        <v>186</v>
      </c>
      <c r="AL509" s="171">
        <v>254</v>
      </c>
      <c r="AM509" s="180">
        <v>154</v>
      </c>
      <c r="AN509" s="180">
        <v>15198460</v>
      </c>
      <c r="AO509" s="181">
        <f t="shared" si="516"/>
        <v>4.8140043763676151E-2</v>
      </c>
      <c r="AP509" s="181">
        <f t="shared" si="471"/>
        <v>0.60629921259842523</v>
      </c>
      <c r="AQ509" s="175">
        <f t="shared" si="472"/>
        <v>98691.2987012987</v>
      </c>
      <c r="AR509" s="392"/>
      <c r="AS509" s="136" t="s">
        <v>186</v>
      </c>
      <c r="AT509" s="171">
        <v>135</v>
      </c>
      <c r="AU509" s="180">
        <v>76</v>
      </c>
      <c r="AV509" s="180">
        <v>6925190</v>
      </c>
      <c r="AW509" s="181">
        <f t="shared" si="517"/>
        <v>4.8749198203976905E-2</v>
      </c>
      <c r="AX509" s="181">
        <f t="shared" si="473"/>
        <v>0.562962962962963</v>
      </c>
      <c r="AY509" s="180">
        <f t="shared" si="474"/>
        <v>91120.921052631573</v>
      </c>
      <c r="AZ509" s="392"/>
      <c r="BA509" s="136" t="s">
        <v>186</v>
      </c>
      <c r="BB509" s="171">
        <v>35</v>
      </c>
      <c r="BC509" s="180">
        <v>18</v>
      </c>
      <c r="BD509" s="180">
        <v>2120430</v>
      </c>
      <c r="BE509" s="181">
        <f t="shared" si="518"/>
        <v>3.3644859813084113E-2</v>
      </c>
      <c r="BF509" s="181">
        <f t="shared" si="475"/>
        <v>0.51428571428571423</v>
      </c>
      <c r="BG509" s="225">
        <f t="shared" si="476"/>
        <v>117801.66666666667</v>
      </c>
      <c r="BH509" s="392"/>
      <c r="BI509" s="136" t="s">
        <v>186</v>
      </c>
      <c r="BJ509" s="171">
        <f t="shared" si="477"/>
        <v>1221</v>
      </c>
      <c r="BK509" s="180">
        <f t="shared" si="461"/>
        <v>754</v>
      </c>
      <c r="BL509" s="180">
        <f t="shared" si="462"/>
        <v>60472880</v>
      </c>
      <c r="BM509" s="181">
        <f t="shared" si="519"/>
        <v>4.2755883186844347E-2</v>
      </c>
      <c r="BN509" s="181">
        <f t="shared" si="478"/>
        <v>0.61752661752661753</v>
      </c>
      <c r="BO509" s="180">
        <f t="shared" si="479"/>
        <v>80202.758620689652</v>
      </c>
      <c r="BP509" s="285"/>
    </row>
    <row r="510" spans="2:68" s="95" customFormat="1">
      <c r="B510" s="402"/>
      <c r="C510" s="435"/>
      <c r="D510" s="433"/>
      <c r="E510" s="136" t="s">
        <v>187</v>
      </c>
      <c r="F510" s="171">
        <v>56</v>
      </c>
      <c r="G510" s="180">
        <v>38</v>
      </c>
      <c r="H510" s="180">
        <v>3388220</v>
      </c>
      <c r="I510" s="181">
        <f t="shared" si="512"/>
        <v>0.25850340136054423</v>
      </c>
      <c r="J510" s="181">
        <f t="shared" si="463"/>
        <v>0.6785714285714286</v>
      </c>
      <c r="K510" s="225">
        <f t="shared" si="464"/>
        <v>89163.68421052632</v>
      </c>
      <c r="L510" s="392"/>
      <c r="M510" s="136" t="s">
        <v>187</v>
      </c>
      <c r="N510" s="171">
        <v>59</v>
      </c>
      <c r="O510" s="180">
        <v>39</v>
      </c>
      <c r="P510" s="180">
        <v>3032560</v>
      </c>
      <c r="Q510" s="181">
        <f t="shared" si="513"/>
        <v>0.25827814569536423</v>
      </c>
      <c r="R510" s="181">
        <f t="shared" si="465"/>
        <v>0.66101694915254239</v>
      </c>
      <c r="S510" s="175">
        <f t="shared" si="466"/>
        <v>77757.948717948719</v>
      </c>
      <c r="T510" s="392"/>
      <c r="U510" s="136" t="s">
        <v>187</v>
      </c>
      <c r="V510" s="171">
        <v>2706</v>
      </c>
      <c r="W510" s="180">
        <v>1837</v>
      </c>
      <c r="X510" s="180">
        <v>119081750</v>
      </c>
      <c r="Y510" s="181">
        <f t="shared" si="514"/>
        <v>0.26287922152261017</v>
      </c>
      <c r="Z510" s="181">
        <f t="shared" si="467"/>
        <v>0.67886178861788615</v>
      </c>
      <c r="AA510" s="180">
        <f t="shared" si="468"/>
        <v>64824.033750680457</v>
      </c>
      <c r="AB510" s="392"/>
      <c r="AC510" s="136" t="s">
        <v>187</v>
      </c>
      <c r="AD510" s="171">
        <v>2139</v>
      </c>
      <c r="AE510" s="180">
        <v>1374</v>
      </c>
      <c r="AF510" s="180">
        <v>92293650</v>
      </c>
      <c r="AG510" s="181">
        <f t="shared" si="515"/>
        <v>0.27175632911392406</v>
      </c>
      <c r="AH510" s="181">
        <f t="shared" si="469"/>
        <v>0.64235624123422164</v>
      </c>
      <c r="AI510" s="175">
        <f t="shared" si="470"/>
        <v>67171.506550218342</v>
      </c>
      <c r="AJ510" s="392"/>
      <c r="AK510" s="136" t="s">
        <v>187</v>
      </c>
      <c r="AL510" s="171">
        <v>1262</v>
      </c>
      <c r="AM510" s="180">
        <v>735</v>
      </c>
      <c r="AN510" s="180">
        <v>56440800</v>
      </c>
      <c r="AO510" s="181">
        <f t="shared" si="516"/>
        <v>0.22975929978118162</v>
      </c>
      <c r="AP510" s="181">
        <f t="shared" si="471"/>
        <v>0.58240887480190173</v>
      </c>
      <c r="AQ510" s="175">
        <f t="shared" si="472"/>
        <v>76790.204081632648</v>
      </c>
      <c r="AR510" s="392"/>
      <c r="AS510" s="136" t="s">
        <v>187</v>
      </c>
      <c r="AT510" s="171">
        <v>532</v>
      </c>
      <c r="AU510" s="180">
        <v>261</v>
      </c>
      <c r="AV510" s="180">
        <v>19627780</v>
      </c>
      <c r="AW510" s="181">
        <f t="shared" si="517"/>
        <v>0.16741500962155229</v>
      </c>
      <c r="AX510" s="181">
        <f t="shared" si="473"/>
        <v>0.49060150375939848</v>
      </c>
      <c r="AY510" s="180">
        <f t="shared" si="474"/>
        <v>75202.222222222219</v>
      </c>
      <c r="AZ510" s="392"/>
      <c r="BA510" s="136" t="s">
        <v>187</v>
      </c>
      <c r="BB510" s="171">
        <v>133</v>
      </c>
      <c r="BC510" s="180">
        <v>65</v>
      </c>
      <c r="BD510" s="180">
        <v>5892080</v>
      </c>
      <c r="BE510" s="181">
        <f t="shared" si="518"/>
        <v>0.12149532710280374</v>
      </c>
      <c r="BF510" s="181">
        <f t="shared" si="475"/>
        <v>0.48872180451127817</v>
      </c>
      <c r="BG510" s="225">
        <f t="shared" si="476"/>
        <v>90647.38461538461</v>
      </c>
      <c r="BH510" s="392"/>
      <c r="BI510" s="136" t="s">
        <v>187</v>
      </c>
      <c r="BJ510" s="171">
        <f t="shared" si="477"/>
        <v>6887</v>
      </c>
      <c r="BK510" s="180">
        <f t="shared" si="461"/>
        <v>4349</v>
      </c>
      <c r="BL510" s="180">
        <f t="shared" si="462"/>
        <v>299756840</v>
      </c>
      <c r="BM510" s="181">
        <f t="shared" si="519"/>
        <v>0.24661185143181175</v>
      </c>
      <c r="BN510" s="181">
        <f t="shared" si="478"/>
        <v>0.63147959924495423</v>
      </c>
      <c r="BO510" s="180">
        <f t="shared" si="479"/>
        <v>68925.463324902274</v>
      </c>
      <c r="BP510" s="285"/>
    </row>
    <row r="511" spans="2:68" s="95" customFormat="1">
      <c r="B511" s="402"/>
      <c r="C511" s="435"/>
      <c r="D511" s="433"/>
      <c r="E511" s="136" t="s">
        <v>188</v>
      </c>
      <c r="F511" s="171">
        <v>21</v>
      </c>
      <c r="G511" s="180">
        <v>17</v>
      </c>
      <c r="H511" s="180">
        <v>1945660</v>
      </c>
      <c r="I511" s="181">
        <f t="shared" si="512"/>
        <v>0.11564625850340136</v>
      </c>
      <c r="J511" s="181">
        <f t="shared" si="463"/>
        <v>0.80952380952380953</v>
      </c>
      <c r="K511" s="225">
        <f t="shared" si="464"/>
        <v>114450.58823529411</v>
      </c>
      <c r="L511" s="392"/>
      <c r="M511" s="136" t="s">
        <v>188</v>
      </c>
      <c r="N511" s="171">
        <v>11</v>
      </c>
      <c r="O511" s="180">
        <v>8</v>
      </c>
      <c r="P511" s="180">
        <v>779610</v>
      </c>
      <c r="Q511" s="181">
        <f t="shared" si="513"/>
        <v>5.2980132450331126E-2</v>
      </c>
      <c r="R511" s="181">
        <f t="shared" si="465"/>
        <v>0.72727272727272729</v>
      </c>
      <c r="S511" s="175">
        <f t="shared" si="466"/>
        <v>97451.25</v>
      </c>
      <c r="T511" s="392"/>
      <c r="U511" s="136" t="s">
        <v>188</v>
      </c>
      <c r="V511" s="171">
        <v>525</v>
      </c>
      <c r="W511" s="180">
        <v>329</v>
      </c>
      <c r="X511" s="180">
        <v>23380360</v>
      </c>
      <c r="Y511" s="181">
        <f t="shared" si="514"/>
        <v>4.7080709788208358E-2</v>
      </c>
      <c r="Z511" s="181">
        <f t="shared" si="467"/>
        <v>0.62666666666666671</v>
      </c>
      <c r="AA511" s="180">
        <f t="shared" si="468"/>
        <v>71064.924012158051</v>
      </c>
      <c r="AB511" s="392"/>
      <c r="AC511" s="136" t="s">
        <v>188</v>
      </c>
      <c r="AD511" s="171">
        <v>578</v>
      </c>
      <c r="AE511" s="180">
        <v>369</v>
      </c>
      <c r="AF511" s="180">
        <v>26853270</v>
      </c>
      <c r="AG511" s="181">
        <f t="shared" si="515"/>
        <v>7.2982594936708861E-2</v>
      </c>
      <c r="AH511" s="181">
        <f t="shared" si="469"/>
        <v>0.63840830449826991</v>
      </c>
      <c r="AI511" s="175">
        <f t="shared" si="470"/>
        <v>72773.08943089431</v>
      </c>
      <c r="AJ511" s="392"/>
      <c r="AK511" s="136" t="s">
        <v>188</v>
      </c>
      <c r="AL511" s="171">
        <v>502</v>
      </c>
      <c r="AM511" s="180">
        <v>288</v>
      </c>
      <c r="AN511" s="180">
        <v>22638850</v>
      </c>
      <c r="AO511" s="181">
        <f t="shared" si="516"/>
        <v>9.0028133791809947E-2</v>
      </c>
      <c r="AP511" s="181">
        <f t="shared" si="471"/>
        <v>0.57370517928286857</v>
      </c>
      <c r="AQ511" s="175">
        <f t="shared" si="472"/>
        <v>78607.118055555562</v>
      </c>
      <c r="AR511" s="392"/>
      <c r="AS511" s="136" t="s">
        <v>188</v>
      </c>
      <c r="AT511" s="171">
        <v>313</v>
      </c>
      <c r="AU511" s="180">
        <v>160</v>
      </c>
      <c r="AV511" s="180">
        <v>14250410</v>
      </c>
      <c r="AW511" s="181">
        <f t="shared" si="517"/>
        <v>0.10262989095574086</v>
      </c>
      <c r="AX511" s="181">
        <f t="shared" si="473"/>
        <v>0.51118210862619806</v>
      </c>
      <c r="AY511" s="180">
        <f t="shared" si="474"/>
        <v>89065.0625</v>
      </c>
      <c r="AZ511" s="392"/>
      <c r="BA511" s="136" t="s">
        <v>188</v>
      </c>
      <c r="BB511" s="171">
        <v>108</v>
      </c>
      <c r="BC511" s="180">
        <v>56</v>
      </c>
      <c r="BD511" s="180">
        <v>5502700</v>
      </c>
      <c r="BE511" s="181">
        <f t="shared" si="518"/>
        <v>0.10467289719626169</v>
      </c>
      <c r="BF511" s="181">
        <f t="shared" si="475"/>
        <v>0.51851851851851849</v>
      </c>
      <c r="BG511" s="225">
        <f t="shared" si="476"/>
        <v>98262.5</v>
      </c>
      <c r="BH511" s="392"/>
      <c r="BI511" s="136" t="s">
        <v>188</v>
      </c>
      <c r="BJ511" s="171">
        <f t="shared" si="477"/>
        <v>2058</v>
      </c>
      <c r="BK511" s="180">
        <f t="shared" si="461"/>
        <v>1227</v>
      </c>
      <c r="BL511" s="180">
        <f t="shared" si="462"/>
        <v>95350860</v>
      </c>
      <c r="BM511" s="181">
        <f t="shared" si="519"/>
        <v>6.9577544655514606E-2</v>
      </c>
      <c r="BN511" s="181">
        <f t="shared" si="478"/>
        <v>0.59620991253644318</v>
      </c>
      <c r="BO511" s="180">
        <f t="shared" si="479"/>
        <v>77710.562347188257</v>
      </c>
      <c r="BP511" s="285"/>
    </row>
    <row r="512" spans="2:68" s="95" customFormat="1">
      <c r="B512" s="402"/>
      <c r="C512" s="435"/>
      <c r="D512" s="433"/>
      <c r="E512" s="137" t="s">
        <v>179</v>
      </c>
      <c r="F512" s="171">
        <v>18</v>
      </c>
      <c r="G512" s="180">
        <v>10</v>
      </c>
      <c r="H512" s="180">
        <v>699060</v>
      </c>
      <c r="I512" s="181">
        <f t="shared" si="512"/>
        <v>6.8027210884353748E-2</v>
      </c>
      <c r="J512" s="181">
        <f t="shared" si="463"/>
        <v>0.55555555555555558</v>
      </c>
      <c r="K512" s="225">
        <f t="shared" si="464"/>
        <v>69906</v>
      </c>
      <c r="L512" s="392"/>
      <c r="M512" s="137" t="s">
        <v>179</v>
      </c>
      <c r="N512" s="171">
        <v>14</v>
      </c>
      <c r="O512" s="180">
        <v>10</v>
      </c>
      <c r="P512" s="180">
        <v>783720</v>
      </c>
      <c r="Q512" s="181">
        <f t="shared" si="513"/>
        <v>6.6225165562913912E-2</v>
      </c>
      <c r="R512" s="181">
        <f t="shared" si="465"/>
        <v>0.7142857142857143</v>
      </c>
      <c r="S512" s="175">
        <f t="shared" si="466"/>
        <v>78372</v>
      </c>
      <c r="T512" s="392"/>
      <c r="U512" s="137" t="s">
        <v>179</v>
      </c>
      <c r="V512" s="171">
        <v>630</v>
      </c>
      <c r="W512" s="180">
        <v>371</v>
      </c>
      <c r="X512" s="180">
        <v>24080920</v>
      </c>
      <c r="Y512" s="181">
        <f t="shared" si="514"/>
        <v>5.3091013165426443E-2</v>
      </c>
      <c r="Z512" s="181">
        <f t="shared" si="467"/>
        <v>0.58888888888888891</v>
      </c>
      <c r="AA512" s="180">
        <f t="shared" si="468"/>
        <v>64908.140161725067</v>
      </c>
      <c r="AB512" s="392"/>
      <c r="AC512" s="137" t="s">
        <v>179</v>
      </c>
      <c r="AD512" s="171">
        <v>318</v>
      </c>
      <c r="AE512" s="180">
        <v>171</v>
      </c>
      <c r="AF512" s="180">
        <v>14170950</v>
      </c>
      <c r="AG512" s="181">
        <f t="shared" si="515"/>
        <v>3.3821202531645569E-2</v>
      </c>
      <c r="AH512" s="181">
        <f t="shared" si="469"/>
        <v>0.53773584905660377</v>
      </c>
      <c r="AI512" s="175">
        <f t="shared" si="470"/>
        <v>82871.052631578947</v>
      </c>
      <c r="AJ512" s="392"/>
      <c r="AK512" s="137" t="s">
        <v>179</v>
      </c>
      <c r="AL512" s="171">
        <v>164</v>
      </c>
      <c r="AM512" s="180">
        <v>74</v>
      </c>
      <c r="AN512" s="180">
        <v>8447810</v>
      </c>
      <c r="AO512" s="181">
        <f t="shared" si="516"/>
        <v>2.3132228821506721E-2</v>
      </c>
      <c r="AP512" s="181">
        <f t="shared" si="471"/>
        <v>0.45121951219512196</v>
      </c>
      <c r="AQ512" s="175">
        <f t="shared" si="472"/>
        <v>114159.5945945946</v>
      </c>
      <c r="AR512" s="392"/>
      <c r="AS512" s="137" t="s">
        <v>179</v>
      </c>
      <c r="AT512" s="171">
        <v>71</v>
      </c>
      <c r="AU512" s="180">
        <v>24</v>
      </c>
      <c r="AV512" s="180">
        <v>3598310</v>
      </c>
      <c r="AW512" s="181">
        <f t="shared" si="517"/>
        <v>1.5394483643361129E-2</v>
      </c>
      <c r="AX512" s="181">
        <f t="shared" si="473"/>
        <v>0.3380281690140845</v>
      </c>
      <c r="AY512" s="180">
        <f t="shared" si="474"/>
        <v>149929.58333333334</v>
      </c>
      <c r="AZ512" s="392"/>
      <c r="BA512" s="137" t="s">
        <v>179</v>
      </c>
      <c r="BB512" s="171">
        <v>49</v>
      </c>
      <c r="BC512" s="180">
        <v>23</v>
      </c>
      <c r="BD512" s="180">
        <v>3321030</v>
      </c>
      <c r="BE512" s="181">
        <f t="shared" si="518"/>
        <v>4.2990654205607479E-2</v>
      </c>
      <c r="BF512" s="181">
        <f t="shared" si="475"/>
        <v>0.46938775510204084</v>
      </c>
      <c r="BG512" s="225">
        <f t="shared" si="476"/>
        <v>144392.60869565216</v>
      </c>
      <c r="BH512" s="392"/>
      <c r="BI512" s="137" t="s">
        <v>179</v>
      </c>
      <c r="BJ512" s="171">
        <f t="shared" si="477"/>
        <v>1264</v>
      </c>
      <c r="BK512" s="180">
        <f t="shared" si="461"/>
        <v>683</v>
      </c>
      <c r="BL512" s="180">
        <f t="shared" si="462"/>
        <v>55101800</v>
      </c>
      <c r="BM512" s="181">
        <f t="shared" si="519"/>
        <v>3.8729798695775447E-2</v>
      </c>
      <c r="BN512" s="181">
        <f t="shared" si="478"/>
        <v>0.54034810126582278</v>
      </c>
      <c r="BO512" s="180">
        <f t="shared" si="479"/>
        <v>80676.134699853588</v>
      </c>
      <c r="BP512" s="285"/>
    </row>
    <row r="513" spans="2:68" s="95" customFormat="1">
      <c r="B513" s="402">
        <v>47</v>
      </c>
      <c r="C513" s="434" t="s">
        <v>16</v>
      </c>
      <c r="D513" s="432">
        <v>142</v>
      </c>
      <c r="E513" s="134" t="s">
        <v>153</v>
      </c>
      <c r="F513" s="170">
        <v>63</v>
      </c>
      <c r="G513" s="178">
        <v>38</v>
      </c>
      <c r="H513" s="178">
        <v>2034980</v>
      </c>
      <c r="I513" s="179">
        <f>IFERROR(G513/$D$513,"-")</f>
        <v>0.26760563380281688</v>
      </c>
      <c r="J513" s="179">
        <f t="shared" si="463"/>
        <v>0.60317460317460314</v>
      </c>
      <c r="K513" s="224">
        <f t="shared" si="464"/>
        <v>53552.105263157893</v>
      </c>
      <c r="L513" s="400">
        <v>229</v>
      </c>
      <c r="M513" s="134" t="s">
        <v>153</v>
      </c>
      <c r="N513" s="170">
        <v>123</v>
      </c>
      <c r="O513" s="178">
        <v>78</v>
      </c>
      <c r="P513" s="178">
        <v>6531580</v>
      </c>
      <c r="Q513" s="179">
        <f>IFERROR(O513/$L$513,"-")</f>
        <v>0.34061135371179041</v>
      </c>
      <c r="R513" s="179">
        <f t="shared" si="465"/>
        <v>0.63414634146341464</v>
      </c>
      <c r="S513" s="174">
        <f t="shared" si="466"/>
        <v>83738.205128205125</v>
      </c>
      <c r="T513" s="400">
        <v>15938</v>
      </c>
      <c r="U513" s="134" t="s">
        <v>153</v>
      </c>
      <c r="V513" s="170">
        <v>7118</v>
      </c>
      <c r="W513" s="178">
        <v>4464</v>
      </c>
      <c r="X513" s="178">
        <v>297867810</v>
      </c>
      <c r="Y513" s="179">
        <f>IFERROR(W513/$T$513,"-")</f>
        <v>0.28008533065629315</v>
      </c>
      <c r="Z513" s="179">
        <f t="shared" si="467"/>
        <v>0.62714245574599603</v>
      </c>
      <c r="AA513" s="178">
        <f t="shared" si="468"/>
        <v>66726.659946236556</v>
      </c>
      <c r="AB513" s="400">
        <v>10177</v>
      </c>
      <c r="AC513" s="134" t="s">
        <v>153</v>
      </c>
      <c r="AD513" s="170">
        <v>5120</v>
      </c>
      <c r="AE513" s="178">
        <v>3114</v>
      </c>
      <c r="AF513" s="178">
        <v>231899780</v>
      </c>
      <c r="AG513" s="179">
        <f>IFERROR(AE513/$AB$513,"-")</f>
        <v>0.30598408175297237</v>
      </c>
      <c r="AH513" s="179">
        <f t="shared" si="469"/>
        <v>0.60820312499999996</v>
      </c>
      <c r="AI513" s="174">
        <f t="shared" si="470"/>
        <v>74470.064226075789</v>
      </c>
      <c r="AJ513" s="400">
        <v>5618</v>
      </c>
      <c r="AK513" s="134" t="s">
        <v>153</v>
      </c>
      <c r="AL513" s="170">
        <v>2768</v>
      </c>
      <c r="AM513" s="178">
        <v>1546</v>
      </c>
      <c r="AN513" s="178">
        <v>120149830</v>
      </c>
      <c r="AO513" s="179">
        <f>IFERROR(AM513/$AJ$513,"-")</f>
        <v>0.27518689925240297</v>
      </c>
      <c r="AP513" s="179">
        <f t="shared" si="471"/>
        <v>0.55852601156069359</v>
      </c>
      <c r="AQ513" s="174">
        <f t="shared" si="472"/>
        <v>77716.57826649418</v>
      </c>
      <c r="AR513" s="400">
        <v>2333</v>
      </c>
      <c r="AS513" s="134" t="s">
        <v>153</v>
      </c>
      <c r="AT513" s="170">
        <v>1085</v>
      </c>
      <c r="AU513" s="178">
        <v>550</v>
      </c>
      <c r="AV513" s="178">
        <v>41998040</v>
      </c>
      <c r="AW513" s="179">
        <f>IFERROR(AU513/$AR$513,"-")</f>
        <v>0.2357479639948564</v>
      </c>
      <c r="AX513" s="179">
        <f t="shared" si="473"/>
        <v>0.50691244239631339</v>
      </c>
      <c r="AY513" s="178">
        <f t="shared" si="474"/>
        <v>76360.072727272724</v>
      </c>
      <c r="AZ513" s="400">
        <v>833</v>
      </c>
      <c r="BA513" s="134" t="s">
        <v>153</v>
      </c>
      <c r="BB513" s="170">
        <v>302</v>
      </c>
      <c r="BC513" s="178">
        <v>137</v>
      </c>
      <c r="BD513" s="178">
        <v>14288260</v>
      </c>
      <c r="BE513" s="179">
        <f>IFERROR(BC513/$AZ$513,"-")</f>
        <v>0.1644657863145258</v>
      </c>
      <c r="BF513" s="179">
        <f t="shared" si="475"/>
        <v>0.45364238410596025</v>
      </c>
      <c r="BG513" s="224">
        <f t="shared" si="476"/>
        <v>104293.86861313869</v>
      </c>
      <c r="BH513" s="400">
        <v>35270</v>
      </c>
      <c r="BI513" s="134" t="s">
        <v>153</v>
      </c>
      <c r="BJ513" s="170">
        <f t="shared" si="477"/>
        <v>16579</v>
      </c>
      <c r="BK513" s="178">
        <f t="shared" si="461"/>
        <v>9927</v>
      </c>
      <c r="BL513" s="178">
        <f t="shared" si="462"/>
        <v>714770280</v>
      </c>
      <c r="BM513" s="179">
        <f>IFERROR(BK513/$BH$513,"-")</f>
        <v>0.28145732917493621</v>
      </c>
      <c r="BN513" s="179">
        <f t="shared" si="478"/>
        <v>0.59876952771578507</v>
      </c>
      <c r="BO513" s="178">
        <f t="shared" si="479"/>
        <v>72002.647325475977</v>
      </c>
      <c r="BP513" s="285"/>
    </row>
    <row r="514" spans="2:68" s="95" customFormat="1">
      <c r="B514" s="402"/>
      <c r="C514" s="435"/>
      <c r="D514" s="433"/>
      <c r="E514" s="135" t="s">
        <v>207</v>
      </c>
      <c r="F514" s="171">
        <v>51</v>
      </c>
      <c r="G514" s="180">
        <v>29</v>
      </c>
      <c r="H514" s="180">
        <v>1762590</v>
      </c>
      <c r="I514" s="181">
        <f t="shared" ref="I514:I523" si="520">IFERROR(G514/$D$513,"-")</f>
        <v>0.20422535211267606</v>
      </c>
      <c r="J514" s="181">
        <f t="shared" si="463"/>
        <v>0.56862745098039214</v>
      </c>
      <c r="K514" s="225">
        <f t="shared" si="464"/>
        <v>60778.965517241377</v>
      </c>
      <c r="L514" s="392"/>
      <c r="M514" s="135" t="s">
        <v>207</v>
      </c>
      <c r="N514" s="171">
        <v>112</v>
      </c>
      <c r="O514" s="180">
        <v>68</v>
      </c>
      <c r="P514" s="180">
        <v>4699020</v>
      </c>
      <c r="Q514" s="181">
        <f t="shared" ref="Q514:Q523" si="521">IFERROR(O514/$L$513,"-")</f>
        <v>0.29694323144104806</v>
      </c>
      <c r="R514" s="181">
        <f t="shared" si="465"/>
        <v>0.6071428571428571</v>
      </c>
      <c r="S514" s="175">
        <f t="shared" si="466"/>
        <v>69103.23529411765</v>
      </c>
      <c r="T514" s="392"/>
      <c r="U514" s="135" t="s">
        <v>207</v>
      </c>
      <c r="V514" s="171">
        <v>6917</v>
      </c>
      <c r="W514" s="180">
        <v>4441</v>
      </c>
      <c r="X514" s="180">
        <v>283473270</v>
      </c>
      <c r="Y514" s="181">
        <f t="shared" ref="Y514:Y523" si="522">IFERROR(W514/$T$513,"-")</f>
        <v>0.27864223867486509</v>
      </c>
      <c r="Z514" s="181">
        <f t="shared" si="467"/>
        <v>0.64204134740494434</v>
      </c>
      <c r="AA514" s="180">
        <f t="shared" si="468"/>
        <v>63830.954739923443</v>
      </c>
      <c r="AB514" s="392"/>
      <c r="AC514" s="135" t="s">
        <v>207</v>
      </c>
      <c r="AD514" s="171">
        <v>4582</v>
      </c>
      <c r="AE514" s="180">
        <v>2837</v>
      </c>
      <c r="AF514" s="180">
        <v>202817870</v>
      </c>
      <c r="AG514" s="181">
        <f t="shared" ref="AG514:AG523" si="523">IFERROR(AE514/$AB$513,"-")</f>
        <v>0.27876584455143955</v>
      </c>
      <c r="AH514" s="181">
        <f t="shared" si="469"/>
        <v>0.61916193801833264</v>
      </c>
      <c r="AI514" s="175">
        <f t="shared" si="470"/>
        <v>71490.260838914342</v>
      </c>
      <c r="AJ514" s="392"/>
      <c r="AK514" s="135" t="s">
        <v>207</v>
      </c>
      <c r="AL514" s="171">
        <v>2299</v>
      </c>
      <c r="AM514" s="180">
        <v>1317</v>
      </c>
      <c r="AN514" s="180">
        <v>95173840</v>
      </c>
      <c r="AO514" s="181">
        <f t="shared" ref="AO514:AO523" si="524">IFERROR(AM514/$AJ$513,"-")</f>
        <v>0.2344250622997508</v>
      </c>
      <c r="AP514" s="181">
        <f t="shared" si="471"/>
        <v>0.57285776424532409</v>
      </c>
      <c r="AQ514" s="175">
        <f t="shared" si="472"/>
        <v>72265.634016704629</v>
      </c>
      <c r="AR514" s="392"/>
      <c r="AS514" s="135" t="s">
        <v>207</v>
      </c>
      <c r="AT514" s="171">
        <v>745</v>
      </c>
      <c r="AU514" s="180">
        <v>376</v>
      </c>
      <c r="AV514" s="180">
        <v>23329360</v>
      </c>
      <c r="AW514" s="181">
        <f t="shared" ref="AW514:AW523" si="525">IFERROR(AU514/$AR$513,"-")</f>
        <v>0.16116588084012001</v>
      </c>
      <c r="AX514" s="181">
        <f t="shared" si="473"/>
        <v>0.50469798657718123</v>
      </c>
      <c r="AY514" s="180">
        <f t="shared" si="474"/>
        <v>62046.170212765959</v>
      </c>
      <c r="AZ514" s="392"/>
      <c r="BA514" s="135" t="s">
        <v>207</v>
      </c>
      <c r="BB514" s="171">
        <v>170</v>
      </c>
      <c r="BC514" s="180">
        <v>70</v>
      </c>
      <c r="BD514" s="180">
        <v>6005500</v>
      </c>
      <c r="BE514" s="181">
        <f t="shared" ref="BE514:BE523" si="526">IFERROR(BC514/$AZ$513,"-")</f>
        <v>8.4033613445378158E-2</v>
      </c>
      <c r="BF514" s="181">
        <f t="shared" si="475"/>
        <v>0.41176470588235292</v>
      </c>
      <c r="BG514" s="225">
        <f t="shared" si="476"/>
        <v>85792.857142857145</v>
      </c>
      <c r="BH514" s="392"/>
      <c r="BI514" s="135" t="s">
        <v>207</v>
      </c>
      <c r="BJ514" s="171">
        <f t="shared" si="477"/>
        <v>14876</v>
      </c>
      <c r="BK514" s="180">
        <f t="shared" si="461"/>
        <v>9138</v>
      </c>
      <c r="BL514" s="180">
        <f t="shared" si="462"/>
        <v>617261450</v>
      </c>
      <c r="BM514" s="181">
        <f t="shared" ref="BM514:BM523" si="527">IFERROR(BK514/$BH$513,"-")</f>
        <v>0.2590870428125886</v>
      </c>
      <c r="BN514" s="181">
        <f t="shared" si="478"/>
        <v>0.61427803172895945</v>
      </c>
      <c r="BO514" s="180">
        <f t="shared" si="479"/>
        <v>67548.856423725098</v>
      </c>
      <c r="BP514" s="285"/>
    </row>
    <row r="515" spans="2:68" s="95" customFormat="1">
      <c r="B515" s="402"/>
      <c r="C515" s="435"/>
      <c r="D515" s="433"/>
      <c r="E515" s="136" t="s">
        <v>152</v>
      </c>
      <c r="F515" s="171">
        <v>79</v>
      </c>
      <c r="G515" s="180">
        <v>48</v>
      </c>
      <c r="H515" s="180">
        <v>3339610</v>
      </c>
      <c r="I515" s="181">
        <f t="shared" si="520"/>
        <v>0.3380281690140845</v>
      </c>
      <c r="J515" s="181">
        <f t="shared" si="463"/>
        <v>0.60759493670886078</v>
      </c>
      <c r="K515" s="225">
        <f t="shared" si="464"/>
        <v>69575.208333333328</v>
      </c>
      <c r="L515" s="392"/>
      <c r="M515" s="136" t="s">
        <v>152</v>
      </c>
      <c r="N515" s="171">
        <v>148</v>
      </c>
      <c r="O515" s="180">
        <v>85</v>
      </c>
      <c r="P515" s="180">
        <v>6457120</v>
      </c>
      <c r="Q515" s="181">
        <f t="shared" si="521"/>
        <v>0.37117903930131002</v>
      </c>
      <c r="R515" s="181">
        <f t="shared" si="465"/>
        <v>0.57432432432432434</v>
      </c>
      <c r="S515" s="175">
        <f t="shared" si="466"/>
        <v>75966.117647058825</v>
      </c>
      <c r="T515" s="392"/>
      <c r="U515" s="136" t="s">
        <v>152</v>
      </c>
      <c r="V515" s="171">
        <v>9260</v>
      </c>
      <c r="W515" s="180">
        <v>5688</v>
      </c>
      <c r="X515" s="180">
        <v>370579640</v>
      </c>
      <c r="Y515" s="181">
        <f t="shared" si="522"/>
        <v>0.35688292132011545</v>
      </c>
      <c r="Z515" s="181">
        <f t="shared" si="467"/>
        <v>0.61425485961123105</v>
      </c>
      <c r="AA515" s="180">
        <f t="shared" si="468"/>
        <v>65151.132208157527</v>
      </c>
      <c r="AB515" s="392"/>
      <c r="AC515" s="136" t="s">
        <v>152</v>
      </c>
      <c r="AD515" s="171">
        <v>6727</v>
      </c>
      <c r="AE515" s="180">
        <v>4097</v>
      </c>
      <c r="AF515" s="180">
        <v>303541940</v>
      </c>
      <c r="AG515" s="181">
        <f t="shared" si="523"/>
        <v>0.40257443254397168</v>
      </c>
      <c r="AH515" s="181">
        <f t="shared" si="469"/>
        <v>0.60903820425152366</v>
      </c>
      <c r="AI515" s="175">
        <f t="shared" si="470"/>
        <v>74088.830851842809</v>
      </c>
      <c r="AJ515" s="392"/>
      <c r="AK515" s="136" t="s">
        <v>152</v>
      </c>
      <c r="AL515" s="171">
        <v>3918</v>
      </c>
      <c r="AM515" s="180">
        <v>2139</v>
      </c>
      <c r="AN515" s="180">
        <v>164541530</v>
      </c>
      <c r="AO515" s="181">
        <f t="shared" si="524"/>
        <v>0.38074047703809183</v>
      </c>
      <c r="AP515" s="181">
        <f t="shared" si="471"/>
        <v>0.54594180704441042</v>
      </c>
      <c r="AQ515" s="175">
        <f t="shared" si="472"/>
        <v>76924.511453950443</v>
      </c>
      <c r="AR515" s="392"/>
      <c r="AS515" s="136" t="s">
        <v>152</v>
      </c>
      <c r="AT515" s="171">
        <v>1598</v>
      </c>
      <c r="AU515" s="180">
        <v>779</v>
      </c>
      <c r="AV515" s="180">
        <v>60044870</v>
      </c>
      <c r="AW515" s="181">
        <f t="shared" si="525"/>
        <v>0.33390484354907846</v>
      </c>
      <c r="AX515" s="181">
        <f t="shared" si="473"/>
        <v>0.48748435544430541</v>
      </c>
      <c r="AY515" s="180">
        <f t="shared" si="474"/>
        <v>77079.422336328629</v>
      </c>
      <c r="AZ515" s="392"/>
      <c r="BA515" s="136" t="s">
        <v>152</v>
      </c>
      <c r="BB515" s="171">
        <v>518</v>
      </c>
      <c r="BC515" s="180">
        <v>232</v>
      </c>
      <c r="BD515" s="180">
        <v>23195970</v>
      </c>
      <c r="BE515" s="181">
        <f t="shared" si="526"/>
        <v>0.27851140456182472</v>
      </c>
      <c r="BF515" s="181">
        <f t="shared" si="475"/>
        <v>0.44787644787644787</v>
      </c>
      <c r="BG515" s="225">
        <f t="shared" si="476"/>
        <v>99982.629310344826</v>
      </c>
      <c r="BH515" s="392"/>
      <c r="BI515" s="136" t="s">
        <v>152</v>
      </c>
      <c r="BJ515" s="171">
        <f t="shared" si="477"/>
        <v>22248</v>
      </c>
      <c r="BK515" s="180">
        <f t="shared" si="461"/>
        <v>13068</v>
      </c>
      <c r="BL515" s="180">
        <f t="shared" si="462"/>
        <v>931700680</v>
      </c>
      <c r="BM515" s="181">
        <f t="shared" si="527"/>
        <v>0.37051318400907285</v>
      </c>
      <c r="BN515" s="181">
        <f t="shared" si="478"/>
        <v>0.58737864077669899</v>
      </c>
      <c r="BO515" s="180">
        <f t="shared" si="479"/>
        <v>71296.348331802874</v>
      </c>
      <c r="BP515" s="285"/>
    </row>
    <row r="516" spans="2:68" s="95" customFormat="1">
      <c r="B516" s="402"/>
      <c r="C516" s="435"/>
      <c r="D516" s="433"/>
      <c r="E516" s="136" t="s">
        <v>161</v>
      </c>
      <c r="F516" s="171">
        <v>30</v>
      </c>
      <c r="G516" s="180">
        <v>14</v>
      </c>
      <c r="H516" s="180">
        <v>893300</v>
      </c>
      <c r="I516" s="181">
        <f t="shared" si="520"/>
        <v>9.8591549295774641E-2</v>
      </c>
      <c r="J516" s="181">
        <f t="shared" si="463"/>
        <v>0.46666666666666667</v>
      </c>
      <c r="K516" s="225">
        <f t="shared" si="464"/>
        <v>63807.142857142855</v>
      </c>
      <c r="L516" s="392"/>
      <c r="M516" s="136" t="s">
        <v>161</v>
      </c>
      <c r="N516" s="171">
        <v>78</v>
      </c>
      <c r="O516" s="180">
        <v>46</v>
      </c>
      <c r="P516" s="180">
        <v>3210020</v>
      </c>
      <c r="Q516" s="181">
        <f t="shared" si="521"/>
        <v>0.20087336244541484</v>
      </c>
      <c r="R516" s="181">
        <f t="shared" si="465"/>
        <v>0.58974358974358976</v>
      </c>
      <c r="S516" s="175">
        <f t="shared" si="466"/>
        <v>69783.043478260865</v>
      </c>
      <c r="T516" s="392"/>
      <c r="U516" s="136" t="s">
        <v>161</v>
      </c>
      <c r="V516" s="171">
        <v>3318</v>
      </c>
      <c r="W516" s="180">
        <v>2152</v>
      </c>
      <c r="X516" s="180">
        <v>141804770</v>
      </c>
      <c r="Y516" s="181">
        <f t="shared" si="522"/>
        <v>0.1350232149579621</v>
      </c>
      <c r="Z516" s="181">
        <f t="shared" si="467"/>
        <v>0.64858348402652199</v>
      </c>
      <c r="AA516" s="180">
        <f t="shared" si="468"/>
        <v>65894.409851301112</v>
      </c>
      <c r="AB516" s="392"/>
      <c r="AC516" s="136" t="s">
        <v>161</v>
      </c>
      <c r="AD516" s="171">
        <v>2753</v>
      </c>
      <c r="AE516" s="180">
        <v>1690</v>
      </c>
      <c r="AF516" s="180">
        <v>124326140</v>
      </c>
      <c r="AG516" s="181">
        <f t="shared" si="523"/>
        <v>0.16606072516458681</v>
      </c>
      <c r="AH516" s="181">
        <f t="shared" si="469"/>
        <v>0.61387577188521614</v>
      </c>
      <c r="AI516" s="175">
        <f t="shared" si="470"/>
        <v>73565.763313609466</v>
      </c>
      <c r="AJ516" s="392"/>
      <c r="AK516" s="136" t="s">
        <v>161</v>
      </c>
      <c r="AL516" s="171">
        <v>1691</v>
      </c>
      <c r="AM516" s="180">
        <v>972</v>
      </c>
      <c r="AN516" s="180">
        <v>75044770</v>
      </c>
      <c r="AO516" s="181">
        <f t="shared" si="524"/>
        <v>0.17301530793876824</v>
      </c>
      <c r="AP516" s="181">
        <f t="shared" si="471"/>
        <v>0.57480780603193382</v>
      </c>
      <c r="AQ516" s="175">
        <f t="shared" si="472"/>
        <v>77206.553497942383</v>
      </c>
      <c r="AR516" s="392"/>
      <c r="AS516" s="136" t="s">
        <v>161</v>
      </c>
      <c r="AT516" s="171">
        <v>707</v>
      </c>
      <c r="AU516" s="180">
        <v>358</v>
      </c>
      <c r="AV516" s="180">
        <v>27253930</v>
      </c>
      <c r="AW516" s="181">
        <f t="shared" si="525"/>
        <v>0.15345049292756108</v>
      </c>
      <c r="AX516" s="181">
        <f t="shared" si="473"/>
        <v>0.50636492220650642</v>
      </c>
      <c r="AY516" s="180">
        <f t="shared" si="474"/>
        <v>76128.296089385476</v>
      </c>
      <c r="AZ516" s="392"/>
      <c r="BA516" s="136" t="s">
        <v>161</v>
      </c>
      <c r="BB516" s="171">
        <v>240</v>
      </c>
      <c r="BC516" s="180">
        <v>113</v>
      </c>
      <c r="BD516" s="180">
        <v>9285970</v>
      </c>
      <c r="BE516" s="181">
        <f t="shared" si="526"/>
        <v>0.13565426170468187</v>
      </c>
      <c r="BF516" s="181">
        <f t="shared" si="475"/>
        <v>0.47083333333333333</v>
      </c>
      <c r="BG516" s="225">
        <f t="shared" si="476"/>
        <v>82176.725663716818</v>
      </c>
      <c r="BH516" s="392"/>
      <c r="BI516" s="136" t="s">
        <v>161</v>
      </c>
      <c r="BJ516" s="171">
        <f t="shared" si="477"/>
        <v>8817</v>
      </c>
      <c r="BK516" s="180">
        <f t="shared" si="461"/>
        <v>5345</v>
      </c>
      <c r="BL516" s="180">
        <f t="shared" si="462"/>
        <v>381818900</v>
      </c>
      <c r="BM516" s="181">
        <f t="shared" si="527"/>
        <v>0.15154522256875533</v>
      </c>
      <c r="BN516" s="181">
        <f t="shared" si="478"/>
        <v>0.60621526596347963</v>
      </c>
      <c r="BO516" s="180">
        <f t="shared" si="479"/>
        <v>71434.780168381665</v>
      </c>
      <c r="BP516" s="285"/>
    </row>
    <row r="517" spans="2:68" s="95" customFormat="1">
      <c r="B517" s="402"/>
      <c r="C517" s="435"/>
      <c r="D517" s="433"/>
      <c r="E517" s="136" t="s">
        <v>183</v>
      </c>
      <c r="F517" s="171">
        <v>35</v>
      </c>
      <c r="G517" s="180">
        <v>20</v>
      </c>
      <c r="H517" s="180">
        <v>1753450</v>
      </c>
      <c r="I517" s="181">
        <f t="shared" si="520"/>
        <v>0.14084507042253522</v>
      </c>
      <c r="J517" s="181">
        <f t="shared" si="463"/>
        <v>0.5714285714285714</v>
      </c>
      <c r="K517" s="225">
        <f t="shared" si="464"/>
        <v>87672.5</v>
      </c>
      <c r="L517" s="392"/>
      <c r="M517" s="136" t="s">
        <v>183</v>
      </c>
      <c r="N517" s="171">
        <v>68</v>
      </c>
      <c r="O517" s="180">
        <v>38</v>
      </c>
      <c r="P517" s="180">
        <v>3199930</v>
      </c>
      <c r="Q517" s="181">
        <f t="shared" si="521"/>
        <v>0.16593886462882096</v>
      </c>
      <c r="R517" s="181">
        <f t="shared" si="465"/>
        <v>0.55882352941176472</v>
      </c>
      <c r="S517" s="175">
        <f t="shared" si="466"/>
        <v>84208.68421052632</v>
      </c>
      <c r="T517" s="392"/>
      <c r="U517" s="136" t="s">
        <v>183</v>
      </c>
      <c r="V517" s="171">
        <v>3549</v>
      </c>
      <c r="W517" s="180">
        <v>2232</v>
      </c>
      <c r="X517" s="180">
        <v>150044340</v>
      </c>
      <c r="Y517" s="181">
        <f t="shared" si="522"/>
        <v>0.14004266532814658</v>
      </c>
      <c r="Z517" s="181">
        <f t="shared" si="467"/>
        <v>0.62890955198647502</v>
      </c>
      <c r="AA517" s="180">
        <f t="shared" si="468"/>
        <v>67224.166666666672</v>
      </c>
      <c r="AB517" s="392"/>
      <c r="AC517" s="136" t="s">
        <v>183</v>
      </c>
      <c r="AD517" s="171">
        <v>2921</v>
      </c>
      <c r="AE517" s="180">
        <v>1827</v>
      </c>
      <c r="AF517" s="180">
        <v>140542030</v>
      </c>
      <c r="AG517" s="181">
        <f t="shared" si="523"/>
        <v>0.17952245258917165</v>
      </c>
      <c r="AH517" s="181">
        <f t="shared" si="469"/>
        <v>0.62547072920232794</v>
      </c>
      <c r="AI517" s="175">
        <f t="shared" si="470"/>
        <v>76925.030103995625</v>
      </c>
      <c r="AJ517" s="392"/>
      <c r="AK517" s="136" t="s">
        <v>183</v>
      </c>
      <c r="AL517" s="171">
        <v>1783</v>
      </c>
      <c r="AM517" s="180">
        <v>1018</v>
      </c>
      <c r="AN517" s="180">
        <v>84654030</v>
      </c>
      <c r="AO517" s="181">
        <f t="shared" si="524"/>
        <v>0.18120327518689924</v>
      </c>
      <c r="AP517" s="181">
        <f t="shared" si="471"/>
        <v>0.57094784071789118</v>
      </c>
      <c r="AQ517" s="175">
        <f t="shared" si="472"/>
        <v>83157.200392927305</v>
      </c>
      <c r="AR517" s="392"/>
      <c r="AS517" s="136" t="s">
        <v>183</v>
      </c>
      <c r="AT517" s="171">
        <v>710</v>
      </c>
      <c r="AU517" s="180">
        <v>366</v>
      </c>
      <c r="AV517" s="180">
        <v>32488000</v>
      </c>
      <c r="AW517" s="181">
        <f t="shared" si="525"/>
        <v>0.15687955422203173</v>
      </c>
      <c r="AX517" s="181">
        <f t="shared" si="473"/>
        <v>0.51549295774647885</v>
      </c>
      <c r="AY517" s="180">
        <f t="shared" si="474"/>
        <v>88765.027322404378</v>
      </c>
      <c r="AZ517" s="392"/>
      <c r="BA517" s="136" t="s">
        <v>183</v>
      </c>
      <c r="BB517" s="171">
        <v>230</v>
      </c>
      <c r="BC517" s="180">
        <v>102</v>
      </c>
      <c r="BD517" s="180">
        <v>10504230</v>
      </c>
      <c r="BE517" s="181">
        <f t="shared" si="526"/>
        <v>0.12244897959183673</v>
      </c>
      <c r="BF517" s="181">
        <f t="shared" si="475"/>
        <v>0.44347826086956521</v>
      </c>
      <c r="BG517" s="225">
        <f t="shared" si="476"/>
        <v>102982.64705882352</v>
      </c>
      <c r="BH517" s="392"/>
      <c r="BI517" s="136" t="s">
        <v>183</v>
      </c>
      <c r="BJ517" s="171">
        <f t="shared" si="477"/>
        <v>9296</v>
      </c>
      <c r="BK517" s="180">
        <f t="shared" si="461"/>
        <v>5603</v>
      </c>
      <c r="BL517" s="180">
        <f t="shared" si="462"/>
        <v>423186010</v>
      </c>
      <c r="BM517" s="181">
        <f t="shared" si="527"/>
        <v>0.15886022115111995</v>
      </c>
      <c r="BN517" s="181">
        <f t="shared" si="478"/>
        <v>0.60273235800344238</v>
      </c>
      <c r="BO517" s="180">
        <f t="shared" si="479"/>
        <v>75528.468677494195</v>
      </c>
      <c r="BP517" s="285"/>
    </row>
    <row r="518" spans="2:68" s="95" customFormat="1">
      <c r="B518" s="402"/>
      <c r="C518" s="435"/>
      <c r="D518" s="433"/>
      <c r="E518" s="136" t="s">
        <v>184</v>
      </c>
      <c r="F518" s="171">
        <v>16</v>
      </c>
      <c r="G518" s="180">
        <v>9</v>
      </c>
      <c r="H518" s="180">
        <v>357350</v>
      </c>
      <c r="I518" s="181">
        <f t="shared" si="520"/>
        <v>6.3380281690140844E-2</v>
      </c>
      <c r="J518" s="181">
        <f t="shared" si="463"/>
        <v>0.5625</v>
      </c>
      <c r="K518" s="225">
        <f t="shared" si="464"/>
        <v>39705.555555555555</v>
      </c>
      <c r="L518" s="392"/>
      <c r="M518" s="136" t="s">
        <v>184</v>
      </c>
      <c r="N518" s="171">
        <v>41</v>
      </c>
      <c r="O518" s="180">
        <v>20</v>
      </c>
      <c r="P518" s="180">
        <v>1443110</v>
      </c>
      <c r="Q518" s="181">
        <f t="shared" si="521"/>
        <v>8.7336244541484712E-2</v>
      </c>
      <c r="R518" s="181">
        <f t="shared" si="465"/>
        <v>0.48780487804878048</v>
      </c>
      <c r="S518" s="175">
        <f t="shared" si="466"/>
        <v>72155.5</v>
      </c>
      <c r="T518" s="392"/>
      <c r="U518" s="136" t="s">
        <v>184</v>
      </c>
      <c r="V518" s="171">
        <v>1722</v>
      </c>
      <c r="W518" s="180">
        <v>1146</v>
      </c>
      <c r="X518" s="180">
        <v>76113400</v>
      </c>
      <c r="Y518" s="181">
        <f t="shared" si="522"/>
        <v>7.1903626552892452E-2</v>
      </c>
      <c r="Z518" s="181">
        <f t="shared" si="467"/>
        <v>0.66550522648083621</v>
      </c>
      <c r="AA518" s="180">
        <f t="shared" si="468"/>
        <v>66416.579406631761</v>
      </c>
      <c r="AB518" s="392"/>
      <c r="AC518" s="136" t="s">
        <v>184</v>
      </c>
      <c r="AD518" s="171">
        <v>1252</v>
      </c>
      <c r="AE518" s="180">
        <v>826</v>
      </c>
      <c r="AF518" s="180">
        <v>55606320</v>
      </c>
      <c r="AG518" s="181">
        <f t="shared" si="523"/>
        <v>8.1163407683993313E-2</v>
      </c>
      <c r="AH518" s="181">
        <f t="shared" si="469"/>
        <v>0.65974440894568687</v>
      </c>
      <c r="AI518" s="175">
        <f t="shared" si="470"/>
        <v>67320</v>
      </c>
      <c r="AJ518" s="392"/>
      <c r="AK518" s="136" t="s">
        <v>184</v>
      </c>
      <c r="AL518" s="171">
        <v>709</v>
      </c>
      <c r="AM518" s="180">
        <v>427</v>
      </c>
      <c r="AN518" s="180">
        <v>33345450</v>
      </c>
      <c r="AO518" s="181">
        <f t="shared" si="524"/>
        <v>7.6005695977216098E-2</v>
      </c>
      <c r="AP518" s="181">
        <f t="shared" si="471"/>
        <v>0.60225669957686878</v>
      </c>
      <c r="AQ518" s="175">
        <f t="shared" si="472"/>
        <v>78092.388758782196</v>
      </c>
      <c r="AR518" s="392"/>
      <c r="AS518" s="136" t="s">
        <v>184</v>
      </c>
      <c r="AT518" s="171">
        <v>201</v>
      </c>
      <c r="AU518" s="180">
        <v>109</v>
      </c>
      <c r="AV518" s="180">
        <v>6182830</v>
      </c>
      <c r="AW518" s="181">
        <f t="shared" si="525"/>
        <v>4.6720960137162454E-2</v>
      </c>
      <c r="AX518" s="181">
        <f t="shared" si="473"/>
        <v>0.54228855721393032</v>
      </c>
      <c r="AY518" s="180">
        <f t="shared" si="474"/>
        <v>56723.211009174309</v>
      </c>
      <c r="AZ518" s="392"/>
      <c r="BA518" s="136" t="s">
        <v>184</v>
      </c>
      <c r="BB518" s="171">
        <v>54</v>
      </c>
      <c r="BC518" s="180">
        <v>28</v>
      </c>
      <c r="BD518" s="180">
        <v>1762260</v>
      </c>
      <c r="BE518" s="181">
        <f t="shared" si="526"/>
        <v>3.3613445378151259E-2</v>
      </c>
      <c r="BF518" s="181">
        <f t="shared" si="475"/>
        <v>0.51851851851851849</v>
      </c>
      <c r="BG518" s="225">
        <f t="shared" si="476"/>
        <v>62937.857142857145</v>
      </c>
      <c r="BH518" s="392"/>
      <c r="BI518" s="136" t="s">
        <v>184</v>
      </c>
      <c r="BJ518" s="171">
        <f t="shared" si="477"/>
        <v>3995</v>
      </c>
      <c r="BK518" s="180">
        <f t="shared" si="461"/>
        <v>2565</v>
      </c>
      <c r="BL518" s="180">
        <f t="shared" si="462"/>
        <v>174810720</v>
      </c>
      <c r="BM518" s="181">
        <f t="shared" si="527"/>
        <v>7.2724695208392406E-2</v>
      </c>
      <c r="BN518" s="181">
        <f t="shared" si="478"/>
        <v>0.64205256570713387</v>
      </c>
      <c r="BO518" s="180">
        <f t="shared" si="479"/>
        <v>68152.327485380112</v>
      </c>
      <c r="BP518" s="285"/>
    </row>
    <row r="519" spans="2:68" s="95" customFormat="1">
      <c r="B519" s="402"/>
      <c r="C519" s="435"/>
      <c r="D519" s="433"/>
      <c r="E519" s="136" t="s">
        <v>185</v>
      </c>
      <c r="F519" s="171">
        <v>31</v>
      </c>
      <c r="G519" s="180">
        <v>19</v>
      </c>
      <c r="H519" s="180">
        <v>865470</v>
      </c>
      <c r="I519" s="181">
        <f t="shared" si="520"/>
        <v>0.13380281690140844</v>
      </c>
      <c r="J519" s="181">
        <f t="shared" si="463"/>
        <v>0.61290322580645162</v>
      </c>
      <c r="K519" s="225">
        <f t="shared" si="464"/>
        <v>45551.052631578947</v>
      </c>
      <c r="L519" s="392"/>
      <c r="M519" s="136" t="s">
        <v>185</v>
      </c>
      <c r="N519" s="171">
        <v>43</v>
      </c>
      <c r="O519" s="180">
        <v>21</v>
      </c>
      <c r="P519" s="180">
        <v>1684140</v>
      </c>
      <c r="Q519" s="181">
        <f t="shared" si="521"/>
        <v>9.1703056768558958E-2</v>
      </c>
      <c r="R519" s="181">
        <f t="shared" si="465"/>
        <v>0.48837209302325579</v>
      </c>
      <c r="S519" s="175">
        <f t="shared" si="466"/>
        <v>80197.142857142855</v>
      </c>
      <c r="T519" s="392"/>
      <c r="U519" s="136" t="s">
        <v>185</v>
      </c>
      <c r="V519" s="171">
        <v>922</v>
      </c>
      <c r="W519" s="180">
        <v>521</v>
      </c>
      <c r="X519" s="180">
        <v>32547910</v>
      </c>
      <c r="Y519" s="181">
        <f t="shared" si="522"/>
        <v>3.2689170535826324E-2</v>
      </c>
      <c r="Z519" s="181">
        <f t="shared" si="467"/>
        <v>0.56507592190889366</v>
      </c>
      <c r="AA519" s="180">
        <f t="shared" si="468"/>
        <v>62471.99616122841</v>
      </c>
      <c r="AB519" s="392"/>
      <c r="AC519" s="136" t="s">
        <v>185</v>
      </c>
      <c r="AD519" s="171">
        <v>873</v>
      </c>
      <c r="AE519" s="180">
        <v>502</v>
      </c>
      <c r="AF519" s="180">
        <v>37180520</v>
      </c>
      <c r="AG519" s="181">
        <f t="shared" si="523"/>
        <v>4.9326913628770758E-2</v>
      </c>
      <c r="AH519" s="181">
        <f t="shared" si="469"/>
        <v>0.57502863688430694</v>
      </c>
      <c r="AI519" s="175">
        <f t="shared" si="470"/>
        <v>74064.780876494027</v>
      </c>
      <c r="AJ519" s="392"/>
      <c r="AK519" s="136" t="s">
        <v>185</v>
      </c>
      <c r="AL519" s="171">
        <v>686</v>
      </c>
      <c r="AM519" s="180">
        <v>347</v>
      </c>
      <c r="AN519" s="180">
        <v>27913890</v>
      </c>
      <c r="AO519" s="181">
        <f t="shared" si="524"/>
        <v>6.1765752936988251E-2</v>
      </c>
      <c r="AP519" s="181">
        <f t="shared" si="471"/>
        <v>0.50583090379008744</v>
      </c>
      <c r="AQ519" s="175">
        <f t="shared" si="472"/>
        <v>80443.487031700293</v>
      </c>
      <c r="AR519" s="392"/>
      <c r="AS519" s="136" t="s">
        <v>185</v>
      </c>
      <c r="AT519" s="171">
        <v>342</v>
      </c>
      <c r="AU519" s="180">
        <v>159</v>
      </c>
      <c r="AV519" s="180">
        <v>10951450</v>
      </c>
      <c r="AW519" s="181">
        <f t="shared" si="525"/>
        <v>6.8152593227603947E-2</v>
      </c>
      <c r="AX519" s="181">
        <f t="shared" si="473"/>
        <v>0.46491228070175439</v>
      </c>
      <c r="AY519" s="180">
        <f t="shared" si="474"/>
        <v>68877.044025157229</v>
      </c>
      <c r="AZ519" s="392"/>
      <c r="BA519" s="136" t="s">
        <v>185</v>
      </c>
      <c r="BB519" s="171">
        <v>93</v>
      </c>
      <c r="BC519" s="180">
        <v>44</v>
      </c>
      <c r="BD519" s="180">
        <v>3931710</v>
      </c>
      <c r="BE519" s="181">
        <f t="shared" si="526"/>
        <v>5.2821128451380553E-2</v>
      </c>
      <c r="BF519" s="181">
        <f t="shared" si="475"/>
        <v>0.4731182795698925</v>
      </c>
      <c r="BG519" s="225">
        <f t="shared" si="476"/>
        <v>89357.045454545456</v>
      </c>
      <c r="BH519" s="392"/>
      <c r="BI519" s="136" t="s">
        <v>185</v>
      </c>
      <c r="BJ519" s="171">
        <f t="shared" si="477"/>
        <v>2990</v>
      </c>
      <c r="BK519" s="180">
        <f t="shared" ref="BK519:BK582" si="528">SUM(G519,O519,W519,AE519,AM519,AU519,BC519)</f>
        <v>1613</v>
      </c>
      <c r="BL519" s="180">
        <f t="shared" ref="BL519:BL582" si="529">SUM(H519,P519,X519,AF519,AN519,AV519,BD519)</f>
        <v>115075090</v>
      </c>
      <c r="BM519" s="181">
        <f t="shared" si="527"/>
        <v>4.5732917493620642E-2</v>
      </c>
      <c r="BN519" s="181">
        <f t="shared" si="478"/>
        <v>0.53946488294314376</v>
      </c>
      <c r="BO519" s="180">
        <f t="shared" si="479"/>
        <v>71342.275263484189</v>
      </c>
      <c r="BP519" s="285"/>
    </row>
    <row r="520" spans="2:68" s="95" customFormat="1">
      <c r="B520" s="402"/>
      <c r="C520" s="435"/>
      <c r="D520" s="433"/>
      <c r="E520" s="136" t="s">
        <v>186</v>
      </c>
      <c r="F520" s="171">
        <v>7</v>
      </c>
      <c r="G520" s="180">
        <v>6</v>
      </c>
      <c r="H520" s="180">
        <v>448640</v>
      </c>
      <c r="I520" s="181">
        <f t="shared" si="520"/>
        <v>4.2253521126760563E-2</v>
      </c>
      <c r="J520" s="181">
        <f t="shared" ref="J520:J583" si="530">IFERROR(G520/F520,"-")</f>
        <v>0.8571428571428571</v>
      </c>
      <c r="K520" s="225">
        <f t="shared" ref="K520:K583" si="531">IFERROR(H520/G520,"-")</f>
        <v>74773.333333333328</v>
      </c>
      <c r="L520" s="392"/>
      <c r="M520" s="136" t="s">
        <v>186</v>
      </c>
      <c r="N520" s="171">
        <v>22</v>
      </c>
      <c r="O520" s="180">
        <v>16</v>
      </c>
      <c r="P520" s="180">
        <v>1536150</v>
      </c>
      <c r="Q520" s="181">
        <f t="shared" si="521"/>
        <v>6.9868995633187769E-2</v>
      </c>
      <c r="R520" s="181">
        <f t="shared" ref="R520:R583" si="532">IFERROR(O520/N520,"-")</f>
        <v>0.72727272727272729</v>
      </c>
      <c r="S520" s="175">
        <f t="shared" ref="S520:S583" si="533">IFERROR(P520/O520,"-")</f>
        <v>96009.375</v>
      </c>
      <c r="T520" s="392"/>
      <c r="U520" s="136" t="s">
        <v>186</v>
      </c>
      <c r="V520" s="171">
        <v>848</v>
      </c>
      <c r="W520" s="180">
        <v>539</v>
      </c>
      <c r="X520" s="180">
        <v>39108840</v>
      </c>
      <c r="Y520" s="181">
        <f t="shared" si="522"/>
        <v>3.3818546869117831E-2</v>
      </c>
      <c r="Z520" s="181">
        <f t="shared" ref="Z520:Z583" si="534">IFERROR(W520/V520,"-")</f>
        <v>0.63561320754716977</v>
      </c>
      <c r="AA520" s="180">
        <f t="shared" ref="AA520:AA583" si="535">IFERROR(X520/W520,"-")</f>
        <v>72558.144712430425</v>
      </c>
      <c r="AB520" s="392"/>
      <c r="AC520" s="136" t="s">
        <v>186</v>
      </c>
      <c r="AD520" s="171">
        <v>677</v>
      </c>
      <c r="AE520" s="180">
        <v>453</v>
      </c>
      <c r="AF520" s="180">
        <v>39699240</v>
      </c>
      <c r="AG520" s="181">
        <f t="shared" si="523"/>
        <v>4.451213520683895E-2</v>
      </c>
      <c r="AH520" s="181">
        <f t="shared" ref="AH520:AH583" si="536">IFERROR(AE520/AD520,"-")</f>
        <v>0.66912850812407676</v>
      </c>
      <c r="AI520" s="175">
        <f t="shared" ref="AI520:AI583" si="537">IFERROR(AF520/AE520,"-")</f>
        <v>87636.291390728482</v>
      </c>
      <c r="AJ520" s="392"/>
      <c r="AK520" s="136" t="s">
        <v>186</v>
      </c>
      <c r="AL520" s="171">
        <v>391</v>
      </c>
      <c r="AM520" s="180">
        <v>237</v>
      </c>
      <c r="AN520" s="180">
        <v>18682700</v>
      </c>
      <c r="AO520" s="181">
        <f t="shared" si="524"/>
        <v>4.2185831256674973E-2</v>
      </c>
      <c r="AP520" s="181">
        <f t="shared" ref="AP520:AP583" si="538">IFERROR(AM520/AL520,"-")</f>
        <v>0.60613810741687979</v>
      </c>
      <c r="AQ520" s="175">
        <f t="shared" ref="AQ520:AQ583" si="539">IFERROR(AN520/AM520,"-")</f>
        <v>78829.957805907179</v>
      </c>
      <c r="AR520" s="392"/>
      <c r="AS520" s="136" t="s">
        <v>186</v>
      </c>
      <c r="AT520" s="171">
        <v>146</v>
      </c>
      <c r="AU520" s="180">
        <v>90</v>
      </c>
      <c r="AV520" s="180">
        <v>7963090</v>
      </c>
      <c r="AW520" s="181">
        <f t="shared" si="525"/>
        <v>3.8576939562794683E-2</v>
      </c>
      <c r="AX520" s="181">
        <f t="shared" ref="AX520:AX583" si="540">IFERROR(AU520/AT520,"-")</f>
        <v>0.61643835616438358</v>
      </c>
      <c r="AY520" s="180">
        <f t="shared" ref="AY520:AY583" si="541">IFERROR(AV520/AU520,"-")</f>
        <v>88478.777777777781</v>
      </c>
      <c r="AZ520" s="392"/>
      <c r="BA520" s="136" t="s">
        <v>186</v>
      </c>
      <c r="BB520" s="171">
        <v>41</v>
      </c>
      <c r="BC520" s="180">
        <v>28</v>
      </c>
      <c r="BD520" s="180">
        <v>1920000</v>
      </c>
      <c r="BE520" s="181">
        <f t="shared" si="526"/>
        <v>3.3613445378151259E-2</v>
      </c>
      <c r="BF520" s="181">
        <f t="shared" ref="BF520:BF583" si="542">IFERROR(BC520/BB520,"-")</f>
        <v>0.68292682926829273</v>
      </c>
      <c r="BG520" s="225">
        <f t="shared" ref="BG520:BG583" si="543">IFERROR(BD520/BC520,"-")</f>
        <v>68571.428571428565</v>
      </c>
      <c r="BH520" s="392"/>
      <c r="BI520" s="136" t="s">
        <v>186</v>
      </c>
      <c r="BJ520" s="171">
        <f t="shared" ref="BJ520:BJ583" si="544">SUM(F520,N520,V520,AD520,AL520,AT520,BB520)</f>
        <v>2132</v>
      </c>
      <c r="BK520" s="180">
        <f t="shared" si="528"/>
        <v>1369</v>
      </c>
      <c r="BL520" s="180">
        <f t="shared" si="529"/>
        <v>109358660</v>
      </c>
      <c r="BM520" s="181">
        <f t="shared" si="527"/>
        <v>3.8814856818826196E-2</v>
      </c>
      <c r="BN520" s="181">
        <f t="shared" ref="BN520:BN583" si="545">IFERROR(BK520/BJ520,"-")</f>
        <v>0.64212007504690427</v>
      </c>
      <c r="BO520" s="180">
        <f t="shared" ref="BO520:BO583" si="546">IFERROR(BL520/BK520,"-")</f>
        <v>79882.147552958369</v>
      </c>
      <c r="BP520" s="285"/>
    </row>
    <row r="521" spans="2:68" s="95" customFormat="1">
      <c r="B521" s="402"/>
      <c r="C521" s="435"/>
      <c r="D521" s="433"/>
      <c r="E521" s="136" t="s">
        <v>187</v>
      </c>
      <c r="F521" s="171">
        <v>55</v>
      </c>
      <c r="G521" s="180">
        <v>30</v>
      </c>
      <c r="H521" s="180">
        <v>1488450</v>
      </c>
      <c r="I521" s="181">
        <f t="shared" si="520"/>
        <v>0.21126760563380281</v>
      </c>
      <c r="J521" s="181">
        <f t="shared" si="530"/>
        <v>0.54545454545454541</v>
      </c>
      <c r="K521" s="225">
        <f t="shared" si="531"/>
        <v>49615</v>
      </c>
      <c r="L521" s="392"/>
      <c r="M521" s="136" t="s">
        <v>187</v>
      </c>
      <c r="N521" s="171">
        <v>98</v>
      </c>
      <c r="O521" s="180">
        <v>60</v>
      </c>
      <c r="P521" s="180">
        <v>4725700</v>
      </c>
      <c r="Q521" s="181">
        <f t="shared" si="521"/>
        <v>0.26200873362445415</v>
      </c>
      <c r="R521" s="181">
        <f t="shared" si="532"/>
        <v>0.61224489795918369</v>
      </c>
      <c r="S521" s="175">
        <f t="shared" si="533"/>
        <v>78761.666666666672</v>
      </c>
      <c r="T521" s="392"/>
      <c r="U521" s="136" t="s">
        <v>187</v>
      </c>
      <c r="V521" s="171">
        <v>6000</v>
      </c>
      <c r="W521" s="180">
        <v>3996</v>
      </c>
      <c r="X521" s="180">
        <v>262954810</v>
      </c>
      <c r="Y521" s="181">
        <f t="shared" si="522"/>
        <v>0.250721545990714</v>
      </c>
      <c r="Z521" s="181">
        <f t="shared" si="534"/>
        <v>0.66600000000000004</v>
      </c>
      <c r="AA521" s="180">
        <f t="shared" si="535"/>
        <v>65804.507007007007</v>
      </c>
      <c r="AB521" s="392"/>
      <c r="AC521" s="136" t="s">
        <v>187</v>
      </c>
      <c r="AD521" s="171">
        <v>4388</v>
      </c>
      <c r="AE521" s="180">
        <v>2813</v>
      </c>
      <c r="AF521" s="180">
        <v>207904510</v>
      </c>
      <c r="AG521" s="181">
        <f t="shared" si="523"/>
        <v>0.27640758573253416</v>
      </c>
      <c r="AH521" s="181">
        <f t="shared" si="536"/>
        <v>0.64106654512306294</v>
      </c>
      <c r="AI521" s="175">
        <f t="shared" si="537"/>
        <v>73908.464273018137</v>
      </c>
      <c r="AJ521" s="392"/>
      <c r="AK521" s="136" t="s">
        <v>187</v>
      </c>
      <c r="AL521" s="171">
        <v>2223</v>
      </c>
      <c r="AM521" s="180">
        <v>1262</v>
      </c>
      <c r="AN521" s="180">
        <v>96041490</v>
      </c>
      <c r="AO521" s="181">
        <f t="shared" si="524"/>
        <v>0.22463510145959417</v>
      </c>
      <c r="AP521" s="181">
        <f t="shared" si="538"/>
        <v>0.56770130454340983</v>
      </c>
      <c r="AQ521" s="175">
        <f t="shared" si="539"/>
        <v>76102.606973058631</v>
      </c>
      <c r="AR521" s="392"/>
      <c r="AS521" s="136" t="s">
        <v>187</v>
      </c>
      <c r="AT521" s="171">
        <v>798</v>
      </c>
      <c r="AU521" s="180">
        <v>393</v>
      </c>
      <c r="AV521" s="180">
        <v>29487210</v>
      </c>
      <c r="AW521" s="181">
        <f t="shared" si="525"/>
        <v>0.16845263609087013</v>
      </c>
      <c r="AX521" s="181">
        <f t="shared" si="540"/>
        <v>0.4924812030075188</v>
      </c>
      <c r="AY521" s="180">
        <f t="shared" si="541"/>
        <v>75031.068702290082</v>
      </c>
      <c r="AZ521" s="392"/>
      <c r="BA521" s="136" t="s">
        <v>187</v>
      </c>
      <c r="BB521" s="171">
        <v>232</v>
      </c>
      <c r="BC521" s="180">
        <v>108</v>
      </c>
      <c r="BD521" s="180">
        <v>9892650</v>
      </c>
      <c r="BE521" s="181">
        <f t="shared" si="526"/>
        <v>0.12965186074429771</v>
      </c>
      <c r="BF521" s="181">
        <f t="shared" si="542"/>
        <v>0.46551724137931033</v>
      </c>
      <c r="BG521" s="225">
        <f t="shared" si="543"/>
        <v>91598.611111111109</v>
      </c>
      <c r="BH521" s="392"/>
      <c r="BI521" s="136" t="s">
        <v>187</v>
      </c>
      <c r="BJ521" s="171">
        <f t="shared" si="544"/>
        <v>13794</v>
      </c>
      <c r="BK521" s="180">
        <f t="shared" si="528"/>
        <v>8662</v>
      </c>
      <c r="BL521" s="180">
        <f t="shared" si="529"/>
        <v>612494820</v>
      </c>
      <c r="BM521" s="181">
        <f t="shared" si="527"/>
        <v>0.24559115395520273</v>
      </c>
      <c r="BN521" s="181">
        <f t="shared" si="545"/>
        <v>0.62795418297810646</v>
      </c>
      <c r="BO521" s="180">
        <f t="shared" si="546"/>
        <v>70710.554144539361</v>
      </c>
      <c r="BP521" s="285"/>
    </row>
    <row r="522" spans="2:68" s="95" customFormat="1">
      <c r="B522" s="402"/>
      <c r="C522" s="435"/>
      <c r="D522" s="433"/>
      <c r="E522" s="136" t="s">
        <v>188</v>
      </c>
      <c r="F522" s="171">
        <v>23</v>
      </c>
      <c r="G522" s="180">
        <v>10</v>
      </c>
      <c r="H522" s="180">
        <v>618970</v>
      </c>
      <c r="I522" s="181">
        <f t="shared" si="520"/>
        <v>7.0422535211267609E-2</v>
      </c>
      <c r="J522" s="181">
        <f t="shared" si="530"/>
        <v>0.43478260869565216</v>
      </c>
      <c r="K522" s="225">
        <f t="shared" si="531"/>
        <v>61897</v>
      </c>
      <c r="L522" s="392"/>
      <c r="M522" s="136" t="s">
        <v>188</v>
      </c>
      <c r="N522" s="171">
        <v>33</v>
      </c>
      <c r="O522" s="180">
        <v>18</v>
      </c>
      <c r="P522" s="180">
        <v>2066480</v>
      </c>
      <c r="Q522" s="181">
        <f t="shared" si="521"/>
        <v>7.8602620087336247E-2</v>
      </c>
      <c r="R522" s="181">
        <f t="shared" si="532"/>
        <v>0.54545454545454541</v>
      </c>
      <c r="S522" s="175">
        <f t="shared" si="533"/>
        <v>114804.44444444444</v>
      </c>
      <c r="T522" s="392"/>
      <c r="U522" s="136" t="s">
        <v>188</v>
      </c>
      <c r="V522" s="171">
        <v>1254</v>
      </c>
      <c r="W522" s="180">
        <v>740</v>
      </c>
      <c r="X522" s="180">
        <v>52486610</v>
      </c>
      <c r="Y522" s="181">
        <f t="shared" si="522"/>
        <v>4.6429915924206297E-2</v>
      </c>
      <c r="Z522" s="181">
        <f t="shared" si="534"/>
        <v>0.5901116427432217</v>
      </c>
      <c r="AA522" s="180">
        <f t="shared" si="535"/>
        <v>70927.851351351346</v>
      </c>
      <c r="AB522" s="392"/>
      <c r="AC522" s="136" t="s">
        <v>188</v>
      </c>
      <c r="AD522" s="171">
        <v>1234</v>
      </c>
      <c r="AE522" s="180">
        <v>728</v>
      </c>
      <c r="AF522" s="180">
        <v>60769490</v>
      </c>
      <c r="AG522" s="181">
        <f t="shared" si="523"/>
        <v>7.1533850840129698E-2</v>
      </c>
      <c r="AH522" s="181">
        <f t="shared" si="536"/>
        <v>0.58995137763371153</v>
      </c>
      <c r="AI522" s="175">
        <f t="shared" si="537"/>
        <v>83474.574175824178</v>
      </c>
      <c r="AJ522" s="392"/>
      <c r="AK522" s="136" t="s">
        <v>188</v>
      </c>
      <c r="AL522" s="171">
        <v>918</v>
      </c>
      <c r="AM522" s="180">
        <v>514</v>
      </c>
      <c r="AN522" s="180">
        <v>44763960</v>
      </c>
      <c r="AO522" s="181">
        <f t="shared" si="524"/>
        <v>9.1491634033463873E-2</v>
      </c>
      <c r="AP522" s="181">
        <f t="shared" si="538"/>
        <v>0.55991285403050106</v>
      </c>
      <c r="AQ522" s="175">
        <f t="shared" si="539"/>
        <v>87089.416342412456</v>
      </c>
      <c r="AR522" s="392"/>
      <c r="AS522" s="136" t="s">
        <v>188</v>
      </c>
      <c r="AT522" s="171">
        <v>500</v>
      </c>
      <c r="AU522" s="180">
        <v>270</v>
      </c>
      <c r="AV522" s="180">
        <v>25015640</v>
      </c>
      <c r="AW522" s="181">
        <f t="shared" si="525"/>
        <v>0.11573081868838406</v>
      </c>
      <c r="AX522" s="181">
        <f t="shared" si="540"/>
        <v>0.54</v>
      </c>
      <c r="AY522" s="180">
        <f t="shared" si="541"/>
        <v>92650.518518518526</v>
      </c>
      <c r="AZ522" s="392"/>
      <c r="BA522" s="136" t="s">
        <v>188</v>
      </c>
      <c r="BB522" s="171">
        <v>195</v>
      </c>
      <c r="BC522" s="180">
        <v>92</v>
      </c>
      <c r="BD522" s="180">
        <v>10899450</v>
      </c>
      <c r="BE522" s="181">
        <f t="shared" si="526"/>
        <v>0.11044417767106843</v>
      </c>
      <c r="BF522" s="181">
        <f t="shared" si="542"/>
        <v>0.47179487179487178</v>
      </c>
      <c r="BG522" s="225">
        <f t="shared" si="543"/>
        <v>118472.28260869565</v>
      </c>
      <c r="BH522" s="392"/>
      <c r="BI522" s="136" t="s">
        <v>188</v>
      </c>
      <c r="BJ522" s="171">
        <f t="shared" si="544"/>
        <v>4157</v>
      </c>
      <c r="BK522" s="180">
        <f t="shared" si="528"/>
        <v>2372</v>
      </c>
      <c r="BL522" s="180">
        <f t="shared" si="529"/>
        <v>196620600</v>
      </c>
      <c r="BM522" s="181">
        <f t="shared" si="527"/>
        <v>6.7252622625460737E-2</v>
      </c>
      <c r="BN522" s="181">
        <f t="shared" si="545"/>
        <v>0.57060380081789752</v>
      </c>
      <c r="BO522" s="180">
        <f t="shared" si="546"/>
        <v>82892.327150084311</v>
      </c>
      <c r="BP522" s="285"/>
    </row>
    <row r="523" spans="2:68" s="95" customFormat="1">
      <c r="B523" s="402"/>
      <c r="C523" s="435"/>
      <c r="D523" s="433"/>
      <c r="E523" s="137" t="s">
        <v>179</v>
      </c>
      <c r="F523" s="171">
        <v>15</v>
      </c>
      <c r="G523" s="180">
        <v>8</v>
      </c>
      <c r="H523" s="180">
        <v>643940</v>
      </c>
      <c r="I523" s="181">
        <f t="shared" si="520"/>
        <v>5.6338028169014086E-2</v>
      </c>
      <c r="J523" s="181">
        <f t="shared" si="530"/>
        <v>0.53333333333333333</v>
      </c>
      <c r="K523" s="225">
        <f t="shared" si="531"/>
        <v>80492.5</v>
      </c>
      <c r="L523" s="392"/>
      <c r="M523" s="137" t="s">
        <v>179</v>
      </c>
      <c r="N523" s="171">
        <v>19</v>
      </c>
      <c r="O523" s="180">
        <v>14</v>
      </c>
      <c r="P523" s="180">
        <v>1729560</v>
      </c>
      <c r="Q523" s="181">
        <f t="shared" si="521"/>
        <v>6.1135371179039298E-2</v>
      </c>
      <c r="R523" s="181">
        <f t="shared" si="532"/>
        <v>0.73684210526315785</v>
      </c>
      <c r="S523" s="175">
        <f t="shared" si="533"/>
        <v>123540</v>
      </c>
      <c r="T523" s="392"/>
      <c r="U523" s="137" t="s">
        <v>179</v>
      </c>
      <c r="V523" s="171">
        <v>1565</v>
      </c>
      <c r="W523" s="180">
        <v>891</v>
      </c>
      <c r="X523" s="180">
        <v>53960720</v>
      </c>
      <c r="Y523" s="181">
        <f t="shared" si="522"/>
        <v>5.590412849792948E-2</v>
      </c>
      <c r="Z523" s="181">
        <f t="shared" si="534"/>
        <v>0.56932907348242812</v>
      </c>
      <c r="AA523" s="180">
        <f t="shared" si="535"/>
        <v>60561.975308641973</v>
      </c>
      <c r="AB523" s="392"/>
      <c r="AC523" s="137" t="s">
        <v>179</v>
      </c>
      <c r="AD523" s="171">
        <v>702</v>
      </c>
      <c r="AE523" s="180">
        <v>407</v>
      </c>
      <c r="AF523" s="180">
        <v>30225200</v>
      </c>
      <c r="AG523" s="181">
        <f t="shared" si="523"/>
        <v>3.9992139137270316E-2</v>
      </c>
      <c r="AH523" s="181">
        <f t="shared" si="536"/>
        <v>0.57977207977207978</v>
      </c>
      <c r="AI523" s="175">
        <f t="shared" si="537"/>
        <v>74263.390663390659</v>
      </c>
      <c r="AJ523" s="392"/>
      <c r="AK523" s="137" t="s">
        <v>179</v>
      </c>
      <c r="AL523" s="171">
        <v>314</v>
      </c>
      <c r="AM523" s="180">
        <v>137</v>
      </c>
      <c r="AN523" s="180">
        <v>12533540</v>
      </c>
      <c r="AO523" s="181">
        <f t="shared" si="524"/>
        <v>2.4385902456390173E-2</v>
      </c>
      <c r="AP523" s="181">
        <f t="shared" si="538"/>
        <v>0.43630573248407645</v>
      </c>
      <c r="AQ523" s="175">
        <f t="shared" si="539"/>
        <v>91485.693430656931</v>
      </c>
      <c r="AR523" s="392"/>
      <c r="AS523" s="137" t="s">
        <v>179</v>
      </c>
      <c r="AT523" s="171">
        <v>162</v>
      </c>
      <c r="AU523" s="180">
        <v>65</v>
      </c>
      <c r="AV523" s="180">
        <v>5277110</v>
      </c>
      <c r="AW523" s="181">
        <f t="shared" si="525"/>
        <v>2.786112301757394E-2</v>
      </c>
      <c r="AX523" s="181">
        <f t="shared" si="540"/>
        <v>0.40123456790123457</v>
      </c>
      <c r="AY523" s="180">
        <f t="shared" si="541"/>
        <v>81186.307692307688</v>
      </c>
      <c r="AZ523" s="392"/>
      <c r="BA523" s="137" t="s">
        <v>179</v>
      </c>
      <c r="BB523" s="171">
        <v>58</v>
      </c>
      <c r="BC523" s="180">
        <v>15</v>
      </c>
      <c r="BD523" s="180">
        <v>1538890</v>
      </c>
      <c r="BE523" s="181">
        <f t="shared" si="526"/>
        <v>1.800720288115246E-2</v>
      </c>
      <c r="BF523" s="181">
        <f t="shared" si="542"/>
        <v>0.25862068965517243</v>
      </c>
      <c r="BG523" s="225">
        <f t="shared" si="543"/>
        <v>102592.66666666667</v>
      </c>
      <c r="BH523" s="392"/>
      <c r="BI523" s="137" t="s">
        <v>179</v>
      </c>
      <c r="BJ523" s="171">
        <f t="shared" si="544"/>
        <v>2835</v>
      </c>
      <c r="BK523" s="180">
        <f t="shared" si="528"/>
        <v>1537</v>
      </c>
      <c r="BL523" s="180">
        <f t="shared" si="529"/>
        <v>105908960</v>
      </c>
      <c r="BM523" s="181">
        <f t="shared" si="527"/>
        <v>4.3578111709668271E-2</v>
      </c>
      <c r="BN523" s="181">
        <f t="shared" si="545"/>
        <v>0.54215167548500887</v>
      </c>
      <c r="BO523" s="180">
        <f t="shared" si="546"/>
        <v>68906.28497072219</v>
      </c>
      <c r="BP523" s="285"/>
    </row>
    <row r="524" spans="2:68" s="95" customFormat="1">
      <c r="B524" s="402">
        <v>48</v>
      </c>
      <c r="C524" s="402" t="s">
        <v>27</v>
      </c>
      <c r="D524" s="428">
        <v>49</v>
      </c>
      <c r="E524" s="134" t="s">
        <v>153</v>
      </c>
      <c r="F524" s="170">
        <v>27</v>
      </c>
      <c r="G524" s="178">
        <v>18</v>
      </c>
      <c r="H524" s="178">
        <v>1576340</v>
      </c>
      <c r="I524" s="179">
        <f>IFERROR(G524/$D$524,"-")</f>
        <v>0.36734693877551022</v>
      </c>
      <c r="J524" s="179">
        <f t="shared" si="530"/>
        <v>0.66666666666666663</v>
      </c>
      <c r="K524" s="224">
        <f t="shared" si="531"/>
        <v>87574.444444444438</v>
      </c>
      <c r="L524" s="405">
        <v>115</v>
      </c>
      <c r="M524" s="134" t="s">
        <v>153</v>
      </c>
      <c r="N524" s="170">
        <v>59</v>
      </c>
      <c r="O524" s="178">
        <v>35</v>
      </c>
      <c r="P524" s="178">
        <v>2715460</v>
      </c>
      <c r="Q524" s="179">
        <f>IFERROR(O524/$L$524,"-")</f>
        <v>0.30434782608695654</v>
      </c>
      <c r="R524" s="179">
        <f t="shared" si="532"/>
        <v>0.59322033898305082</v>
      </c>
      <c r="S524" s="174">
        <f t="shared" si="533"/>
        <v>77584.571428571435</v>
      </c>
      <c r="T524" s="405">
        <v>7759</v>
      </c>
      <c r="U524" s="134" t="s">
        <v>153</v>
      </c>
      <c r="V524" s="170">
        <v>3304</v>
      </c>
      <c r="W524" s="178">
        <v>2136</v>
      </c>
      <c r="X524" s="178">
        <v>134468630</v>
      </c>
      <c r="Y524" s="179">
        <f>IFERROR(W524/$T$524,"-")</f>
        <v>0.27529320788761441</v>
      </c>
      <c r="Z524" s="179">
        <f t="shared" si="534"/>
        <v>0.64648910411622273</v>
      </c>
      <c r="AA524" s="178">
        <f t="shared" si="535"/>
        <v>62953.478464419473</v>
      </c>
      <c r="AB524" s="405">
        <v>5250</v>
      </c>
      <c r="AC524" s="134" t="s">
        <v>153</v>
      </c>
      <c r="AD524" s="170">
        <v>2579</v>
      </c>
      <c r="AE524" s="178">
        <v>1611</v>
      </c>
      <c r="AF524" s="178">
        <v>116693760</v>
      </c>
      <c r="AG524" s="179">
        <f>IFERROR(AE524/$AB$524,"-")</f>
        <v>0.30685714285714288</v>
      </c>
      <c r="AH524" s="179">
        <f t="shared" si="536"/>
        <v>0.62466072120977123</v>
      </c>
      <c r="AI524" s="174">
        <f t="shared" si="537"/>
        <v>72435.605214152703</v>
      </c>
      <c r="AJ524" s="405">
        <v>3451</v>
      </c>
      <c r="AK524" s="134" t="s">
        <v>153</v>
      </c>
      <c r="AL524" s="170">
        <v>1722</v>
      </c>
      <c r="AM524" s="178">
        <v>970</v>
      </c>
      <c r="AN524" s="178">
        <v>70299190</v>
      </c>
      <c r="AO524" s="179">
        <f>IFERROR(AM524/$AJ$524,"-")</f>
        <v>0.28107794842074763</v>
      </c>
      <c r="AP524" s="179">
        <f t="shared" si="538"/>
        <v>0.56329849012775846</v>
      </c>
      <c r="AQ524" s="174">
        <f t="shared" si="539"/>
        <v>72473.391752577314</v>
      </c>
      <c r="AR524" s="405">
        <v>1679</v>
      </c>
      <c r="AS524" s="134" t="s">
        <v>153</v>
      </c>
      <c r="AT524" s="170">
        <v>741</v>
      </c>
      <c r="AU524" s="178">
        <v>369</v>
      </c>
      <c r="AV524" s="178">
        <v>33343510</v>
      </c>
      <c r="AW524" s="179">
        <f>IFERROR(AU524/$AR$524,"-")</f>
        <v>0.2197736748064324</v>
      </c>
      <c r="AX524" s="179">
        <f t="shared" si="540"/>
        <v>0.49797570850202427</v>
      </c>
      <c r="AY524" s="178">
        <f t="shared" si="541"/>
        <v>90361.815718157188</v>
      </c>
      <c r="AZ524" s="405">
        <v>592</v>
      </c>
      <c r="BA524" s="134" t="s">
        <v>153</v>
      </c>
      <c r="BB524" s="170">
        <v>219</v>
      </c>
      <c r="BC524" s="178">
        <v>106</v>
      </c>
      <c r="BD524" s="178">
        <v>10646380</v>
      </c>
      <c r="BE524" s="179">
        <f>IFERROR(BC524/$AZ$524,"-")</f>
        <v>0.17905405405405406</v>
      </c>
      <c r="BF524" s="179">
        <f t="shared" si="542"/>
        <v>0.48401826484018262</v>
      </c>
      <c r="BG524" s="224">
        <f t="shared" si="543"/>
        <v>100437.54716981133</v>
      </c>
      <c r="BH524" s="405">
        <v>18895</v>
      </c>
      <c r="BI524" s="134" t="s">
        <v>153</v>
      </c>
      <c r="BJ524" s="170">
        <f t="shared" si="544"/>
        <v>8651</v>
      </c>
      <c r="BK524" s="178">
        <f t="shared" si="528"/>
        <v>5245</v>
      </c>
      <c r="BL524" s="178">
        <f t="shared" si="529"/>
        <v>369743270</v>
      </c>
      <c r="BM524" s="179">
        <f>IFERROR(BK524/$BH$524,"-")</f>
        <v>0.27758666313839642</v>
      </c>
      <c r="BN524" s="179">
        <f t="shared" si="545"/>
        <v>0.60628829037105536</v>
      </c>
      <c r="BO524" s="178">
        <f t="shared" si="546"/>
        <v>70494.427073403247</v>
      </c>
      <c r="BP524" s="285"/>
    </row>
    <row r="525" spans="2:68" s="95" customFormat="1">
      <c r="B525" s="402"/>
      <c r="C525" s="402"/>
      <c r="D525" s="428"/>
      <c r="E525" s="135" t="s">
        <v>207</v>
      </c>
      <c r="F525" s="171">
        <v>20</v>
      </c>
      <c r="G525" s="180">
        <v>15</v>
      </c>
      <c r="H525" s="180">
        <v>1176060</v>
      </c>
      <c r="I525" s="181">
        <f t="shared" ref="I525:I534" si="547">IFERROR(G525/$D$524,"-")</f>
        <v>0.30612244897959184</v>
      </c>
      <c r="J525" s="181">
        <f t="shared" si="530"/>
        <v>0.75</v>
      </c>
      <c r="K525" s="225">
        <f t="shared" si="531"/>
        <v>78404</v>
      </c>
      <c r="L525" s="405"/>
      <c r="M525" s="135" t="s">
        <v>207</v>
      </c>
      <c r="N525" s="171">
        <v>58</v>
      </c>
      <c r="O525" s="180">
        <v>30</v>
      </c>
      <c r="P525" s="180">
        <v>2033360</v>
      </c>
      <c r="Q525" s="181">
        <f t="shared" ref="Q525:Q534" si="548">IFERROR(O525/$L$524,"-")</f>
        <v>0.2608695652173913</v>
      </c>
      <c r="R525" s="181">
        <f t="shared" si="532"/>
        <v>0.51724137931034486</v>
      </c>
      <c r="S525" s="175">
        <f t="shared" si="533"/>
        <v>67778.666666666672</v>
      </c>
      <c r="T525" s="405"/>
      <c r="U525" s="135" t="s">
        <v>207</v>
      </c>
      <c r="V525" s="171">
        <v>3252</v>
      </c>
      <c r="W525" s="180">
        <v>2082</v>
      </c>
      <c r="X525" s="180">
        <v>127900180</v>
      </c>
      <c r="Y525" s="181">
        <f t="shared" ref="Y525:Y534" si="549">IFERROR(W525/$T$524,"-")</f>
        <v>0.26833354813764659</v>
      </c>
      <c r="Z525" s="181">
        <f t="shared" si="534"/>
        <v>0.64022140221402213</v>
      </c>
      <c r="AA525" s="180">
        <f t="shared" si="535"/>
        <v>61431.402497598465</v>
      </c>
      <c r="AB525" s="405"/>
      <c r="AC525" s="135" t="s">
        <v>207</v>
      </c>
      <c r="AD525" s="171">
        <v>2351</v>
      </c>
      <c r="AE525" s="180">
        <v>1482</v>
      </c>
      <c r="AF525" s="180">
        <v>103855470</v>
      </c>
      <c r="AG525" s="181">
        <f t="shared" ref="AG525:AG534" si="550">IFERROR(AE525/$AB$524,"-")</f>
        <v>0.28228571428571431</v>
      </c>
      <c r="AH525" s="181">
        <f t="shared" si="536"/>
        <v>0.63037005529561885</v>
      </c>
      <c r="AI525" s="175">
        <f t="shared" si="537"/>
        <v>70077.914979757086</v>
      </c>
      <c r="AJ525" s="405"/>
      <c r="AK525" s="135" t="s">
        <v>207</v>
      </c>
      <c r="AL525" s="171">
        <v>1325</v>
      </c>
      <c r="AM525" s="180">
        <v>761</v>
      </c>
      <c r="AN525" s="180">
        <v>54204540</v>
      </c>
      <c r="AO525" s="181">
        <f t="shared" ref="AO525:AO534" si="551">IFERROR(AM525/$AJ$524,"-")</f>
        <v>0.2205157925239061</v>
      </c>
      <c r="AP525" s="181">
        <f t="shared" si="538"/>
        <v>0.5743396226415094</v>
      </c>
      <c r="AQ525" s="175">
        <f t="shared" si="539"/>
        <v>71228.042049934302</v>
      </c>
      <c r="AR525" s="405"/>
      <c r="AS525" s="135" t="s">
        <v>207</v>
      </c>
      <c r="AT525" s="171">
        <v>540</v>
      </c>
      <c r="AU525" s="180">
        <v>253</v>
      </c>
      <c r="AV525" s="180">
        <v>20376540</v>
      </c>
      <c r="AW525" s="181">
        <f t="shared" ref="AW525:AW534" si="552">IFERROR(AU525/$AR$524,"-")</f>
        <v>0.15068493150684931</v>
      </c>
      <c r="AX525" s="181">
        <f t="shared" si="540"/>
        <v>0.4685185185185185</v>
      </c>
      <c r="AY525" s="180">
        <f t="shared" si="541"/>
        <v>80539.6837944664</v>
      </c>
      <c r="AZ525" s="405"/>
      <c r="BA525" s="135" t="s">
        <v>207</v>
      </c>
      <c r="BB525" s="171">
        <v>113</v>
      </c>
      <c r="BC525" s="180">
        <v>55</v>
      </c>
      <c r="BD525" s="180">
        <v>4984460</v>
      </c>
      <c r="BE525" s="181">
        <f t="shared" ref="BE525:BE534" si="553">IFERROR(BC525/$AZ$524,"-")</f>
        <v>9.29054054054054E-2</v>
      </c>
      <c r="BF525" s="181">
        <f t="shared" si="542"/>
        <v>0.48672566371681414</v>
      </c>
      <c r="BG525" s="225">
        <f t="shared" si="543"/>
        <v>90626.545454545456</v>
      </c>
      <c r="BH525" s="405"/>
      <c r="BI525" s="135" t="s">
        <v>207</v>
      </c>
      <c r="BJ525" s="171">
        <f t="shared" si="544"/>
        <v>7659</v>
      </c>
      <c r="BK525" s="180">
        <f t="shared" si="528"/>
        <v>4678</v>
      </c>
      <c r="BL525" s="180">
        <f t="shared" si="529"/>
        <v>314530610</v>
      </c>
      <c r="BM525" s="181">
        <f t="shared" ref="BM525:BM534" si="554">IFERROR(BK525/$BH$524,"-")</f>
        <v>0.24757872453029903</v>
      </c>
      <c r="BN525" s="181">
        <f t="shared" si="545"/>
        <v>0.61078469774121946</v>
      </c>
      <c r="BO525" s="180">
        <f t="shared" si="546"/>
        <v>67236.128687473276</v>
      </c>
      <c r="BP525" s="285"/>
    </row>
    <row r="526" spans="2:68" s="95" customFormat="1">
      <c r="B526" s="402"/>
      <c r="C526" s="402"/>
      <c r="D526" s="428"/>
      <c r="E526" s="136" t="s">
        <v>152</v>
      </c>
      <c r="F526" s="171">
        <v>26</v>
      </c>
      <c r="G526" s="180">
        <v>20</v>
      </c>
      <c r="H526" s="180">
        <v>1379830</v>
      </c>
      <c r="I526" s="181">
        <f t="shared" si="547"/>
        <v>0.40816326530612246</v>
      </c>
      <c r="J526" s="181">
        <f t="shared" si="530"/>
        <v>0.76923076923076927</v>
      </c>
      <c r="K526" s="225">
        <f t="shared" si="531"/>
        <v>68991.5</v>
      </c>
      <c r="L526" s="405"/>
      <c r="M526" s="136" t="s">
        <v>152</v>
      </c>
      <c r="N526" s="171">
        <v>80</v>
      </c>
      <c r="O526" s="180">
        <v>41</v>
      </c>
      <c r="P526" s="180">
        <v>3160980</v>
      </c>
      <c r="Q526" s="181">
        <f t="shared" si="548"/>
        <v>0.35652173913043478</v>
      </c>
      <c r="R526" s="181">
        <f t="shared" si="532"/>
        <v>0.51249999999999996</v>
      </c>
      <c r="S526" s="175">
        <f t="shared" si="533"/>
        <v>77097.073170731703</v>
      </c>
      <c r="T526" s="405"/>
      <c r="U526" s="136" t="s">
        <v>152</v>
      </c>
      <c r="V526" s="171">
        <v>4367</v>
      </c>
      <c r="W526" s="180">
        <v>2777</v>
      </c>
      <c r="X526" s="180">
        <v>170998800</v>
      </c>
      <c r="Y526" s="181">
        <f t="shared" si="549"/>
        <v>0.35790694677149115</v>
      </c>
      <c r="Z526" s="181">
        <f t="shared" si="534"/>
        <v>0.6359056560567895</v>
      </c>
      <c r="AA526" s="180">
        <f t="shared" si="535"/>
        <v>61576.809506661863</v>
      </c>
      <c r="AB526" s="405"/>
      <c r="AC526" s="136" t="s">
        <v>152</v>
      </c>
      <c r="AD526" s="171">
        <v>3461</v>
      </c>
      <c r="AE526" s="180">
        <v>2138</v>
      </c>
      <c r="AF526" s="180">
        <v>152369720</v>
      </c>
      <c r="AG526" s="181">
        <f t="shared" si="550"/>
        <v>0.40723809523809523</v>
      </c>
      <c r="AH526" s="181">
        <f t="shared" si="536"/>
        <v>0.61774053741693147</v>
      </c>
      <c r="AI526" s="175">
        <f t="shared" si="537"/>
        <v>71267.408793264738</v>
      </c>
      <c r="AJ526" s="405"/>
      <c r="AK526" s="136" t="s">
        <v>152</v>
      </c>
      <c r="AL526" s="171">
        <v>2403</v>
      </c>
      <c r="AM526" s="180">
        <v>1353</v>
      </c>
      <c r="AN526" s="180">
        <v>102665120</v>
      </c>
      <c r="AO526" s="181">
        <f t="shared" si="551"/>
        <v>0.392060272384816</v>
      </c>
      <c r="AP526" s="181">
        <f t="shared" si="538"/>
        <v>0.56304619225967545</v>
      </c>
      <c r="AQ526" s="175">
        <f t="shared" si="539"/>
        <v>75879.615668883955</v>
      </c>
      <c r="AR526" s="405"/>
      <c r="AS526" s="136" t="s">
        <v>152</v>
      </c>
      <c r="AT526" s="171">
        <v>1167</v>
      </c>
      <c r="AU526" s="180">
        <v>579</v>
      </c>
      <c r="AV526" s="180">
        <v>52030680</v>
      </c>
      <c r="AW526" s="181">
        <f t="shared" si="552"/>
        <v>0.34484812388326386</v>
      </c>
      <c r="AX526" s="181">
        <f t="shared" si="540"/>
        <v>0.49614395886889462</v>
      </c>
      <c r="AY526" s="180">
        <f t="shared" si="541"/>
        <v>89863.005181347151</v>
      </c>
      <c r="AZ526" s="405"/>
      <c r="BA526" s="136" t="s">
        <v>152</v>
      </c>
      <c r="BB526" s="171">
        <v>348</v>
      </c>
      <c r="BC526" s="180">
        <v>173</v>
      </c>
      <c r="BD526" s="180">
        <v>17991020</v>
      </c>
      <c r="BE526" s="181">
        <f t="shared" si="553"/>
        <v>0.29222972972972971</v>
      </c>
      <c r="BF526" s="181">
        <f t="shared" si="542"/>
        <v>0.49712643678160917</v>
      </c>
      <c r="BG526" s="225">
        <f t="shared" si="543"/>
        <v>103994.33526011561</v>
      </c>
      <c r="BH526" s="405"/>
      <c r="BI526" s="136" t="s">
        <v>152</v>
      </c>
      <c r="BJ526" s="171">
        <f t="shared" si="544"/>
        <v>11852</v>
      </c>
      <c r="BK526" s="180">
        <f t="shared" si="528"/>
        <v>7081</v>
      </c>
      <c r="BL526" s="180">
        <f t="shared" si="529"/>
        <v>500596150</v>
      </c>
      <c r="BM526" s="181">
        <f t="shared" si="554"/>
        <v>0.37475522625033075</v>
      </c>
      <c r="BN526" s="181">
        <f t="shared" si="545"/>
        <v>0.59745190685116434</v>
      </c>
      <c r="BO526" s="180">
        <f t="shared" si="546"/>
        <v>70695.685637621806</v>
      </c>
      <c r="BP526" s="285"/>
    </row>
    <row r="527" spans="2:68" s="95" customFormat="1">
      <c r="B527" s="402"/>
      <c r="C527" s="402"/>
      <c r="D527" s="428"/>
      <c r="E527" s="136" t="s">
        <v>161</v>
      </c>
      <c r="F527" s="171">
        <v>10</v>
      </c>
      <c r="G527" s="180">
        <v>7</v>
      </c>
      <c r="H527" s="180">
        <v>456780</v>
      </c>
      <c r="I527" s="181">
        <f t="shared" si="547"/>
        <v>0.14285714285714285</v>
      </c>
      <c r="J527" s="181">
        <f t="shared" si="530"/>
        <v>0.7</v>
      </c>
      <c r="K527" s="225">
        <f t="shared" si="531"/>
        <v>65254.285714285717</v>
      </c>
      <c r="L527" s="405"/>
      <c r="M527" s="136" t="s">
        <v>161</v>
      </c>
      <c r="N527" s="171">
        <v>28</v>
      </c>
      <c r="O527" s="180">
        <v>13</v>
      </c>
      <c r="P527" s="180">
        <v>1013050</v>
      </c>
      <c r="Q527" s="181">
        <f t="shared" si="548"/>
        <v>0.11304347826086956</v>
      </c>
      <c r="R527" s="181">
        <f t="shared" si="532"/>
        <v>0.4642857142857143</v>
      </c>
      <c r="S527" s="175">
        <f t="shared" si="533"/>
        <v>77926.923076923078</v>
      </c>
      <c r="T527" s="405"/>
      <c r="U527" s="136" t="s">
        <v>161</v>
      </c>
      <c r="V527" s="171">
        <v>1547</v>
      </c>
      <c r="W527" s="180">
        <v>1028</v>
      </c>
      <c r="X527" s="180">
        <v>64394850</v>
      </c>
      <c r="Y527" s="181">
        <f t="shared" si="549"/>
        <v>0.13249130042531254</v>
      </c>
      <c r="Z527" s="181">
        <f t="shared" si="534"/>
        <v>0.66451195862960566</v>
      </c>
      <c r="AA527" s="180">
        <f t="shared" si="535"/>
        <v>62640.904669260701</v>
      </c>
      <c r="AB527" s="405"/>
      <c r="AC527" s="136" t="s">
        <v>161</v>
      </c>
      <c r="AD527" s="171">
        <v>1313</v>
      </c>
      <c r="AE527" s="180">
        <v>817</v>
      </c>
      <c r="AF527" s="180">
        <v>57992520</v>
      </c>
      <c r="AG527" s="181">
        <f t="shared" si="550"/>
        <v>0.15561904761904763</v>
      </c>
      <c r="AH527" s="181">
        <f t="shared" si="536"/>
        <v>0.62223914699162219</v>
      </c>
      <c r="AI527" s="175">
        <f t="shared" si="537"/>
        <v>70982.276621787023</v>
      </c>
      <c r="AJ527" s="405"/>
      <c r="AK527" s="136" t="s">
        <v>161</v>
      </c>
      <c r="AL527" s="171">
        <v>935</v>
      </c>
      <c r="AM527" s="180">
        <v>528</v>
      </c>
      <c r="AN527" s="180">
        <v>40072880</v>
      </c>
      <c r="AO527" s="181">
        <f t="shared" si="551"/>
        <v>0.15299913068675747</v>
      </c>
      <c r="AP527" s="181">
        <f t="shared" si="538"/>
        <v>0.56470588235294117</v>
      </c>
      <c r="AQ527" s="175">
        <f t="shared" si="539"/>
        <v>75895.606060606064</v>
      </c>
      <c r="AR527" s="405"/>
      <c r="AS527" s="136" t="s">
        <v>161</v>
      </c>
      <c r="AT527" s="171">
        <v>462</v>
      </c>
      <c r="AU527" s="180">
        <v>242</v>
      </c>
      <c r="AV527" s="180">
        <v>21746900</v>
      </c>
      <c r="AW527" s="181">
        <f t="shared" si="552"/>
        <v>0.14413341274568195</v>
      </c>
      <c r="AX527" s="181">
        <f t="shared" si="540"/>
        <v>0.52380952380952384</v>
      </c>
      <c r="AY527" s="180">
        <f t="shared" si="541"/>
        <v>89863.223140495873</v>
      </c>
      <c r="AZ527" s="405"/>
      <c r="BA527" s="136" t="s">
        <v>161</v>
      </c>
      <c r="BB527" s="171">
        <v>131</v>
      </c>
      <c r="BC527" s="180">
        <v>68</v>
      </c>
      <c r="BD527" s="180">
        <v>6479330</v>
      </c>
      <c r="BE527" s="181">
        <f t="shared" si="553"/>
        <v>0.11486486486486487</v>
      </c>
      <c r="BF527" s="181">
        <f t="shared" si="542"/>
        <v>0.51908396946564883</v>
      </c>
      <c r="BG527" s="225">
        <f t="shared" si="543"/>
        <v>95284.26470588235</v>
      </c>
      <c r="BH527" s="405"/>
      <c r="BI527" s="136" t="s">
        <v>161</v>
      </c>
      <c r="BJ527" s="171">
        <f t="shared" si="544"/>
        <v>4426</v>
      </c>
      <c r="BK527" s="180">
        <f t="shared" si="528"/>
        <v>2703</v>
      </c>
      <c r="BL527" s="180">
        <f t="shared" si="529"/>
        <v>192156310</v>
      </c>
      <c r="BM527" s="181">
        <f t="shared" si="554"/>
        <v>0.14305371791479227</v>
      </c>
      <c r="BN527" s="181">
        <f t="shared" si="545"/>
        <v>0.61070944419340267</v>
      </c>
      <c r="BO527" s="180">
        <f t="shared" si="546"/>
        <v>71090.014798372184</v>
      </c>
      <c r="BP527" s="285"/>
    </row>
    <row r="528" spans="2:68" s="95" customFormat="1">
      <c r="B528" s="402"/>
      <c r="C528" s="402"/>
      <c r="D528" s="428"/>
      <c r="E528" s="136" t="s">
        <v>183</v>
      </c>
      <c r="F528" s="171">
        <v>9</v>
      </c>
      <c r="G528" s="180">
        <v>7</v>
      </c>
      <c r="H528" s="180">
        <v>558610</v>
      </c>
      <c r="I528" s="181">
        <f t="shared" si="547"/>
        <v>0.14285714285714285</v>
      </c>
      <c r="J528" s="181">
        <f t="shared" si="530"/>
        <v>0.77777777777777779</v>
      </c>
      <c r="K528" s="225">
        <f t="shared" si="531"/>
        <v>79801.428571428565</v>
      </c>
      <c r="L528" s="405"/>
      <c r="M528" s="136" t="s">
        <v>183</v>
      </c>
      <c r="N528" s="171">
        <v>37</v>
      </c>
      <c r="O528" s="180">
        <v>22</v>
      </c>
      <c r="P528" s="180">
        <v>1606120</v>
      </c>
      <c r="Q528" s="181">
        <f t="shared" si="548"/>
        <v>0.19130434782608696</v>
      </c>
      <c r="R528" s="181">
        <f t="shared" si="532"/>
        <v>0.59459459459459463</v>
      </c>
      <c r="S528" s="175">
        <f t="shared" si="533"/>
        <v>73005.454545454544</v>
      </c>
      <c r="T528" s="405"/>
      <c r="U528" s="136" t="s">
        <v>183</v>
      </c>
      <c r="V528" s="171">
        <v>1722</v>
      </c>
      <c r="W528" s="180">
        <v>1120</v>
      </c>
      <c r="X528" s="180">
        <v>73256390</v>
      </c>
      <c r="Y528" s="181">
        <f t="shared" si="549"/>
        <v>0.14434849851785023</v>
      </c>
      <c r="Z528" s="181">
        <f t="shared" si="534"/>
        <v>0.65040650406504064</v>
      </c>
      <c r="AA528" s="180">
        <f t="shared" si="535"/>
        <v>65407.491071428572</v>
      </c>
      <c r="AB528" s="405"/>
      <c r="AC528" s="136" t="s">
        <v>183</v>
      </c>
      <c r="AD528" s="171">
        <v>1594</v>
      </c>
      <c r="AE528" s="180">
        <v>1005</v>
      </c>
      <c r="AF528" s="180">
        <v>76482570</v>
      </c>
      <c r="AG528" s="181">
        <f t="shared" si="550"/>
        <v>0.19142857142857142</v>
      </c>
      <c r="AH528" s="181">
        <f t="shared" si="536"/>
        <v>0.63048933500627358</v>
      </c>
      <c r="AI528" s="175">
        <f t="shared" si="537"/>
        <v>76102.059701492544</v>
      </c>
      <c r="AJ528" s="405"/>
      <c r="AK528" s="136" t="s">
        <v>183</v>
      </c>
      <c r="AL528" s="171">
        <v>1179</v>
      </c>
      <c r="AM528" s="180">
        <v>690</v>
      </c>
      <c r="AN528" s="180">
        <v>56126240</v>
      </c>
      <c r="AO528" s="181">
        <f t="shared" si="551"/>
        <v>0.19994204578383076</v>
      </c>
      <c r="AP528" s="181">
        <f t="shared" si="538"/>
        <v>0.58524173027989823</v>
      </c>
      <c r="AQ528" s="175">
        <f t="shared" si="539"/>
        <v>81342.376811594208</v>
      </c>
      <c r="AR528" s="405"/>
      <c r="AS528" s="136" t="s">
        <v>183</v>
      </c>
      <c r="AT528" s="171">
        <v>554</v>
      </c>
      <c r="AU528" s="180">
        <v>289</v>
      </c>
      <c r="AV528" s="180">
        <v>27542080</v>
      </c>
      <c r="AW528" s="181">
        <f t="shared" si="552"/>
        <v>0.17212626563430614</v>
      </c>
      <c r="AX528" s="181">
        <f t="shared" si="540"/>
        <v>0.52166064981949456</v>
      </c>
      <c r="AY528" s="180">
        <f t="shared" si="541"/>
        <v>95301.314878892736</v>
      </c>
      <c r="AZ528" s="405"/>
      <c r="BA528" s="136" t="s">
        <v>183</v>
      </c>
      <c r="BB528" s="171">
        <v>192</v>
      </c>
      <c r="BC528" s="180">
        <v>105</v>
      </c>
      <c r="BD528" s="180">
        <v>11828780</v>
      </c>
      <c r="BE528" s="181">
        <f t="shared" si="553"/>
        <v>0.17736486486486486</v>
      </c>
      <c r="BF528" s="181">
        <f t="shared" si="542"/>
        <v>0.546875</v>
      </c>
      <c r="BG528" s="225">
        <f t="shared" si="543"/>
        <v>112655.04761904762</v>
      </c>
      <c r="BH528" s="405"/>
      <c r="BI528" s="136" t="s">
        <v>183</v>
      </c>
      <c r="BJ528" s="171">
        <f t="shared" si="544"/>
        <v>5287</v>
      </c>
      <c r="BK528" s="180">
        <f t="shared" si="528"/>
        <v>3238</v>
      </c>
      <c r="BL528" s="180">
        <f t="shared" si="529"/>
        <v>247400790</v>
      </c>
      <c r="BM528" s="181">
        <f t="shared" si="554"/>
        <v>0.17136808679544854</v>
      </c>
      <c r="BN528" s="181">
        <f t="shared" si="545"/>
        <v>0.61244562133535085</v>
      </c>
      <c r="BO528" s="180">
        <f t="shared" si="546"/>
        <v>76405.43236565782</v>
      </c>
      <c r="BP528" s="285"/>
    </row>
    <row r="529" spans="2:68" s="95" customFormat="1">
      <c r="B529" s="402"/>
      <c r="C529" s="402"/>
      <c r="D529" s="428"/>
      <c r="E529" s="136" t="s">
        <v>184</v>
      </c>
      <c r="F529" s="171">
        <v>5</v>
      </c>
      <c r="G529" s="180">
        <v>4</v>
      </c>
      <c r="H529" s="180">
        <v>118010</v>
      </c>
      <c r="I529" s="181">
        <f t="shared" si="547"/>
        <v>8.1632653061224483E-2</v>
      </c>
      <c r="J529" s="181">
        <f t="shared" si="530"/>
        <v>0.8</v>
      </c>
      <c r="K529" s="225">
        <f t="shared" si="531"/>
        <v>29502.5</v>
      </c>
      <c r="L529" s="405"/>
      <c r="M529" s="136" t="s">
        <v>184</v>
      </c>
      <c r="N529" s="171">
        <v>14</v>
      </c>
      <c r="O529" s="180">
        <v>7</v>
      </c>
      <c r="P529" s="180">
        <v>515570</v>
      </c>
      <c r="Q529" s="181">
        <f t="shared" si="548"/>
        <v>6.0869565217391307E-2</v>
      </c>
      <c r="R529" s="181">
        <f t="shared" si="532"/>
        <v>0.5</v>
      </c>
      <c r="S529" s="175">
        <f t="shared" si="533"/>
        <v>73652.857142857145</v>
      </c>
      <c r="T529" s="405"/>
      <c r="U529" s="136" t="s">
        <v>184</v>
      </c>
      <c r="V529" s="171">
        <v>1195</v>
      </c>
      <c r="W529" s="180">
        <v>822</v>
      </c>
      <c r="X529" s="180">
        <v>48865970</v>
      </c>
      <c r="Y529" s="181">
        <f t="shared" si="549"/>
        <v>0.10594148730506509</v>
      </c>
      <c r="Z529" s="181">
        <f t="shared" si="534"/>
        <v>0.68786610878661092</v>
      </c>
      <c r="AA529" s="180">
        <f t="shared" si="535"/>
        <v>59447.652068126517</v>
      </c>
      <c r="AB529" s="405"/>
      <c r="AC529" s="136" t="s">
        <v>184</v>
      </c>
      <c r="AD529" s="171">
        <v>888</v>
      </c>
      <c r="AE529" s="180">
        <v>584</v>
      </c>
      <c r="AF529" s="180">
        <v>39922760</v>
      </c>
      <c r="AG529" s="181">
        <f t="shared" si="550"/>
        <v>0.11123809523809523</v>
      </c>
      <c r="AH529" s="181">
        <f t="shared" si="536"/>
        <v>0.65765765765765771</v>
      </c>
      <c r="AI529" s="175">
        <f t="shared" si="537"/>
        <v>68360.890410958906</v>
      </c>
      <c r="AJ529" s="405"/>
      <c r="AK529" s="136" t="s">
        <v>184</v>
      </c>
      <c r="AL529" s="171">
        <v>545</v>
      </c>
      <c r="AM529" s="180">
        <v>315</v>
      </c>
      <c r="AN529" s="180">
        <v>21429230</v>
      </c>
      <c r="AO529" s="181">
        <f t="shared" si="551"/>
        <v>9.1277890466531439E-2</v>
      </c>
      <c r="AP529" s="181">
        <f t="shared" si="538"/>
        <v>0.57798165137614677</v>
      </c>
      <c r="AQ529" s="175">
        <f t="shared" si="539"/>
        <v>68029.301587301583</v>
      </c>
      <c r="AR529" s="405"/>
      <c r="AS529" s="136" t="s">
        <v>184</v>
      </c>
      <c r="AT529" s="171">
        <v>186</v>
      </c>
      <c r="AU529" s="180">
        <v>97</v>
      </c>
      <c r="AV529" s="180">
        <v>8257210</v>
      </c>
      <c r="AW529" s="181">
        <f t="shared" si="552"/>
        <v>5.7772483621203095E-2</v>
      </c>
      <c r="AX529" s="181">
        <f t="shared" si="540"/>
        <v>0.521505376344086</v>
      </c>
      <c r="AY529" s="180">
        <f t="shared" si="541"/>
        <v>85125.876288659798</v>
      </c>
      <c r="AZ529" s="405"/>
      <c r="BA529" s="136" t="s">
        <v>184</v>
      </c>
      <c r="BB529" s="171">
        <v>44</v>
      </c>
      <c r="BC529" s="180">
        <v>29</v>
      </c>
      <c r="BD529" s="180">
        <v>3507830</v>
      </c>
      <c r="BE529" s="181">
        <f t="shared" si="553"/>
        <v>4.8986486486486486E-2</v>
      </c>
      <c r="BF529" s="181">
        <f t="shared" si="542"/>
        <v>0.65909090909090906</v>
      </c>
      <c r="BG529" s="225">
        <f t="shared" si="543"/>
        <v>120959.6551724138</v>
      </c>
      <c r="BH529" s="405"/>
      <c r="BI529" s="136" t="s">
        <v>184</v>
      </c>
      <c r="BJ529" s="171">
        <f t="shared" si="544"/>
        <v>2877</v>
      </c>
      <c r="BK529" s="180">
        <f t="shared" si="528"/>
        <v>1858</v>
      </c>
      <c r="BL529" s="180">
        <f t="shared" si="529"/>
        <v>122616580</v>
      </c>
      <c r="BM529" s="181">
        <f t="shared" si="554"/>
        <v>9.833289229955014E-2</v>
      </c>
      <c r="BN529" s="181">
        <f t="shared" si="545"/>
        <v>0.64581160931525894</v>
      </c>
      <c r="BO529" s="180">
        <f t="shared" si="546"/>
        <v>65993.853606027988</v>
      </c>
      <c r="BP529" s="285"/>
    </row>
    <row r="530" spans="2:68" s="95" customFormat="1">
      <c r="B530" s="402"/>
      <c r="C530" s="402"/>
      <c r="D530" s="428"/>
      <c r="E530" s="136" t="s">
        <v>185</v>
      </c>
      <c r="F530" s="171">
        <v>2</v>
      </c>
      <c r="G530" s="180">
        <v>1</v>
      </c>
      <c r="H530" s="180">
        <v>25290</v>
      </c>
      <c r="I530" s="181">
        <f t="shared" si="547"/>
        <v>2.0408163265306121E-2</v>
      </c>
      <c r="J530" s="181">
        <f t="shared" si="530"/>
        <v>0.5</v>
      </c>
      <c r="K530" s="225">
        <f t="shared" si="531"/>
        <v>25290</v>
      </c>
      <c r="L530" s="405"/>
      <c r="M530" s="136" t="s">
        <v>185</v>
      </c>
      <c r="N530" s="171">
        <v>16</v>
      </c>
      <c r="O530" s="180">
        <v>9</v>
      </c>
      <c r="P530" s="180">
        <v>739180</v>
      </c>
      <c r="Q530" s="181">
        <f t="shared" si="548"/>
        <v>7.8260869565217397E-2</v>
      </c>
      <c r="R530" s="181">
        <f t="shared" si="532"/>
        <v>0.5625</v>
      </c>
      <c r="S530" s="175">
        <f t="shared" si="533"/>
        <v>82131.111111111109</v>
      </c>
      <c r="T530" s="405"/>
      <c r="U530" s="136" t="s">
        <v>185</v>
      </c>
      <c r="V530" s="171">
        <v>379</v>
      </c>
      <c r="W530" s="180">
        <v>232</v>
      </c>
      <c r="X530" s="180">
        <v>15524200</v>
      </c>
      <c r="Y530" s="181">
        <f t="shared" si="549"/>
        <v>2.9900760407268977E-2</v>
      </c>
      <c r="Z530" s="181">
        <f t="shared" si="534"/>
        <v>0.61213720316622688</v>
      </c>
      <c r="AA530" s="180">
        <f t="shared" si="535"/>
        <v>66914.655172413797</v>
      </c>
      <c r="AB530" s="405"/>
      <c r="AC530" s="136" t="s">
        <v>185</v>
      </c>
      <c r="AD530" s="171">
        <v>359</v>
      </c>
      <c r="AE530" s="180">
        <v>200</v>
      </c>
      <c r="AF530" s="180">
        <v>14347520</v>
      </c>
      <c r="AG530" s="181">
        <f t="shared" si="550"/>
        <v>3.8095238095238099E-2</v>
      </c>
      <c r="AH530" s="181">
        <f t="shared" si="536"/>
        <v>0.55710306406685239</v>
      </c>
      <c r="AI530" s="175">
        <f t="shared" si="537"/>
        <v>71737.600000000006</v>
      </c>
      <c r="AJ530" s="405"/>
      <c r="AK530" s="136" t="s">
        <v>185</v>
      </c>
      <c r="AL530" s="171">
        <v>348</v>
      </c>
      <c r="AM530" s="180">
        <v>197</v>
      </c>
      <c r="AN530" s="180">
        <v>14997760</v>
      </c>
      <c r="AO530" s="181">
        <f t="shared" si="551"/>
        <v>5.7084902926687914E-2</v>
      </c>
      <c r="AP530" s="181">
        <f t="shared" si="538"/>
        <v>0.56609195402298851</v>
      </c>
      <c r="AQ530" s="175">
        <f t="shared" si="539"/>
        <v>76130.761421319796</v>
      </c>
      <c r="AR530" s="405"/>
      <c r="AS530" s="136" t="s">
        <v>185</v>
      </c>
      <c r="AT530" s="171">
        <v>200</v>
      </c>
      <c r="AU530" s="180">
        <v>100</v>
      </c>
      <c r="AV530" s="180">
        <v>8591310</v>
      </c>
      <c r="AW530" s="181">
        <f t="shared" si="552"/>
        <v>5.9559261465157831E-2</v>
      </c>
      <c r="AX530" s="181">
        <f t="shared" si="540"/>
        <v>0.5</v>
      </c>
      <c r="AY530" s="180">
        <f t="shared" si="541"/>
        <v>85913.1</v>
      </c>
      <c r="AZ530" s="405"/>
      <c r="BA530" s="136" t="s">
        <v>185</v>
      </c>
      <c r="BB530" s="171">
        <v>83</v>
      </c>
      <c r="BC530" s="180">
        <v>39</v>
      </c>
      <c r="BD530" s="180">
        <v>3521060</v>
      </c>
      <c r="BE530" s="181">
        <f t="shared" si="553"/>
        <v>6.5878378378378372E-2</v>
      </c>
      <c r="BF530" s="181">
        <f t="shared" si="542"/>
        <v>0.46987951807228917</v>
      </c>
      <c r="BG530" s="225">
        <f t="shared" si="543"/>
        <v>90283.58974358975</v>
      </c>
      <c r="BH530" s="405"/>
      <c r="BI530" s="136" t="s">
        <v>185</v>
      </c>
      <c r="BJ530" s="171">
        <f t="shared" si="544"/>
        <v>1387</v>
      </c>
      <c r="BK530" s="180">
        <f t="shared" si="528"/>
        <v>778</v>
      </c>
      <c r="BL530" s="180">
        <f t="shared" si="529"/>
        <v>57746320</v>
      </c>
      <c r="BM530" s="181">
        <f t="shared" si="554"/>
        <v>4.1174913998412277E-2</v>
      </c>
      <c r="BN530" s="181">
        <f t="shared" si="545"/>
        <v>0.56092285508291273</v>
      </c>
      <c r="BO530" s="180">
        <f t="shared" si="546"/>
        <v>74224.0616966581</v>
      </c>
      <c r="BP530" s="285"/>
    </row>
    <row r="531" spans="2:68" s="95" customFormat="1">
      <c r="B531" s="402"/>
      <c r="C531" s="402"/>
      <c r="D531" s="428"/>
      <c r="E531" s="136" t="s">
        <v>186</v>
      </c>
      <c r="F531" s="171">
        <v>5</v>
      </c>
      <c r="G531" s="180">
        <v>4</v>
      </c>
      <c r="H531" s="180">
        <v>228770</v>
      </c>
      <c r="I531" s="181">
        <f t="shared" si="547"/>
        <v>8.1632653061224483E-2</v>
      </c>
      <c r="J531" s="181">
        <f t="shared" si="530"/>
        <v>0.8</v>
      </c>
      <c r="K531" s="225">
        <f t="shared" si="531"/>
        <v>57192.5</v>
      </c>
      <c r="L531" s="405"/>
      <c r="M531" s="136" t="s">
        <v>186</v>
      </c>
      <c r="N531" s="171">
        <v>8</v>
      </c>
      <c r="O531" s="180">
        <v>5</v>
      </c>
      <c r="P531" s="180">
        <v>428140</v>
      </c>
      <c r="Q531" s="181">
        <f t="shared" si="548"/>
        <v>4.3478260869565216E-2</v>
      </c>
      <c r="R531" s="181">
        <f t="shared" si="532"/>
        <v>0.625</v>
      </c>
      <c r="S531" s="175">
        <f t="shared" si="533"/>
        <v>85628</v>
      </c>
      <c r="T531" s="405"/>
      <c r="U531" s="136" t="s">
        <v>186</v>
      </c>
      <c r="V531" s="171">
        <v>390</v>
      </c>
      <c r="W531" s="180">
        <v>259</v>
      </c>
      <c r="X531" s="180">
        <v>17336630</v>
      </c>
      <c r="Y531" s="181">
        <f t="shared" si="549"/>
        <v>3.3380590282252869E-2</v>
      </c>
      <c r="Z531" s="181">
        <f t="shared" si="534"/>
        <v>0.66410256410256407</v>
      </c>
      <c r="AA531" s="180">
        <f t="shared" si="535"/>
        <v>66936.79536679537</v>
      </c>
      <c r="AB531" s="405"/>
      <c r="AC531" s="136" t="s">
        <v>186</v>
      </c>
      <c r="AD531" s="171">
        <v>373</v>
      </c>
      <c r="AE531" s="180">
        <v>250</v>
      </c>
      <c r="AF531" s="180">
        <v>19875120</v>
      </c>
      <c r="AG531" s="181">
        <f t="shared" si="550"/>
        <v>4.7619047619047616E-2</v>
      </c>
      <c r="AH531" s="181">
        <f t="shared" si="536"/>
        <v>0.67024128686327078</v>
      </c>
      <c r="AI531" s="175">
        <f t="shared" si="537"/>
        <v>79500.479999999996</v>
      </c>
      <c r="AJ531" s="405"/>
      <c r="AK531" s="136" t="s">
        <v>186</v>
      </c>
      <c r="AL531" s="171">
        <v>277</v>
      </c>
      <c r="AM531" s="180">
        <v>160</v>
      </c>
      <c r="AN531" s="180">
        <v>14864960</v>
      </c>
      <c r="AO531" s="181">
        <f t="shared" si="551"/>
        <v>4.636337293538105E-2</v>
      </c>
      <c r="AP531" s="181">
        <f t="shared" si="538"/>
        <v>0.57761732851985559</v>
      </c>
      <c r="AQ531" s="175">
        <f t="shared" si="539"/>
        <v>92906</v>
      </c>
      <c r="AR531" s="405"/>
      <c r="AS531" s="136" t="s">
        <v>186</v>
      </c>
      <c r="AT531" s="171">
        <v>166</v>
      </c>
      <c r="AU531" s="180">
        <v>104</v>
      </c>
      <c r="AV531" s="180">
        <v>11761570</v>
      </c>
      <c r="AW531" s="181">
        <f t="shared" si="552"/>
        <v>6.1941631923764146E-2</v>
      </c>
      <c r="AX531" s="181">
        <f t="shared" si="540"/>
        <v>0.62650602409638556</v>
      </c>
      <c r="AY531" s="180">
        <f t="shared" si="541"/>
        <v>113092.01923076923</v>
      </c>
      <c r="AZ531" s="405"/>
      <c r="BA531" s="136" t="s">
        <v>186</v>
      </c>
      <c r="BB531" s="171">
        <v>51</v>
      </c>
      <c r="BC531" s="180">
        <v>27</v>
      </c>
      <c r="BD531" s="180">
        <v>2114710</v>
      </c>
      <c r="BE531" s="181">
        <f t="shared" si="553"/>
        <v>4.5608108108108107E-2</v>
      </c>
      <c r="BF531" s="181">
        <f t="shared" si="542"/>
        <v>0.52941176470588236</v>
      </c>
      <c r="BG531" s="225">
        <f t="shared" si="543"/>
        <v>78322.592592592599</v>
      </c>
      <c r="BH531" s="405"/>
      <c r="BI531" s="136" t="s">
        <v>186</v>
      </c>
      <c r="BJ531" s="171">
        <f t="shared" si="544"/>
        <v>1270</v>
      </c>
      <c r="BK531" s="180">
        <f t="shared" si="528"/>
        <v>809</v>
      </c>
      <c r="BL531" s="180">
        <f t="shared" si="529"/>
        <v>66609900</v>
      </c>
      <c r="BM531" s="181">
        <f t="shared" si="554"/>
        <v>4.2815559671870868E-2</v>
      </c>
      <c r="BN531" s="181">
        <f t="shared" si="545"/>
        <v>0.63700787401574799</v>
      </c>
      <c r="BO531" s="180">
        <f t="shared" si="546"/>
        <v>82336.093943139684</v>
      </c>
      <c r="BP531" s="285"/>
    </row>
    <row r="532" spans="2:68" s="95" customFormat="1">
      <c r="B532" s="402"/>
      <c r="C532" s="402"/>
      <c r="D532" s="428"/>
      <c r="E532" s="136" t="s">
        <v>187</v>
      </c>
      <c r="F532" s="171">
        <v>16</v>
      </c>
      <c r="G532" s="180">
        <v>10</v>
      </c>
      <c r="H532" s="180">
        <v>757920</v>
      </c>
      <c r="I532" s="181">
        <f t="shared" si="547"/>
        <v>0.20408163265306123</v>
      </c>
      <c r="J532" s="181">
        <f t="shared" si="530"/>
        <v>0.625</v>
      </c>
      <c r="K532" s="225">
        <f t="shared" si="531"/>
        <v>75792</v>
      </c>
      <c r="L532" s="405"/>
      <c r="M532" s="136" t="s">
        <v>187</v>
      </c>
      <c r="N532" s="171">
        <v>46</v>
      </c>
      <c r="O532" s="180">
        <v>29</v>
      </c>
      <c r="P532" s="180">
        <v>2632310</v>
      </c>
      <c r="Q532" s="181">
        <f t="shared" si="548"/>
        <v>0.25217391304347825</v>
      </c>
      <c r="R532" s="181">
        <f t="shared" si="532"/>
        <v>0.63043478260869568</v>
      </c>
      <c r="S532" s="175">
        <f t="shared" si="533"/>
        <v>90769.31034482758</v>
      </c>
      <c r="T532" s="405"/>
      <c r="U532" s="136" t="s">
        <v>187</v>
      </c>
      <c r="V532" s="171">
        <v>3317</v>
      </c>
      <c r="W532" s="180">
        <v>2283</v>
      </c>
      <c r="X532" s="180">
        <v>142384860</v>
      </c>
      <c r="Y532" s="181">
        <f t="shared" si="549"/>
        <v>0.29423894831808223</v>
      </c>
      <c r="Z532" s="181">
        <f t="shared" si="534"/>
        <v>0.68827253542357547</v>
      </c>
      <c r="AA532" s="180">
        <f t="shared" si="535"/>
        <v>62367.437582128776</v>
      </c>
      <c r="AB532" s="405"/>
      <c r="AC532" s="136" t="s">
        <v>187</v>
      </c>
      <c r="AD532" s="171">
        <v>2433</v>
      </c>
      <c r="AE532" s="180">
        <v>1615</v>
      </c>
      <c r="AF532" s="180">
        <v>116100450</v>
      </c>
      <c r="AG532" s="181">
        <f t="shared" si="550"/>
        <v>0.30761904761904763</v>
      </c>
      <c r="AH532" s="181">
        <f t="shared" si="536"/>
        <v>0.66378956021372792</v>
      </c>
      <c r="AI532" s="175">
        <f t="shared" si="537"/>
        <v>71888.823529411762</v>
      </c>
      <c r="AJ532" s="405"/>
      <c r="AK532" s="136" t="s">
        <v>187</v>
      </c>
      <c r="AL532" s="171">
        <v>1429</v>
      </c>
      <c r="AM532" s="180">
        <v>835</v>
      </c>
      <c r="AN532" s="180">
        <v>64104230</v>
      </c>
      <c r="AO532" s="181">
        <f t="shared" si="551"/>
        <v>0.24195885250651986</v>
      </c>
      <c r="AP532" s="181">
        <f t="shared" si="538"/>
        <v>0.5843247025892232</v>
      </c>
      <c r="AQ532" s="175">
        <f t="shared" si="539"/>
        <v>76771.532934131741</v>
      </c>
      <c r="AR532" s="405"/>
      <c r="AS532" s="136" t="s">
        <v>187</v>
      </c>
      <c r="AT532" s="171">
        <v>572</v>
      </c>
      <c r="AU532" s="180">
        <v>287</v>
      </c>
      <c r="AV532" s="180">
        <v>25561640</v>
      </c>
      <c r="AW532" s="181">
        <f t="shared" si="552"/>
        <v>0.17093508040500296</v>
      </c>
      <c r="AX532" s="181">
        <f t="shared" si="540"/>
        <v>0.50174825174825177</v>
      </c>
      <c r="AY532" s="180">
        <f t="shared" si="541"/>
        <v>89064.947735191643</v>
      </c>
      <c r="AZ532" s="405"/>
      <c r="BA532" s="136" t="s">
        <v>187</v>
      </c>
      <c r="BB532" s="171">
        <v>153</v>
      </c>
      <c r="BC532" s="180">
        <v>72</v>
      </c>
      <c r="BD532" s="180">
        <v>5444350</v>
      </c>
      <c r="BE532" s="181">
        <f t="shared" si="553"/>
        <v>0.12162162162162163</v>
      </c>
      <c r="BF532" s="181">
        <f t="shared" si="542"/>
        <v>0.47058823529411764</v>
      </c>
      <c r="BG532" s="225">
        <f t="shared" si="543"/>
        <v>75615.972222222219</v>
      </c>
      <c r="BH532" s="405"/>
      <c r="BI532" s="136" t="s">
        <v>187</v>
      </c>
      <c r="BJ532" s="171">
        <f t="shared" si="544"/>
        <v>7966</v>
      </c>
      <c r="BK532" s="180">
        <f t="shared" si="528"/>
        <v>5131</v>
      </c>
      <c r="BL532" s="180">
        <f t="shared" si="529"/>
        <v>356985760</v>
      </c>
      <c r="BM532" s="181">
        <f t="shared" si="554"/>
        <v>0.27155332098438739</v>
      </c>
      <c r="BN532" s="181">
        <f t="shared" si="545"/>
        <v>0.64411247803163441</v>
      </c>
      <c r="BO532" s="180">
        <f t="shared" si="546"/>
        <v>69574.305203664</v>
      </c>
      <c r="BP532" s="285"/>
    </row>
    <row r="533" spans="2:68" s="95" customFormat="1">
      <c r="B533" s="402"/>
      <c r="C533" s="402"/>
      <c r="D533" s="428"/>
      <c r="E533" s="136" t="s">
        <v>188</v>
      </c>
      <c r="F533" s="171">
        <v>7</v>
      </c>
      <c r="G533" s="180">
        <v>3</v>
      </c>
      <c r="H533" s="180">
        <v>228020</v>
      </c>
      <c r="I533" s="181">
        <f t="shared" si="547"/>
        <v>6.1224489795918366E-2</v>
      </c>
      <c r="J533" s="181">
        <f t="shared" si="530"/>
        <v>0.42857142857142855</v>
      </c>
      <c r="K533" s="225">
        <f t="shared" si="531"/>
        <v>76006.666666666672</v>
      </c>
      <c r="L533" s="405"/>
      <c r="M533" s="136" t="s">
        <v>188</v>
      </c>
      <c r="N533" s="171">
        <v>12</v>
      </c>
      <c r="O533" s="180">
        <v>5</v>
      </c>
      <c r="P533" s="180">
        <v>544580</v>
      </c>
      <c r="Q533" s="181">
        <f t="shared" si="548"/>
        <v>4.3478260869565216E-2</v>
      </c>
      <c r="R533" s="181">
        <f t="shared" si="532"/>
        <v>0.41666666666666669</v>
      </c>
      <c r="S533" s="175">
        <f t="shared" si="533"/>
        <v>108916</v>
      </c>
      <c r="T533" s="405"/>
      <c r="U533" s="136" t="s">
        <v>188</v>
      </c>
      <c r="V533" s="171">
        <v>639</v>
      </c>
      <c r="W533" s="180">
        <v>420</v>
      </c>
      <c r="X533" s="180">
        <v>27483370</v>
      </c>
      <c r="Y533" s="181">
        <f t="shared" si="549"/>
        <v>5.4130686944193838E-2</v>
      </c>
      <c r="Z533" s="181">
        <f t="shared" si="534"/>
        <v>0.65727699530516437</v>
      </c>
      <c r="AA533" s="180">
        <f t="shared" si="535"/>
        <v>65436.595238095237</v>
      </c>
      <c r="AB533" s="405"/>
      <c r="AC533" s="136" t="s">
        <v>188</v>
      </c>
      <c r="AD533" s="171">
        <v>623</v>
      </c>
      <c r="AE533" s="180">
        <v>387</v>
      </c>
      <c r="AF533" s="180">
        <v>28685750</v>
      </c>
      <c r="AG533" s="181">
        <f t="shared" si="550"/>
        <v>7.3714285714285718E-2</v>
      </c>
      <c r="AH533" s="181">
        <f t="shared" si="536"/>
        <v>0.6211878009630819</v>
      </c>
      <c r="AI533" s="175">
        <f t="shared" si="537"/>
        <v>74123.385012919898</v>
      </c>
      <c r="AJ533" s="405"/>
      <c r="AK533" s="136" t="s">
        <v>188</v>
      </c>
      <c r="AL533" s="171">
        <v>608</v>
      </c>
      <c r="AM533" s="180">
        <v>340</v>
      </c>
      <c r="AN533" s="180">
        <v>27805070</v>
      </c>
      <c r="AO533" s="181">
        <f t="shared" si="551"/>
        <v>9.8522167487684734E-2</v>
      </c>
      <c r="AP533" s="181">
        <f t="shared" si="538"/>
        <v>0.55921052631578949</v>
      </c>
      <c r="AQ533" s="175">
        <f t="shared" si="539"/>
        <v>81779.617647058825</v>
      </c>
      <c r="AR533" s="405"/>
      <c r="AS533" s="136" t="s">
        <v>188</v>
      </c>
      <c r="AT533" s="171">
        <v>372</v>
      </c>
      <c r="AU533" s="180">
        <v>199</v>
      </c>
      <c r="AV533" s="180">
        <v>20177710</v>
      </c>
      <c r="AW533" s="181">
        <f t="shared" si="552"/>
        <v>0.11852293031566409</v>
      </c>
      <c r="AX533" s="181">
        <f t="shared" si="540"/>
        <v>0.53494623655913975</v>
      </c>
      <c r="AY533" s="180">
        <f t="shared" si="541"/>
        <v>101395.52763819095</v>
      </c>
      <c r="AZ533" s="405"/>
      <c r="BA533" s="136" t="s">
        <v>188</v>
      </c>
      <c r="BB533" s="171">
        <v>175</v>
      </c>
      <c r="BC533" s="180">
        <v>93</v>
      </c>
      <c r="BD533" s="180">
        <v>9520770</v>
      </c>
      <c r="BE533" s="181">
        <f t="shared" si="553"/>
        <v>0.1570945945945946</v>
      </c>
      <c r="BF533" s="181">
        <f t="shared" si="542"/>
        <v>0.53142857142857147</v>
      </c>
      <c r="BG533" s="225">
        <f t="shared" si="543"/>
        <v>102373.87096774194</v>
      </c>
      <c r="BH533" s="405"/>
      <c r="BI533" s="136" t="s">
        <v>188</v>
      </c>
      <c r="BJ533" s="171">
        <f t="shared" si="544"/>
        <v>2436</v>
      </c>
      <c r="BK533" s="180">
        <f t="shared" si="528"/>
        <v>1447</v>
      </c>
      <c r="BL533" s="180">
        <f t="shared" si="529"/>
        <v>114445270</v>
      </c>
      <c r="BM533" s="181">
        <f t="shared" si="554"/>
        <v>7.6581106112728239E-2</v>
      </c>
      <c r="BN533" s="181">
        <f t="shared" si="545"/>
        <v>0.59400656814449915</v>
      </c>
      <c r="BO533" s="180">
        <f t="shared" si="546"/>
        <v>79091.409813407052</v>
      </c>
      <c r="BP533" s="285"/>
    </row>
    <row r="534" spans="2:68" s="95" customFormat="1">
      <c r="B534" s="402"/>
      <c r="C534" s="402"/>
      <c r="D534" s="428"/>
      <c r="E534" s="133" t="s">
        <v>179</v>
      </c>
      <c r="F534" s="173">
        <v>4</v>
      </c>
      <c r="G534" s="184">
        <v>2</v>
      </c>
      <c r="H534" s="184">
        <v>189130</v>
      </c>
      <c r="I534" s="185">
        <f t="shared" si="547"/>
        <v>4.0816326530612242E-2</v>
      </c>
      <c r="J534" s="185">
        <f t="shared" si="530"/>
        <v>0.5</v>
      </c>
      <c r="K534" s="279">
        <f t="shared" si="531"/>
        <v>94565</v>
      </c>
      <c r="L534" s="405"/>
      <c r="M534" s="133" t="s">
        <v>179</v>
      </c>
      <c r="N534" s="173">
        <v>5</v>
      </c>
      <c r="O534" s="184">
        <v>1</v>
      </c>
      <c r="P534" s="184">
        <v>73940</v>
      </c>
      <c r="Q534" s="185">
        <f t="shared" si="548"/>
        <v>8.6956521739130436E-3</v>
      </c>
      <c r="R534" s="185">
        <f t="shared" si="532"/>
        <v>0.2</v>
      </c>
      <c r="S534" s="177">
        <f t="shared" si="533"/>
        <v>73940</v>
      </c>
      <c r="T534" s="405"/>
      <c r="U534" s="133" t="s">
        <v>179</v>
      </c>
      <c r="V534" s="173">
        <v>730</v>
      </c>
      <c r="W534" s="184">
        <v>442</v>
      </c>
      <c r="X534" s="184">
        <v>26761110</v>
      </c>
      <c r="Y534" s="185">
        <f t="shared" si="549"/>
        <v>5.6966103879365897E-2</v>
      </c>
      <c r="Z534" s="185">
        <f t="shared" si="534"/>
        <v>0.60547945205479448</v>
      </c>
      <c r="AA534" s="184">
        <f t="shared" si="535"/>
        <v>60545.497737556558</v>
      </c>
      <c r="AB534" s="405"/>
      <c r="AC534" s="133" t="s">
        <v>179</v>
      </c>
      <c r="AD534" s="173">
        <v>349</v>
      </c>
      <c r="AE534" s="184">
        <v>209</v>
      </c>
      <c r="AF534" s="184">
        <v>14290540</v>
      </c>
      <c r="AG534" s="185">
        <f t="shared" si="550"/>
        <v>3.9809523809523809E-2</v>
      </c>
      <c r="AH534" s="185">
        <f t="shared" si="536"/>
        <v>0.59885386819484243</v>
      </c>
      <c r="AI534" s="177">
        <f t="shared" si="537"/>
        <v>68375.789473684214</v>
      </c>
      <c r="AJ534" s="405"/>
      <c r="AK534" s="133" t="s">
        <v>179</v>
      </c>
      <c r="AL534" s="173">
        <v>181</v>
      </c>
      <c r="AM534" s="184">
        <v>92</v>
      </c>
      <c r="AN534" s="184">
        <v>9663480</v>
      </c>
      <c r="AO534" s="185">
        <f t="shared" si="551"/>
        <v>2.6658939437844104E-2</v>
      </c>
      <c r="AP534" s="185">
        <f t="shared" si="538"/>
        <v>0.50828729281767959</v>
      </c>
      <c r="AQ534" s="177">
        <f t="shared" si="539"/>
        <v>105037.82608695653</v>
      </c>
      <c r="AR534" s="405"/>
      <c r="AS534" s="133" t="s">
        <v>179</v>
      </c>
      <c r="AT534" s="173">
        <v>92</v>
      </c>
      <c r="AU534" s="184">
        <v>37</v>
      </c>
      <c r="AV534" s="184">
        <v>5406290</v>
      </c>
      <c r="AW534" s="185">
        <f t="shared" si="552"/>
        <v>2.2036926742108397E-2</v>
      </c>
      <c r="AX534" s="185">
        <f t="shared" si="540"/>
        <v>0.40217391304347827</v>
      </c>
      <c r="AY534" s="184">
        <f t="shared" si="541"/>
        <v>146115.94594594595</v>
      </c>
      <c r="AZ534" s="405"/>
      <c r="BA534" s="133" t="s">
        <v>179</v>
      </c>
      <c r="BB534" s="173">
        <v>59</v>
      </c>
      <c r="BC534" s="184">
        <v>30</v>
      </c>
      <c r="BD534" s="184">
        <v>3419490</v>
      </c>
      <c r="BE534" s="185">
        <f t="shared" si="553"/>
        <v>5.0675675675675678E-2</v>
      </c>
      <c r="BF534" s="185">
        <f t="shared" si="542"/>
        <v>0.50847457627118642</v>
      </c>
      <c r="BG534" s="279">
        <f t="shared" si="543"/>
        <v>113983</v>
      </c>
      <c r="BH534" s="405"/>
      <c r="BI534" s="133" t="s">
        <v>179</v>
      </c>
      <c r="BJ534" s="173">
        <f t="shared" si="544"/>
        <v>1420</v>
      </c>
      <c r="BK534" s="184">
        <f t="shared" si="528"/>
        <v>813</v>
      </c>
      <c r="BL534" s="184">
        <f t="shared" si="529"/>
        <v>59803980</v>
      </c>
      <c r="BM534" s="185">
        <f t="shared" si="554"/>
        <v>4.3027255887801007E-2</v>
      </c>
      <c r="BN534" s="185">
        <f t="shared" si="545"/>
        <v>0.57253521126760565</v>
      </c>
      <c r="BO534" s="184">
        <f t="shared" si="546"/>
        <v>73559.630996309963</v>
      </c>
      <c r="BP534" s="285"/>
    </row>
    <row r="535" spans="2:68" s="95" customFormat="1">
      <c r="B535" s="402">
        <v>49</v>
      </c>
      <c r="C535" s="402" t="s">
        <v>28</v>
      </c>
      <c r="D535" s="428">
        <v>21</v>
      </c>
      <c r="E535" s="134" t="s">
        <v>153</v>
      </c>
      <c r="F535" s="170">
        <v>15</v>
      </c>
      <c r="G535" s="178">
        <v>8</v>
      </c>
      <c r="H535" s="178">
        <v>517930</v>
      </c>
      <c r="I535" s="179">
        <f>IFERROR(G535/$D$535,"-")</f>
        <v>0.38095238095238093</v>
      </c>
      <c r="J535" s="179">
        <f t="shared" si="530"/>
        <v>0.53333333333333333</v>
      </c>
      <c r="K535" s="224">
        <f t="shared" si="531"/>
        <v>64741.25</v>
      </c>
      <c r="L535" s="405">
        <v>34</v>
      </c>
      <c r="M535" s="134" t="s">
        <v>153</v>
      </c>
      <c r="N535" s="170">
        <v>13</v>
      </c>
      <c r="O535" s="178">
        <v>8</v>
      </c>
      <c r="P535" s="178">
        <v>549590</v>
      </c>
      <c r="Q535" s="179">
        <f>IFERROR(O535/$L$535,"-")</f>
        <v>0.23529411764705882</v>
      </c>
      <c r="R535" s="179">
        <f t="shared" si="532"/>
        <v>0.61538461538461542</v>
      </c>
      <c r="S535" s="174">
        <f t="shared" si="533"/>
        <v>68698.75</v>
      </c>
      <c r="T535" s="405">
        <v>8527</v>
      </c>
      <c r="U535" s="134" t="s">
        <v>153</v>
      </c>
      <c r="V535" s="170">
        <v>4171</v>
      </c>
      <c r="W535" s="178">
        <v>2587</v>
      </c>
      <c r="X535" s="178">
        <v>175567210</v>
      </c>
      <c r="Y535" s="179">
        <f>IFERROR(W535/$T$535,"-")</f>
        <v>0.30338923419725577</v>
      </c>
      <c r="Z535" s="179">
        <f t="shared" si="534"/>
        <v>0.62023495564612807</v>
      </c>
      <c r="AA535" s="178">
        <f t="shared" si="535"/>
        <v>67865.175879396978</v>
      </c>
      <c r="AB535" s="405">
        <v>5748</v>
      </c>
      <c r="AC535" s="134" t="s">
        <v>153</v>
      </c>
      <c r="AD535" s="170">
        <v>3025</v>
      </c>
      <c r="AE535" s="178">
        <v>1784</v>
      </c>
      <c r="AF535" s="178">
        <v>127199990</v>
      </c>
      <c r="AG535" s="179">
        <f>IFERROR(AE535/$AB$535,"-")</f>
        <v>0.31036882393876131</v>
      </c>
      <c r="AH535" s="179">
        <f t="shared" si="536"/>
        <v>0.58975206611570252</v>
      </c>
      <c r="AI535" s="174">
        <f t="shared" si="537"/>
        <v>71300.442825112113</v>
      </c>
      <c r="AJ535" s="405">
        <v>3141</v>
      </c>
      <c r="AK535" s="134" t="s">
        <v>153</v>
      </c>
      <c r="AL535" s="170">
        <v>1562</v>
      </c>
      <c r="AM535" s="178">
        <v>851</v>
      </c>
      <c r="AN535" s="178">
        <v>58997980</v>
      </c>
      <c r="AO535" s="179">
        <f>IFERROR(AM535/$AJ$535,"-")</f>
        <v>0.27093282394141993</v>
      </c>
      <c r="AP535" s="179">
        <f t="shared" si="538"/>
        <v>0.54481434058898848</v>
      </c>
      <c r="AQ535" s="174">
        <f t="shared" si="539"/>
        <v>69327.826086956527</v>
      </c>
      <c r="AR535" s="405">
        <v>1387</v>
      </c>
      <c r="AS535" s="134" t="s">
        <v>153</v>
      </c>
      <c r="AT535" s="170">
        <v>567</v>
      </c>
      <c r="AU535" s="178">
        <v>278</v>
      </c>
      <c r="AV535" s="178">
        <v>24406130</v>
      </c>
      <c r="AW535" s="179">
        <f>IFERROR(AU535/$AR$535,"-")</f>
        <v>0.20043258832011535</v>
      </c>
      <c r="AX535" s="179">
        <f t="shared" si="540"/>
        <v>0.49029982363315694</v>
      </c>
      <c r="AY535" s="178">
        <f t="shared" si="541"/>
        <v>87791.834532374094</v>
      </c>
      <c r="AZ535" s="405">
        <v>490</v>
      </c>
      <c r="BA535" s="134" t="s">
        <v>153</v>
      </c>
      <c r="BB535" s="170">
        <v>147</v>
      </c>
      <c r="BC535" s="178">
        <v>74</v>
      </c>
      <c r="BD535" s="178">
        <v>5855900</v>
      </c>
      <c r="BE535" s="179">
        <f>IFERROR(BC535/$AZ$535,"-")</f>
        <v>0.15102040816326531</v>
      </c>
      <c r="BF535" s="179">
        <f t="shared" si="542"/>
        <v>0.50340136054421769</v>
      </c>
      <c r="BG535" s="224">
        <f t="shared" si="543"/>
        <v>79133.783783783787</v>
      </c>
      <c r="BH535" s="405">
        <v>19348</v>
      </c>
      <c r="BI535" s="134" t="s">
        <v>153</v>
      </c>
      <c r="BJ535" s="170">
        <f t="shared" si="544"/>
        <v>9500</v>
      </c>
      <c r="BK535" s="178">
        <f t="shared" si="528"/>
        <v>5590</v>
      </c>
      <c r="BL535" s="178">
        <f t="shared" si="529"/>
        <v>393094730</v>
      </c>
      <c r="BM535" s="179">
        <f>IFERROR(BK535/$BH$535,"-")</f>
        <v>0.28891875129212324</v>
      </c>
      <c r="BN535" s="179">
        <f t="shared" si="545"/>
        <v>0.58842105263157896</v>
      </c>
      <c r="BO535" s="178">
        <f t="shared" si="546"/>
        <v>70321.060822898027</v>
      </c>
      <c r="BP535" s="285"/>
    </row>
    <row r="536" spans="2:68" s="95" customFormat="1">
      <c r="B536" s="402"/>
      <c r="C536" s="402"/>
      <c r="D536" s="428"/>
      <c r="E536" s="135" t="s">
        <v>207</v>
      </c>
      <c r="F536" s="171">
        <v>10</v>
      </c>
      <c r="G536" s="180">
        <v>5</v>
      </c>
      <c r="H536" s="180">
        <v>366410</v>
      </c>
      <c r="I536" s="181">
        <f t="shared" ref="I536:I545" si="555">IFERROR(G536/$D$535,"-")</f>
        <v>0.23809523809523808</v>
      </c>
      <c r="J536" s="181">
        <f t="shared" si="530"/>
        <v>0.5</v>
      </c>
      <c r="K536" s="225">
        <f t="shared" si="531"/>
        <v>73282</v>
      </c>
      <c r="L536" s="405"/>
      <c r="M536" s="135" t="s">
        <v>207</v>
      </c>
      <c r="N536" s="171">
        <v>14</v>
      </c>
      <c r="O536" s="180">
        <v>9</v>
      </c>
      <c r="P536" s="180">
        <v>445900</v>
      </c>
      <c r="Q536" s="181">
        <f t="shared" ref="Q536:Q545" si="556">IFERROR(O536/$L$535,"-")</f>
        <v>0.26470588235294118</v>
      </c>
      <c r="R536" s="181">
        <f t="shared" si="532"/>
        <v>0.6428571428571429</v>
      </c>
      <c r="S536" s="175">
        <f t="shared" si="533"/>
        <v>49544.444444444445</v>
      </c>
      <c r="T536" s="405"/>
      <c r="U536" s="135" t="s">
        <v>207</v>
      </c>
      <c r="V536" s="171">
        <v>3763</v>
      </c>
      <c r="W536" s="180">
        <v>2351</v>
      </c>
      <c r="X536" s="180">
        <v>154062490</v>
      </c>
      <c r="Y536" s="181">
        <f t="shared" ref="Y536:Y545" si="557">IFERROR(W536/$T$535,"-")</f>
        <v>0.27571244282866192</v>
      </c>
      <c r="Z536" s="181">
        <f t="shared" si="534"/>
        <v>0.6247674727610949</v>
      </c>
      <c r="AA536" s="180">
        <f t="shared" si="535"/>
        <v>65530.621012335178</v>
      </c>
      <c r="AB536" s="405"/>
      <c r="AC536" s="135" t="s">
        <v>207</v>
      </c>
      <c r="AD536" s="171">
        <v>2546</v>
      </c>
      <c r="AE536" s="180">
        <v>1579</v>
      </c>
      <c r="AF536" s="180">
        <v>108875300</v>
      </c>
      <c r="AG536" s="181">
        <f t="shared" ref="AG536:AG545" si="558">IFERROR(AE536/$AB$535,"-")</f>
        <v>0.27470424495476686</v>
      </c>
      <c r="AH536" s="181">
        <f t="shared" si="536"/>
        <v>0.62018853102906524</v>
      </c>
      <c r="AI536" s="175">
        <f t="shared" si="537"/>
        <v>68952.058264724503</v>
      </c>
      <c r="AJ536" s="405"/>
      <c r="AK536" s="135" t="s">
        <v>207</v>
      </c>
      <c r="AL536" s="171">
        <v>1168</v>
      </c>
      <c r="AM536" s="180">
        <v>624</v>
      </c>
      <c r="AN536" s="180">
        <v>44068450</v>
      </c>
      <c r="AO536" s="181">
        <f t="shared" ref="AO536:AO545" si="559">IFERROR(AM536/$AJ$535,"-")</f>
        <v>0.19866284622731614</v>
      </c>
      <c r="AP536" s="181">
        <f t="shared" si="538"/>
        <v>0.53424657534246578</v>
      </c>
      <c r="AQ536" s="175">
        <f t="shared" si="539"/>
        <v>70622.516025641031</v>
      </c>
      <c r="AR536" s="405"/>
      <c r="AS536" s="135" t="s">
        <v>207</v>
      </c>
      <c r="AT536" s="171">
        <v>387</v>
      </c>
      <c r="AU536" s="180">
        <v>196</v>
      </c>
      <c r="AV536" s="180">
        <v>16299000</v>
      </c>
      <c r="AW536" s="181">
        <f t="shared" ref="AW536:AW545" si="560">IFERROR(AU536/$AR$535,"-")</f>
        <v>0.14131218457101657</v>
      </c>
      <c r="AX536" s="181">
        <f t="shared" si="540"/>
        <v>0.50645994832041341</v>
      </c>
      <c r="AY536" s="180">
        <f t="shared" si="541"/>
        <v>83158.163265306124</v>
      </c>
      <c r="AZ536" s="405"/>
      <c r="BA536" s="135" t="s">
        <v>207</v>
      </c>
      <c r="BB536" s="171">
        <v>90</v>
      </c>
      <c r="BC536" s="180">
        <v>38</v>
      </c>
      <c r="BD536" s="180">
        <v>3149920</v>
      </c>
      <c r="BE536" s="181">
        <f t="shared" ref="BE536:BE545" si="561">IFERROR(BC536/$AZ$535,"-")</f>
        <v>7.7551020408163265E-2</v>
      </c>
      <c r="BF536" s="181">
        <f t="shared" si="542"/>
        <v>0.42222222222222222</v>
      </c>
      <c r="BG536" s="225">
        <f t="shared" si="543"/>
        <v>82892.631578947374</v>
      </c>
      <c r="BH536" s="405"/>
      <c r="BI536" s="135" t="s">
        <v>207</v>
      </c>
      <c r="BJ536" s="171">
        <f t="shared" si="544"/>
        <v>7978</v>
      </c>
      <c r="BK536" s="180">
        <f t="shared" si="528"/>
        <v>4802</v>
      </c>
      <c r="BL536" s="180">
        <f t="shared" si="529"/>
        <v>327267470</v>
      </c>
      <c r="BM536" s="181">
        <f t="shared" ref="BM536:BM545" si="562">IFERROR(BK536/$BH$535,"-")</f>
        <v>0.24819102749638206</v>
      </c>
      <c r="BN536" s="181">
        <f t="shared" si="545"/>
        <v>0.60190523940837304</v>
      </c>
      <c r="BO536" s="180">
        <f t="shared" si="546"/>
        <v>68152.326114119118</v>
      </c>
      <c r="BP536" s="285"/>
    </row>
    <row r="537" spans="2:68" s="95" customFormat="1">
      <c r="B537" s="402"/>
      <c r="C537" s="402"/>
      <c r="D537" s="428"/>
      <c r="E537" s="136" t="s">
        <v>152</v>
      </c>
      <c r="F537" s="171">
        <v>10</v>
      </c>
      <c r="G537" s="180">
        <v>7</v>
      </c>
      <c r="H537" s="180">
        <v>552150</v>
      </c>
      <c r="I537" s="181">
        <f t="shared" si="555"/>
        <v>0.33333333333333331</v>
      </c>
      <c r="J537" s="181">
        <f t="shared" si="530"/>
        <v>0.7</v>
      </c>
      <c r="K537" s="225">
        <f t="shared" si="531"/>
        <v>78878.571428571435</v>
      </c>
      <c r="L537" s="405"/>
      <c r="M537" s="136" t="s">
        <v>152</v>
      </c>
      <c r="N537" s="171">
        <v>20</v>
      </c>
      <c r="O537" s="180">
        <v>12</v>
      </c>
      <c r="P537" s="180">
        <v>698460</v>
      </c>
      <c r="Q537" s="181">
        <f t="shared" si="556"/>
        <v>0.35294117647058826</v>
      </c>
      <c r="R537" s="181">
        <f t="shared" si="532"/>
        <v>0.6</v>
      </c>
      <c r="S537" s="175">
        <f t="shared" si="533"/>
        <v>58205</v>
      </c>
      <c r="T537" s="405"/>
      <c r="U537" s="136" t="s">
        <v>152</v>
      </c>
      <c r="V537" s="171">
        <v>5250</v>
      </c>
      <c r="W537" s="180">
        <v>3153</v>
      </c>
      <c r="X537" s="180">
        <v>208901170</v>
      </c>
      <c r="Y537" s="181">
        <f t="shared" si="557"/>
        <v>0.3697666236660021</v>
      </c>
      <c r="Z537" s="181">
        <f t="shared" si="534"/>
        <v>0.60057142857142853</v>
      </c>
      <c r="AA537" s="180">
        <f t="shared" si="535"/>
        <v>66254.73200126864</v>
      </c>
      <c r="AB537" s="405"/>
      <c r="AC537" s="136" t="s">
        <v>152</v>
      </c>
      <c r="AD537" s="171">
        <v>3943</v>
      </c>
      <c r="AE537" s="180">
        <v>2354</v>
      </c>
      <c r="AF537" s="180">
        <v>174758450</v>
      </c>
      <c r="AG537" s="181">
        <f t="shared" si="558"/>
        <v>0.40953375086986776</v>
      </c>
      <c r="AH537" s="181">
        <f t="shared" si="536"/>
        <v>0.59700735480598532</v>
      </c>
      <c r="AI537" s="175">
        <f t="shared" si="537"/>
        <v>74238.933729821583</v>
      </c>
      <c r="AJ537" s="405"/>
      <c r="AK537" s="136" t="s">
        <v>152</v>
      </c>
      <c r="AL537" s="171">
        <v>2219</v>
      </c>
      <c r="AM537" s="180">
        <v>1161</v>
      </c>
      <c r="AN537" s="180">
        <v>86659050</v>
      </c>
      <c r="AO537" s="181">
        <f t="shared" si="559"/>
        <v>0.36962750716332377</v>
      </c>
      <c r="AP537" s="181">
        <f t="shared" si="538"/>
        <v>0.52320865254619198</v>
      </c>
      <c r="AQ537" s="175">
        <f t="shared" si="539"/>
        <v>74641.731266149873</v>
      </c>
      <c r="AR537" s="405"/>
      <c r="AS537" s="136" t="s">
        <v>152</v>
      </c>
      <c r="AT537" s="171">
        <v>946</v>
      </c>
      <c r="AU537" s="180">
        <v>467</v>
      </c>
      <c r="AV537" s="180">
        <v>41670970</v>
      </c>
      <c r="AW537" s="181">
        <f t="shared" si="560"/>
        <v>0.33669790915645276</v>
      </c>
      <c r="AX537" s="181">
        <f t="shared" si="540"/>
        <v>0.49365750528541225</v>
      </c>
      <c r="AY537" s="180">
        <f t="shared" si="541"/>
        <v>89231.199143468955</v>
      </c>
      <c r="AZ537" s="405"/>
      <c r="BA537" s="136" t="s">
        <v>152</v>
      </c>
      <c r="BB537" s="171">
        <v>318</v>
      </c>
      <c r="BC537" s="180">
        <v>138</v>
      </c>
      <c r="BD537" s="180">
        <v>11679940</v>
      </c>
      <c r="BE537" s="181">
        <f t="shared" si="561"/>
        <v>0.28163265306122448</v>
      </c>
      <c r="BF537" s="181">
        <f t="shared" si="542"/>
        <v>0.43396226415094341</v>
      </c>
      <c r="BG537" s="225">
        <f t="shared" si="543"/>
        <v>84637.246376811599</v>
      </c>
      <c r="BH537" s="405"/>
      <c r="BI537" s="136" t="s">
        <v>152</v>
      </c>
      <c r="BJ537" s="171">
        <f t="shared" si="544"/>
        <v>12706</v>
      </c>
      <c r="BK537" s="180">
        <f t="shared" si="528"/>
        <v>7292</v>
      </c>
      <c r="BL537" s="180">
        <f t="shared" si="529"/>
        <v>524920190</v>
      </c>
      <c r="BM537" s="181">
        <f t="shared" si="562"/>
        <v>0.37688649989663014</v>
      </c>
      <c r="BN537" s="181">
        <f t="shared" si="545"/>
        <v>0.57390209349913424</v>
      </c>
      <c r="BO537" s="180">
        <f t="shared" si="546"/>
        <v>71985.763850795396</v>
      </c>
      <c r="BP537" s="285"/>
    </row>
    <row r="538" spans="2:68" s="95" customFormat="1">
      <c r="B538" s="402"/>
      <c r="C538" s="402"/>
      <c r="D538" s="428"/>
      <c r="E538" s="136" t="s">
        <v>161</v>
      </c>
      <c r="F538" s="171">
        <v>2</v>
      </c>
      <c r="G538" s="180">
        <v>2</v>
      </c>
      <c r="H538" s="180">
        <v>172370</v>
      </c>
      <c r="I538" s="181">
        <f t="shared" si="555"/>
        <v>9.5238095238095233E-2</v>
      </c>
      <c r="J538" s="181">
        <f t="shared" si="530"/>
        <v>1</v>
      </c>
      <c r="K538" s="225">
        <f t="shared" si="531"/>
        <v>86185</v>
      </c>
      <c r="L538" s="405"/>
      <c r="M538" s="136" t="s">
        <v>161</v>
      </c>
      <c r="N538" s="171">
        <v>6</v>
      </c>
      <c r="O538" s="180">
        <v>3</v>
      </c>
      <c r="P538" s="180">
        <v>180670</v>
      </c>
      <c r="Q538" s="181">
        <f t="shared" si="556"/>
        <v>8.8235294117647065E-2</v>
      </c>
      <c r="R538" s="181">
        <f t="shared" si="532"/>
        <v>0.5</v>
      </c>
      <c r="S538" s="175">
        <f t="shared" si="533"/>
        <v>60223.333333333336</v>
      </c>
      <c r="T538" s="405"/>
      <c r="U538" s="136" t="s">
        <v>161</v>
      </c>
      <c r="V538" s="171">
        <v>1747</v>
      </c>
      <c r="W538" s="180">
        <v>1135</v>
      </c>
      <c r="X538" s="180">
        <v>77682170</v>
      </c>
      <c r="Y538" s="181">
        <f t="shared" si="557"/>
        <v>0.13310660255658496</v>
      </c>
      <c r="Z538" s="181">
        <f t="shared" si="534"/>
        <v>0.64968517458500286</v>
      </c>
      <c r="AA538" s="180">
        <f t="shared" si="535"/>
        <v>68442.440528634368</v>
      </c>
      <c r="AB538" s="405"/>
      <c r="AC538" s="136" t="s">
        <v>161</v>
      </c>
      <c r="AD538" s="171">
        <v>1566</v>
      </c>
      <c r="AE538" s="180">
        <v>950</v>
      </c>
      <c r="AF538" s="180">
        <v>73519660</v>
      </c>
      <c r="AG538" s="181">
        <f t="shared" si="558"/>
        <v>0.16527487821851078</v>
      </c>
      <c r="AH538" s="181">
        <f t="shared" si="536"/>
        <v>0.60664112388250324</v>
      </c>
      <c r="AI538" s="175">
        <f t="shared" si="537"/>
        <v>77389.115789473683</v>
      </c>
      <c r="AJ538" s="405"/>
      <c r="AK538" s="136" t="s">
        <v>161</v>
      </c>
      <c r="AL538" s="171">
        <v>923</v>
      </c>
      <c r="AM538" s="180">
        <v>530</v>
      </c>
      <c r="AN538" s="180">
        <v>37021820</v>
      </c>
      <c r="AO538" s="181">
        <f t="shared" si="559"/>
        <v>0.16873607131486787</v>
      </c>
      <c r="AP538" s="181">
        <f t="shared" si="538"/>
        <v>0.57421451787648969</v>
      </c>
      <c r="AQ538" s="175">
        <f t="shared" si="539"/>
        <v>69852.490566037741</v>
      </c>
      <c r="AR538" s="405"/>
      <c r="AS538" s="136" t="s">
        <v>161</v>
      </c>
      <c r="AT538" s="171">
        <v>431</v>
      </c>
      <c r="AU538" s="180">
        <v>200</v>
      </c>
      <c r="AV538" s="180">
        <v>17849000</v>
      </c>
      <c r="AW538" s="181">
        <f t="shared" si="560"/>
        <v>0.14419610670511895</v>
      </c>
      <c r="AX538" s="181">
        <f t="shared" si="540"/>
        <v>0.46403712296983757</v>
      </c>
      <c r="AY538" s="180">
        <f t="shared" si="541"/>
        <v>89245</v>
      </c>
      <c r="AZ538" s="405"/>
      <c r="BA538" s="136" t="s">
        <v>161</v>
      </c>
      <c r="BB538" s="171">
        <v>147</v>
      </c>
      <c r="BC538" s="180">
        <v>60</v>
      </c>
      <c r="BD538" s="180">
        <v>4764560</v>
      </c>
      <c r="BE538" s="181">
        <f t="shared" si="561"/>
        <v>0.12244897959183673</v>
      </c>
      <c r="BF538" s="181">
        <f t="shared" si="542"/>
        <v>0.40816326530612246</v>
      </c>
      <c r="BG538" s="225">
        <f t="shared" si="543"/>
        <v>79409.333333333328</v>
      </c>
      <c r="BH538" s="405"/>
      <c r="BI538" s="136" t="s">
        <v>161</v>
      </c>
      <c r="BJ538" s="171">
        <f t="shared" si="544"/>
        <v>4822</v>
      </c>
      <c r="BK538" s="180">
        <f t="shared" si="528"/>
        <v>2880</v>
      </c>
      <c r="BL538" s="180">
        <f t="shared" si="529"/>
        <v>211190250</v>
      </c>
      <c r="BM538" s="181">
        <f t="shared" si="562"/>
        <v>0.14885259458341948</v>
      </c>
      <c r="BN538" s="181">
        <f t="shared" si="545"/>
        <v>0.59726254666113643</v>
      </c>
      <c r="BO538" s="180">
        <f t="shared" si="546"/>
        <v>73329.947916666672</v>
      </c>
      <c r="BP538" s="285"/>
    </row>
    <row r="539" spans="2:68" s="95" customFormat="1">
      <c r="B539" s="402"/>
      <c r="C539" s="402"/>
      <c r="D539" s="428"/>
      <c r="E539" s="136" t="s">
        <v>183</v>
      </c>
      <c r="F539" s="171">
        <v>7</v>
      </c>
      <c r="G539" s="180">
        <v>4</v>
      </c>
      <c r="H539" s="180">
        <v>236990</v>
      </c>
      <c r="I539" s="181">
        <f t="shared" si="555"/>
        <v>0.19047619047619047</v>
      </c>
      <c r="J539" s="181">
        <f t="shared" si="530"/>
        <v>0.5714285714285714</v>
      </c>
      <c r="K539" s="225">
        <f t="shared" si="531"/>
        <v>59247.5</v>
      </c>
      <c r="L539" s="405"/>
      <c r="M539" s="136" t="s">
        <v>183</v>
      </c>
      <c r="N539" s="171">
        <v>6</v>
      </c>
      <c r="O539" s="180">
        <v>3</v>
      </c>
      <c r="P539" s="180">
        <v>146950</v>
      </c>
      <c r="Q539" s="181">
        <f t="shared" si="556"/>
        <v>8.8235294117647065E-2</v>
      </c>
      <c r="R539" s="181">
        <f t="shared" si="532"/>
        <v>0.5</v>
      </c>
      <c r="S539" s="175">
        <f t="shared" si="533"/>
        <v>48983.333333333336</v>
      </c>
      <c r="T539" s="405"/>
      <c r="U539" s="136" t="s">
        <v>183</v>
      </c>
      <c r="V539" s="171">
        <v>2079</v>
      </c>
      <c r="W539" s="180">
        <v>1338</v>
      </c>
      <c r="X539" s="180">
        <v>94955130</v>
      </c>
      <c r="Y539" s="181">
        <f t="shared" si="557"/>
        <v>0.15691333411516359</v>
      </c>
      <c r="Z539" s="181">
        <f t="shared" si="534"/>
        <v>0.64357864357864358</v>
      </c>
      <c r="AA539" s="180">
        <f t="shared" si="535"/>
        <v>70967.959641255598</v>
      </c>
      <c r="AB539" s="405"/>
      <c r="AC539" s="136" t="s">
        <v>183</v>
      </c>
      <c r="AD539" s="171">
        <v>1860</v>
      </c>
      <c r="AE539" s="180">
        <v>1146</v>
      </c>
      <c r="AF539" s="180">
        <v>85413510</v>
      </c>
      <c r="AG539" s="181">
        <f t="shared" si="558"/>
        <v>0.19937369519832984</v>
      </c>
      <c r="AH539" s="181">
        <f t="shared" si="536"/>
        <v>0.61612903225806448</v>
      </c>
      <c r="AI539" s="175">
        <f t="shared" si="537"/>
        <v>74531.858638743463</v>
      </c>
      <c r="AJ539" s="405"/>
      <c r="AK539" s="136" t="s">
        <v>183</v>
      </c>
      <c r="AL539" s="171">
        <v>1069</v>
      </c>
      <c r="AM539" s="180">
        <v>603</v>
      </c>
      <c r="AN539" s="180">
        <v>46303070</v>
      </c>
      <c r="AO539" s="181">
        <f t="shared" si="559"/>
        <v>0.19197707736389685</v>
      </c>
      <c r="AP539" s="181">
        <f t="shared" si="538"/>
        <v>0.56407857811038353</v>
      </c>
      <c r="AQ539" s="175">
        <f t="shared" si="539"/>
        <v>76787.844112769482</v>
      </c>
      <c r="AR539" s="405"/>
      <c r="AS539" s="136" t="s">
        <v>183</v>
      </c>
      <c r="AT539" s="171">
        <v>463</v>
      </c>
      <c r="AU539" s="180">
        <v>237</v>
      </c>
      <c r="AV539" s="180">
        <v>23201840</v>
      </c>
      <c r="AW539" s="181">
        <f t="shared" si="560"/>
        <v>0.17087238644556596</v>
      </c>
      <c r="AX539" s="181">
        <f t="shared" si="540"/>
        <v>0.51187904967602593</v>
      </c>
      <c r="AY539" s="180">
        <f t="shared" si="541"/>
        <v>97898.059071729964</v>
      </c>
      <c r="AZ539" s="405"/>
      <c r="BA539" s="136" t="s">
        <v>183</v>
      </c>
      <c r="BB539" s="171">
        <v>145</v>
      </c>
      <c r="BC539" s="180">
        <v>73</v>
      </c>
      <c r="BD539" s="180">
        <v>5831070</v>
      </c>
      <c r="BE539" s="181">
        <f t="shared" si="561"/>
        <v>0.1489795918367347</v>
      </c>
      <c r="BF539" s="181">
        <f t="shared" si="542"/>
        <v>0.50344827586206897</v>
      </c>
      <c r="BG539" s="225">
        <f t="shared" si="543"/>
        <v>79877.671232876717</v>
      </c>
      <c r="BH539" s="405"/>
      <c r="BI539" s="136" t="s">
        <v>183</v>
      </c>
      <c r="BJ539" s="171">
        <f t="shared" si="544"/>
        <v>5629</v>
      </c>
      <c r="BK539" s="180">
        <f t="shared" si="528"/>
        <v>3404</v>
      </c>
      <c r="BL539" s="180">
        <f t="shared" si="529"/>
        <v>256088560</v>
      </c>
      <c r="BM539" s="181">
        <f t="shared" si="562"/>
        <v>0.17593549720901386</v>
      </c>
      <c r="BN539" s="181">
        <f t="shared" si="545"/>
        <v>0.60472552851305739</v>
      </c>
      <c r="BO539" s="180">
        <f t="shared" si="546"/>
        <v>75231.656874265565</v>
      </c>
      <c r="BP539" s="285"/>
    </row>
    <row r="540" spans="2:68" s="95" customFormat="1">
      <c r="B540" s="402"/>
      <c r="C540" s="402"/>
      <c r="D540" s="428"/>
      <c r="E540" s="136" t="s">
        <v>184</v>
      </c>
      <c r="F540" s="171">
        <v>2</v>
      </c>
      <c r="G540" s="180">
        <v>2</v>
      </c>
      <c r="H540" s="180">
        <v>172370</v>
      </c>
      <c r="I540" s="181">
        <f t="shared" si="555"/>
        <v>9.5238095238095233E-2</v>
      </c>
      <c r="J540" s="181">
        <f t="shared" si="530"/>
        <v>1</v>
      </c>
      <c r="K540" s="225">
        <f t="shared" si="531"/>
        <v>86185</v>
      </c>
      <c r="L540" s="405"/>
      <c r="M540" s="136" t="s">
        <v>184</v>
      </c>
      <c r="N540" s="171">
        <v>4</v>
      </c>
      <c r="O540" s="180">
        <v>3</v>
      </c>
      <c r="P540" s="180">
        <v>175750</v>
      </c>
      <c r="Q540" s="181">
        <f t="shared" si="556"/>
        <v>8.8235294117647065E-2</v>
      </c>
      <c r="R540" s="181">
        <f t="shared" si="532"/>
        <v>0.75</v>
      </c>
      <c r="S540" s="175">
        <f t="shared" si="533"/>
        <v>58583.333333333336</v>
      </c>
      <c r="T540" s="405"/>
      <c r="U540" s="136" t="s">
        <v>184</v>
      </c>
      <c r="V540" s="171">
        <v>1003</v>
      </c>
      <c r="W540" s="180">
        <v>690</v>
      </c>
      <c r="X540" s="180">
        <v>44139490</v>
      </c>
      <c r="Y540" s="181">
        <f t="shared" si="557"/>
        <v>8.0919432391227869E-2</v>
      </c>
      <c r="Z540" s="181">
        <f t="shared" si="534"/>
        <v>0.68793619142572282</v>
      </c>
      <c r="AA540" s="180">
        <f t="shared" si="535"/>
        <v>63970.27536231884</v>
      </c>
      <c r="AB540" s="405"/>
      <c r="AC540" s="136" t="s">
        <v>184</v>
      </c>
      <c r="AD540" s="171">
        <v>787</v>
      </c>
      <c r="AE540" s="180">
        <v>506</v>
      </c>
      <c r="AF540" s="180">
        <v>36041270</v>
      </c>
      <c r="AG540" s="181">
        <f t="shared" si="558"/>
        <v>8.8030619345859429E-2</v>
      </c>
      <c r="AH540" s="181">
        <f t="shared" si="536"/>
        <v>0.6429479034307497</v>
      </c>
      <c r="AI540" s="175">
        <f t="shared" si="537"/>
        <v>71227.806324110672</v>
      </c>
      <c r="AJ540" s="405"/>
      <c r="AK540" s="136" t="s">
        <v>184</v>
      </c>
      <c r="AL540" s="171">
        <v>410</v>
      </c>
      <c r="AM540" s="180">
        <v>229</v>
      </c>
      <c r="AN540" s="180">
        <v>15374080</v>
      </c>
      <c r="AO540" s="181">
        <f t="shared" si="559"/>
        <v>7.2906717605858012E-2</v>
      </c>
      <c r="AP540" s="181">
        <f t="shared" si="538"/>
        <v>0.55853658536585371</v>
      </c>
      <c r="AQ540" s="175">
        <f t="shared" si="539"/>
        <v>67135.720524017466</v>
      </c>
      <c r="AR540" s="405"/>
      <c r="AS540" s="136" t="s">
        <v>184</v>
      </c>
      <c r="AT540" s="171">
        <v>129</v>
      </c>
      <c r="AU540" s="180">
        <v>64</v>
      </c>
      <c r="AV540" s="180">
        <v>5576770</v>
      </c>
      <c r="AW540" s="181">
        <f t="shared" si="560"/>
        <v>4.6142754145638065E-2</v>
      </c>
      <c r="AX540" s="181">
        <f t="shared" si="540"/>
        <v>0.49612403100775193</v>
      </c>
      <c r="AY540" s="180">
        <f t="shared" si="541"/>
        <v>87137.03125</v>
      </c>
      <c r="AZ540" s="405"/>
      <c r="BA540" s="136" t="s">
        <v>184</v>
      </c>
      <c r="BB540" s="171">
        <v>30</v>
      </c>
      <c r="BC540" s="180">
        <v>14</v>
      </c>
      <c r="BD540" s="180">
        <v>1491550</v>
      </c>
      <c r="BE540" s="181">
        <f t="shared" si="561"/>
        <v>2.8571428571428571E-2</v>
      </c>
      <c r="BF540" s="181">
        <f t="shared" si="542"/>
        <v>0.46666666666666667</v>
      </c>
      <c r="BG540" s="225">
        <f t="shared" si="543"/>
        <v>106539.28571428571</v>
      </c>
      <c r="BH540" s="405"/>
      <c r="BI540" s="136" t="s">
        <v>184</v>
      </c>
      <c r="BJ540" s="171">
        <f t="shared" si="544"/>
        <v>2365</v>
      </c>
      <c r="BK540" s="180">
        <f t="shared" si="528"/>
        <v>1508</v>
      </c>
      <c r="BL540" s="180">
        <f t="shared" si="529"/>
        <v>102971280</v>
      </c>
      <c r="BM540" s="181">
        <f t="shared" si="562"/>
        <v>7.7940872441596032E-2</v>
      </c>
      <c r="BN540" s="181">
        <f t="shared" si="545"/>
        <v>0.63763213530655394</v>
      </c>
      <c r="BO540" s="180">
        <f t="shared" si="546"/>
        <v>68283.342175066311</v>
      </c>
      <c r="BP540" s="285"/>
    </row>
    <row r="541" spans="2:68" s="95" customFormat="1">
      <c r="B541" s="402"/>
      <c r="C541" s="402"/>
      <c r="D541" s="428"/>
      <c r="E541" s="136" t="s">
        <v>185</v>
      </c>
      <c r="F541" s="171">
        <v>3</v>
      </c>
      <c r="G541" s="180">
        <v>2</v>
      </c>
      <c r="H541" s="180">
        <v>104140</v>
      </c>
      <c r="I541" s="181">
        <f t="shared" si="555"/>
        <v>9.5238095238095233E-2</v>
      </c>
      <c r="J541" s="181">
        <f t="shared" si="530"/>
        <v>0.66666666666666663</v>
      </c>
      <c r="K541" s="225">
        <f t="shared" si="531"/>
        <v>52070</v>
      </c>
      <c r="L541" s="405"/>
      <c r="M541" s="136" t="s">
        <v>185</v>
      </c>
      <c r="N541" s="171">
        <v>2</v>
      </c>
      <c r="O541" s="180">
        <v>1</v>
      </c>
      <c r="P541" s="180">
        <v>27250</v>
      </c>
      <c r="Q541" s="181">
        <f t="shared" si="556"/>
        <v>2.9411764705882353E-2</v>
      </c>
      <c r="R541" s="181">
        <f t="shared" si="532"/>
        <v>0.5</v>
      </c>
      <c r="S541" s="175">
        <f t="shared" si="533"/>
        <v>27250</v>
      </c>
      <c r="T541" s="405"/>
      <c r="U541" s="136" t="s">
        <v>185</v>
      </c>
      <c r="V541" s="171">
        <v>419</v>
      </c>
      <c r="W541" s="180">
        <v>229</v>
      </c>
      <c r="X541" s="180">
        <v>14924900</v>
      </c>
      <c r="Y541" s="181">
        <f t="shared" si="557"/>
        <v>2.6855869590711855E-2</v>
      </c>
      <c r="Z541" s="181">
        <f t="shared" si="534"/>
        <v>0.54653937947494036</v>
      </c>
      <c r="AA541" s="180">
        <f t="shared" si="535"/>
        <v>65174.235807860263</v>
      </c>
      <c r="AB541" s="405"/>
      <c r="AC541" s="136" t="s">
        <v>185</v>
      </c>
      <c r="AD541" s="171">
        <v>404</v>
      </c>
      <c r="AE541" s="180">
        <v>233</v>
      </c>
      <c r="AF541" s="180">
        <v>17885870</v>
      </c>
      <c r="AG541" s="181">
        <f t="shared" si="558"/>
        <v>4.0535838552540011E-2</v>
      </c>
      <c r="AH541" s="181">
        <f t="shared" si="536"/>
        <v>0.57673267326732669</v>
      </c>
      <c r="AI541" s="175">
        <f t="shared" si="537"/>
        <v>76763.390557939914</v>
      </c>
      <c r="AJ541" s="405"/>
      <c r="AK541" s="136" t="s">
        <v>185</v>
      </c>
      <c r="AL541" s="171">
        <v>277</v>
      </c>
      <c r="AM541" s="180">
        <v>152</v>
      </c>
      <c r="AN541" s="180">
        <v>9881790</v>
      </c>
      <c r="AO541" s="181">
        <f t="shared" si="559"/>
        <v>4.8392231773320596E-2</v>
      </c>
      <c r="AP541" s="181">
        <f t="shared" si="538"/>
        <v>0.54873646209386284</v>
      </c>
      <c r="AQ541" s="175">
        <f t="shared" si="539"/>
        <v>65011.776315789473</v>
      </c>
      <c r="AR541" s="405"/>
      <c r="AS541" s="136" t="s">
        <v>185</v>
      </c>
      <c r="AT541" s="171">
        <v>167</v>
      </c>
      <c r="AU541" s="180">
        <v>85</v>
      </c>
      <c r="AV541" s="180">
        <v>7938880</v>
      </c>
      <c r="AW541" s="181">
        <f t="shared" si="560"/>
        <v>6.1283345349675555E-2</v>
      </c>
      <c r="AX541" s="181">
        <f t="shared" si="540"/>
        <v>0.50898203592814373</v>
      </c>
      <c r="AY541" s="180">
        <f t="shared" si="541"/>
        <v>93398.588235294112</v>
      </c>
      <c r="AZ541" s="405"/>
      <c r="BA541" s="136" t="s">
        <v>185</v>
      </c>
      <c r="BB541" s="171">
        <v>45</v>
      </c>
      <c r="BC541" s="180">
        <v>22</v>
      </c>
      <c r="BD541" s="180">
        <v>1732780</v>
      </c>
      <c r="BE541" s="181">
        <f t="shared" si="561"/>
        <v>4.4897959183673466E-2</v>
      </c>
      <c r="BF541" s="181">
        <f t="shared" si="542"/>
        <v>0.48888888888888887</v>
      </c>
      <c r="BG541" s="225">
        <f t="shared" si="543"/>
        <v>78762.727272727279</v>
      </c>
      <c r="BH541" s="405"/>
      <c r="BI541" s="136" t="s">
        <v>185</v>
      </c>
      <c r="BJ541" s="171">
        <f t="shared" si="544"/>
        <v>1317</v>
      </c>
      <c r="BK541" s="180">
        <f t="shared" si="528"/>
        <v>724</v>
      </c>
      <c r="BL541" s="180">
        <f t="shared" si="529"/>
        <v>52495610</v>
      </c>
      <c r="BM541" s="181">
        <f t="shared" si="562"/>
        <v>3.7419888360554064E-2</v>
      </c>
      <c r="BN541" s="181">
        <f t="shared" si="545"/>
        <v>0.54973424449506458</v>
      </c>
      <c r="BO541" s="180">
        <f t="shared" si="546"/>
        <v>72507.748618784535</v>
      </c>
      <c r="BP541" s="285"/>
    </row>
    <row r="542" spans="2:68" s="95" customFormat="1">
      <c r="B542" s="402"/>
      <c r="C542" s="402"/>
      <c r="D542" s="428"/>
      <c r="E542" s="136" t="s">
        <v>186</v>
      </c>
      <c r="F542" s="171">
        <v>6</v>
      </c>
      <c r="G542" s="180">
        <v>2</v>
      </c>
      <c r="H542" s="180">
        <v>266940</v>
      </c>
      <c r="I542" s="181">
        <f t="shared" si="555"/>
        <v>9.5238095238095233E-2</v>
      </c>
      <c r="J542" s="181">
        <f t="shared" si="530"/>
        <v>0.33333333333333331</v>
      </c>
      <c r="K542" s="225">
        <f t="shared" si="531"/>
        <v>133470</v>
      </c>
      <c r="L542" s="405"/>
      <c r="M542" s="136" t="s">
        <v>186</v>
      </c>
      <c r="N542" s="171">
        <v>2</v>
      </c>
      <c r="O542" s="180">
        <v>1</v>
      </c>
      <c r="P542" s="180">
        <v>80700</v>
      </c>
      <c r="Q542" s="181">
        <f t="shared" si="556"/>
        <v>2.9411764705882353E-2</v>
      </c>
      <c r="R542" s="181">
        <f t="shared" si="532"/>
        <v>0.5</v>
      </c>
      <c r="S542" s="175">
        <f t="shared" si="533"/>
        <v>80700</v>
      </c>
      <c r="T542" s="405"/>
      <c r="U542" s="136" t="s">
        <v>186</v>
      </c>
      <c r="V542" s="171">
        <v>516</v>
      </c>
      <c r="W542" s="180">
        <v>345</v>
      </c>
      <c r="X542" s="180">
        <v>27834860</v>
      </c>
      <c r="Y542" s="181">
        <f t="shared" si="557"/>
        <v>4.0459716195613935E-2</v>
      </c>
      <c r="Z542" s="181">
        <f t="shared" si="534"/>
        <v>0.66860465116279066</v>
      </c>
      <c r="AA542" s="180">
        <f t="shared" si="535"/>
        <v>80680.753623188401</v>
      </c>
      <c r="AB542" s="405"/>
      <c r="AC542" s="136" t="s">
        <v>186</v>
      </c>
      <c r="AD542" s="171">
        <v>466</v>
      </c>
      <c r="AE542" s="180">
        <v>293</v>
      </c>
      <c r="AF542" s="180">
        <v>21761470</v>
      </c>
      <c r="AG542" s="181">
        <f t="shared" si="558"/>
        <v>5.0974251913709114E-2</v>
      </c>
      <c r="AH542" s="181">
        <f t="shared" si="536"/>
        <v>0.628755364806867</v>
      </c>
      <c r="AI542" s="175">
        <f t="shared" si="537"/>
        <v>74271.228668941985</v>
      </c>
      <c r="AJ542" s="405"/>
      <c r="AK542" s="136" t="s">
        <v>186</v>
      </c>
      <c r="AL542" s="171">
        <v>253</v>
      </c>
      <c r="AM542" s="180">
        <v>155</v>
      </c>
      <c r="AN542" s="180">
        <v>13077110</v>
      </c>
      <c r="AO542" s="181">
        <f t="shared" si="559"/>
        <v>4.9347341610951924E-2</v>
      </c>
      <c r="AP542" s="181">
        <f t="shared" si="538"/>
        <v>0.61264822134387353</v>
      </c>
      <c r="AQ542" s="175">
        <f t="shared" si="539"/>
        <v>84368.451612903227</v>
      </c>
      <c r="AR542" s="405"/>
      <c r="AS542" s="136" t="s">
        <v>186</v>
      </c>
      <c r="AT542" s="171">
        <v>88</v>
      </c>
      <c r="AU542" s="180">
        <v>50</v>
      </c>
      <c r="AV542" s="180">
        <v>4134070</v>
      </c>
      <c r="AW542" s="181">
        <f t="shared" si="560"/>
        <v>3.6049026676279738E-2</v>
      </c>
      <c r="AX542" s="181">
        <f t="shared" si="540"/>
        <v>0.56818181818181823</v>
      </c>
      <c r="AY542" s="180">
        <f t="shared" si="541"/>
        <v>82681.399999999994</v>
      </c>
      <c r="AZ542" s="405"/>
      <c r="BA542" s="136" t="s">
        <v>186</v>
      </c>
      <c r="BB542" s="171">
        <v>25</v>
      </c>
      <c r="BC542" s="180">
        <v>12</v>
      </c>
      <c r="BD542" s="180">
        <v>1479430</v>
      </c>
      <c r="BE542" s="181">
        <f t="shared" si="561"/>
        <v>2.4489795918367346E-2</v>
      </c>
      <c r="BF542" s="181">
        <f t="shared" si="542"/>
        <v>0.48</v>
      </c>
      <c r="BG542" s="225">
        <f t="shared" si="543"/>
        <v>123285.83333333333</v>
      </c>
      <c r="BH542" s="405"/>
      <c r="BI542" s="136" t="s">
        <v>186</v>
      </c>
      <c r="BJ542" s="171">
        <f t="shared" si="544"/>
        <v>1356</v>
      </c>
      <c r="BK542" s="180">
        <f t="shared" si="528"/>
        <v>858</v>
      </c>
      <c r="BL542" s="180">
        <f t="shared" si="529"/>
        <v>68634580</v>
      </c>
      <c r="BM542" s="181">
        <f t="shared" si="562"/>
        <v>4.4345668802977051E-2</v>
      </c>
      <c r="BN542" s="181">
        <f t="shared" si="545"/>
        <v>0.63274336283185839</v>
      </c>
      <c r="BO542" s="180">
        <f t="shared" si="546"/>
        <v>79993.682983682986</v>
      </c>
      <c r="BP542" s="285"/>
    </row>
    <row r="543" spans="2:68" s="95" customFormat="1">
      <c r="B543" s="402"/>
      <c r="C543" s="402"/>
      <c r="D543" s="428"/>
      <c r="E543" s="136" t="s">
        <v>187</v>
      </c>
      <c r="F543" s="171">
        <v>8</v>
      </c>
      <c r="G543" s="180">
        <v>6</v>
      </c>
      <c r="H543" s="180">
        <v>414630</v>
      </c>
      <c r="I543" s="181">
        <f t="shared" si="555"/>
        <v>0.2857142857142857</v>
      </c>
      <c r="J543" s="181">
        <f t="shared" si="530"/>
        <v>0.75</v>
      </c>
      <c r="K543" s="225">
        <f t="shared" si="531"/>
        <v>69105</v>
      </c>
      <c r="L543" s="405"/>
      <c r="M543" s="136" t="s">
        <v>187</v>
      </c>
      <c r="N543" s="171">
        <v>15</v>
      </c>
      <c r="O543" s="180">
        <v>9</v>
      </c>
      <c r="P543" s="180">
        <v>552510</v>
      </c>
      <c r="Q543" s="181">
        <f t="shared" si="556"/>
        <v>0.26470588235294118</v>
      </c>
      <c r="R543" s="181">
        <f t="shared" si="532"/>
        <v>0.6</v>
      </c>
      <c r="S543" s="175">
        <f t="shared" si="533"/>
        <v>61390</v>
      </c>
      <c r="T543" s="405"/>
      <c r="U543" s="136" t="s">
        <v>187</v>
      </c>
      <c r="V543" s="171">
        <v>3195</v>
      </c>
      <c r="W543" s="180">
        <v>2080</v>
      </c>
      <c r="X543" s="180">
        <v>147692710</v>
      </c>
      <c r="Y543" s="181">
        <f t="shared" si="557"/>
        <v>0.2439310425706579</v>
      </c>
      <c r="Z543" s="181">
        <f t="shared" si="534"/>
        <v>0.65101721439749605</v>
      </c>
      <c r="AA543" s="180">
        <f t="shared" si="535"/>
        <v>71006.110576923078</v>
      </c>
      <c r="AB543" s="405"/>
      <c r="AC543" s="136" t="s">
        <v>187</v>
      </c>
      <c r="AD543" s="171">
        <v>2343</v>
      </c>
      <c r="AE543" s="180">
        <v>1480</v>
      </c>
      <c r="AF543" s="180">
        <v>113546280</v>
      </c>
      <c r="AG543" s="181">
        <f t="shared" si="558"/>
        <v>0.25748086290883787</v>
      </c>
      <c r="AH543" s="181">
        <f t="shared" si="536"/>
        <v>0.63166880068288522</v>
      </c>
      <c r="AI543" s="175">
        <f t="shared" si="537"/>
        <v>76720.459459459453</v>
      </c>
      <c r="AJ543" s="405"/>
      <c r="AK543" s="136" t="s">
        <v>187</v>
      </c>
      <c r="AL543" s="171">
        <v>1212</v>
      </c>
      <c r="AM543" s="180">
        <v>684</v>
      </c>
      <c r="AN543" s="180">
        <v>51607400</v>
      </c>
      <c r="AO543" s="181">
        <f t="shared" si="559"/>
        <v>0.2177650429799427</v>
      </c>
      <c r="AP543" s="181">
        <f t="shared" si="538"/>
        <v>0.5643564356435643</v>
      </c>
      <c r="AQ543" s="175">
        <f t="shared" si="539"/>
        <v>75449.415204678357</v>
      </c>
      <c r="AR543" s="405"/>
      <c r="AS543" s="136" t="s">
        <v>187</v>
      </c>
      <c r="AT543" s="171">
        <v>453</v>
      </c>
      <c r="AU543" s="180">
        <v>240</v>
      </c>
      <c r="AV543" s="180">
        <v>23453580</v>
      </c>
      <c r="AW543" s="181">
        <f t="shared" si="560"/>
        <v>0.17303532804614274</v>
      </c>
      <c r="AX543" s="181">
        <f t="shared" si="540"/>
        <v>0.5298013245033113</v>
      </c>
      <c r="AY543" s="180">
        <f t="shared" si="541"/>
        <v>97723.25</v>
      </c>
      <c r="AZ543" s="405"/>
      <c r="BA543" s="136" t="s">
        <v>187</v>
      </c>
      <c r="BB543" s="171">
        <v>130</v>
      </c>
      <c r="BC543" s="180">
        <v>73</v>
      </c>
      <c r="BD543" s="180">
        <v>6064880</v>
      </c>
      <c r="BE543" s="181">
        <f t="shared" si="561"/>
        <v>0.1489795918367347</v>
      </c>
      <c r="BF543" s="181">
        <f t="shared" si="542"/>
        <v>0.56153846153846154</v>
      </c>
      <c r="BG543" s="225">
        <f t="shared" si="543"/>
        <v>83080.547945205486</v>
      </c>
      <c r="BH543" s="405"/>
      <c r="BI543" s="136" t="s">
        <v>187</v>
      </c>
      <c r="BJ543" s="171">
        <f t="shared" si="544"/>
        <v>7356</v>
      </c>
      <c r="BK543" s="180">
        <f t="shared" si="528"/>
        <v>4572</v>
      </c>
      <c r="BL543" s="180">
        <f t="shared" si="529"/>
        <v>343331990</v>
      </c>
      <c r="BM543" s="181">
        <f t="shared" si="562"/>
        <v>0.23630349390117841</v>
      </c>
      <c r="BN543" s="181">
        <f t="shared" si="545"/>
        <v>0.62153344208809136</v>
      </c>
      <c r="BO543" s="180">
        <f t="shared" si="546"/>
        <v>75094.486001749785</v>
      </c>
      <c r="BP543" s="285"/>
    </row>
    <row r="544" spans="2:68" s="95" customFormat="1">
      <c r="B544" s="402"/>
      <c r="C544" s="402"/>
      <c r="D544" s="428"/>
      <c r="E544" s="136" t="s">
        <v>188</v>
      </c>
      <c r="F544" s="171">
        <v>1</v>
      </c>
      <c r="G544" s="180">
        <v>1</v>
      </c>
      <c r="H544" s="180">
        <v>8110</v>
      </c>
      <c r="I544" s="181">
        <f t="shared" si="555"/>
        <v>4.7619047619047616E-2</v>
      </c>
      <c r="J544" s="181">
        <f t="shared" si="530"/>
        <v>1</v>
      </c>
      <c r="K544" s="225">
        <f t="shared" si="531"/>
        <v>8110</v>
      </c>
      <c r="L544" s="405"/>
      <c r="M544" s="136" t="s">
        <v>188</v>
      </c>
      <c r="N544" s="171">
        <v>5</v>
      </c>
      <c r="O544" s="180">
        <v>5</v>
      </c>
      <c r="P544" s="180">
        <v>506000</v>
      </c>
      <c r="Q544" s="181">
        <f t="shared" si="556"/>
        <v>0.14705882352941177</v>
      </c>
      <c r="R544" s="181">
        <f t="shared" si="532"/>
        <v>1</v>
      </c>
      <c r="S544" s="175">
        <f t="shared" si="533"/>
        <v>101200</v>
      </c>
      <c r="T544" s="405"/>
      <c r="U544" s="136" t="s">
        <v>188</v>
      </c>
      <c r="V544" s="171">
        <v>714</v>
      </c>
      <c r="W544" s="180">
        <v>426</v>
      </c>
      <c r="X544" s="180">
        <v>30227710</v>
      </c>
      <c r="Y544" s="181">
        <f t="shared" si="557"/>
        <v>4.9958953911105899E-2</v>
      </c>
      <c r="Z544" s="181">
        <f t="shared" si="534"/>
        <v>0.59663865546218486</v>
      </c>
      <c r="AA544" s="180">
        <f t="shared" si="535"/>
        <v>70957.065727699533</v>
      </c>
      <c r="AB544" s="405"/>
      <c r="AC544" s="136" t="s">
        <v>188</v>
      </c>
      <c r="AD544" s="171">
        <v>659</v>
      </c>
      <c r="AE544" s="180">
        <v>400</v>
      </c>
      <c r="AF544" s="180">
        <v>35742000</v>
      </c>
      <c r="AG544" s="181">
        <f t="shared" si="558"/>
        <v>6.9589422407794019E-2</v>
      </c>
      <c r="AH544" s="181">
        <f t="shared" si="536"/>
        <v>0.60698027314112291</v>
      </c>
      <c r="AI544" s="175">
        <f t="shared" si="537"/>
        <v>89355</v>
      </c>
      <c r="AJ544" s="405"/>
      <c r="AK544" s="136" t="s">
        <v>188</v>
      </c>
      <c r="AL544" s="171">
        <v>522</v>
      </c>
      <c r="AM544" s="180">
        <v>296</v>
      </c>
      <c r="AN544" s="180">
        <v>21874290</v>
      </c>
      <c r="AO544" s="181">
        <f t="shared" si="559"/>
        <v>9.4237503979624326E-2</v>
      </c>
      <c r="AP544" s="181">
        <f t="shared" si="538"/>
        <v>0.56704980842911878</v>
      </c>
      <c r="AQ544" s="175">
        <f t="shared" si="539"/>
        <v>73899.628378378373</v>
      </c>
      <c r="AR544" s="405"/>
      <c r="AS544" s="136" t="s">
        <v>188</v>
      </c>
      <c r="AT544" s="171">
        <v>264</v>
      </c>
      <c r="AU544" s="180">
        <v>143</v>
      </c>
      <c r="AV544" s="180">
        <v>14868210</v>
      </c>
      <c r="AW544" s="181">
        <f t="shared" si="560"/>
        <v>0.10310021629416005</v>
      </c>
      <c r="AX544" s="181">
        <f t="shared" si="540"/>
        <v>0.54166666666666663</v>
      </c>
      <c r="AY544" s="180">
        <f t="shared" si="541"/>
        <v>103973.4965034965</v>
      </c>
      <c r="AZ544" s="405"/>
      <c r="BA544" s="136" t="s">
        <v>188</v>
      </c>
      <c r="BB544" s="171">
        <v>121</v>
      </c>
      <c r="BC544" s="180">
        <v>59</v>
      </c>
      <c r="BD544" s="180">
        <v>4465030</v>
      </c>
      <c r="BE544" s="181">
        <f t="shared" si="561"/>
        <v>0.12040816326530612</v>
      </c>
      <c r="BF544" s="181">
        <f t="shared" si="542"/>
        <v>0.48760330578512395</v>
      </c>
      <c r="BG544" s="225">
        <f t="shared" si="543"/>
        <v>75678.474576271183</v>
      </c>
      <c r="BH544" s="405"/>
      <c r="BI544" s="136" t="s">
        <v>188</v>
      </c>
      <c r="BJ544" s="171">
        <f t="shared" si="544"/>
        <v>2286</v>
      </c>
      <c r="BK544" s="180">
        <f t="shared" si="528"/>
        <v>1330</v>
      </c>
      <c r="BL544" s="180">
        <f t="shared" si="529"/>
        <v>107691350</v>
      </c>
      <c r="BM544" s="181">
        <f t="shared" si="562"/>
        <v>6.8740955137481907E-2</v>
      </c>
      <c r="BN544" s="181">
        <f t="shared" si="545"/>
        <v>0.58180227471566059</v>
      </c>
      <c r="BO544" s="180">
        <f t="shared" si="546"/>
        <v>80970.939849624061</v>
      </c>
      <c r="BP544" s="285"/>
    </row>
    <row r="545" spans="2:68" s="95" customFormat="1">
      <c r="B545" s="402"/>
      <c r="C545" s="402"/>
      <c r="D545" s="428"/>
      <c r="E545" s="137" t="s">
        <v>179</v>
      </c>
      <c r="F545" s="171">
        <v>0</v>
      </c>
      <c r="G545" s="180">
        <v>0</v>
      </c>
      <c r="H545" s="180">
        <v>0</v>
      </c>
      <c r="I545" s="181">
        <f t="shared" si="555"/>
        <v>0</v>
      </c>
      <c r="J545" s="181" t="str">
        <f t="shared" si="530"/>
        <v>-</v>
      </c>
      <c r="K545" s="225" t="str">
        <f t="shared" si="531"/>
        <v>-</v>
      </c>
      <c r="L545" s="405"/>
      <c r="M545" s="137" t="s">
        <v>179</v>
      </c>
      <c r="N545" s="171">
        <v>3</v>
      </c>
      <c r="O545" s="180">
        <v>0</v>
      </c>
      <c r="P545" s="180">
        <v>0</v>
      </c>
      <c r="Q545" s="181">
        <f t="shared" si="556"/>
        <v>0</v>
      </c>
      <c r="R545" s="181">
        <f t="shared" si="532"/>
        <v>0</v>
      </c>
      <c r="S545" s="175" t="str">
        <f t="shared" si="533"/>
        <v>-</v>
      </c>
      <c r="T545" s="405"/>
      <c r="U545" s="137" t="s">
        <v>179</v>
      </c>
      <c r="V545" s="171">
        <v>723</v>
      </c>
      <c r="W545" s="180">
        <v>401</v>
      </c>
      <c r="X545" s="180">
        <v>25849210</v>
      </c>
      <c r="Y545" s="181">
        <f t="shared" si="557"/>
        <v>4.7027090418670106E-2</v>
      </c>
      <c r="Z545" s="181">
        <f t="shared" si="534"/>
        <v>0.55463347164591981</v>
      </c>
      <c r="AA545" s="180">
        <f t="shared" si="535"/>
        <v>64461.870324189527</v>
      </c>
      <c r="AB545" s="405"/>
      <c r="AC545" s="137" t="s">
        <v>179</v>
      </c>
      <c r="AD545" s="171">
        <v>342</v>
      </c>
      <c r="AE545" s="180">
        <v>175</v>
      </c>
      <c r="AF545" s="180">
        <v>13023710</v>
      </c>
      <c r="AG545" s="181">
        <f t="shared" si="558"/>
        <v>3.0445372303409882E-2</v>
      </c>
      <c r="AH545" s="181">
        <f t="shared" si="536"/>
        <v>0.51169590643274854</v>
      </c>
      <c r="AI545" s="175">
        <f t="shared" si="537"/>
        <v>74421.2</v>
      </c>
      <c r="AJ545" s="405"/>
      <c r="AK545" s="137" t="s">
        <v>179</v>
      </c>
      <c r="AL545" s="171">
        <v>171</v>
      </c>
      <c r="AM545" s="180">
        <v>93</v>
      </c>
      <c r="AN545" s="180">
        <v>9694450</v>
      </c>
      <c r="AO545" s="181">
        <f t="shared" si="559"/>
        <v>2.9608404966571154E-2</v>
      </c>
      <c r="AP545" s="181">
        <f t="shared" si="538"/>
        <v>0.54385964912280704</v>
      </c>
      <c r="AQ545" s="175">
        <f t="shared" si="539"/>
        <v>104241.39784946236</v>
      </c>
      <c r="AR545" s="405"/>
      <c r="AS545" s="137" t="s">
        <v>179</v>
      </c>
      <c r="AT545" s="171">
        <v>78</v>
      </c>
      <c r="AU545" s="180">
        <v>34</v>
      </c>
      <c r="AV545" s="180">
        <v>4034060</v>
      </c>
      <c r="AW545" s="181">
        <f t="shared" si="560"/>
        <v>2.4513338139870222E-2</v>
      </c>
      <c r="AX545" s="181">
        <f t="shared" si="540"/>
        <v>0.4358974358974359</v>
      </c>
      <c r="AY545" s="180">
        <f t="shared" si="541"/>
        <v>118648.82352941176</v>
      </c>
      <c r="AZ545" s="405"/>
      <c r="BA545" s="137" t="s">
        <v>179</v>
      </c>
      <c r="BB545" s="171">
        <v>34</v>
      </c>
      <c r="BC545" s="180">
        <v>16</v>
      </c>
      <c r="BD545" s="180">
        <v>2718040</v>
      </c>
      <c r="BE545" s="181">
        <f t="shared" si="561"/>
        <v>3.2653061224489799E-2</v>
      </c>
      <c r="BF545" s="181">
        <f t="shared" si="542"/>
        <v>0.47058823529411764</v>
      </c>
      <c r="BG545" s="225">
        <f t="shared" si="543"/>
        <v>169877.5</v>
      </c>
      <c r="BH545" s="405"/>
      <c r="BI545" s="137" t="s">
        <v>179</v>
      </c>
      <c r="BJ545" s="171">
        <f t="shared" si="544"/>
        <v>1351</v>
      </c>
      <c r="BK545" s="180">
        <f t="shared" si="528"/>
        <v>719</v>
      </c>
      <c r="BL545" s="180">
        <f t="shared" si="529"/>
        <v>55319470</v>
      </c>
      <c r="BM545" s="181">
        <f t="shared" si="562"/>
        <v>3.7161463717180071E-2</v>
      </c>
      <c r="BN545" s="181">
        <f t="shared" si="545"/>
        <v>0.53219837157660987</v>
      </c>
      <c r="BO545" s="180">
        <f t="shared" si="546"/>
        <v>76939.457579972179</v>
      </c>
      <c r="BP545" s="285"/>
    </row>
    <row r="546" spans="2:68" s="95" customFormat="1">
      <c r="B546" s="402">
        <v>50</v>
      </c>
      <c r="C546" s="434" t="s">
        <v>17</v>
      </c>
      <c r="D546" s="432">
        <v>79</v>
      </c>
      <c r="E546" s="134" t="s">
        <v>153</v>
      </c>
      <c r="F546" s="170">
        <v>38</v>
      </c>
      <c r="G546" s="178">
        <v>24</v>
      </c>
      <c r="H546" s="178">
        <v>2094270</v>
      </c>
      <c r="I546" s="179">
        <f>IFERROR(G546/$D$546,"-")</f>
        <v>0.30379746835443039</v>
      </c>
      <c r="J546" s="179">
        <f t="shared" si="530"/>
        <v>0.63157894736842102</v>
      </c>
      <c r="K546" s="224">
        <f t="shared" si="531"/>
        <v>87261.25</v>
      </c>
      <c r="L546" s="400">
        <v>175</v>
      </c>
      <c r="M546" s="134" t="s">
        <v>153</v>
      </c>
      <c r="N546" s="170">
        <v>89</v>
      </c>
      <c r="O546" s="178">
        <v>45</v>
      </c>
      <c r="P546" s="178">
        <v>4163270</v>
      </c>
      <c r="Q546" s="179">
        <f>IFERROR(O546/$L$546,"-")</f>
        <v>0.25714285714285712</v>
      </c>
      <c r="R546" s="179">
        <f t="shared" si="532"/>
        <v>0.5056179775280899</v>
      </c>
      <c r="S546" s="174">
        <f t="shared" si="533"/>
        <v>92517.111111111109</v>
      </c>
      <c r="T546" s="400">
        <v>7766</v>
      </c>
      <c r="U546" s="134" t="s">
        <v>153</v>
      </c>
      <c r="V546" s="170">
        <v>3549</v>
      </c>
      <c r="W546" s="178">
        <v>2166</v>
      </c>
      <c r="X546" s="178">
        <v>152025760</v>
      </c>
      <c r="Y546" s="179">
        <f>IFERROR(W546/$T$546,"-")</f>
        <v>0.27890806077774916</v>
      </c>
      <c r="Z546" s="179">
        <f t="shared" si="534"/>
        <v>0.610312764158918</v>
      </c>
      <c r="AA546" s="178">
        <f t="shared" si="535"/>
        <v>70187.331486611263</v>
      </c>
      <c r="AB546" s="400">
        <v>4960</v>
      </c>
      <c r="AC546" s="134" t="s">
        <v>153</v>
      </c>
      <c r="AD546" s="170">
        <v>2492</v>
      </c>
      <c r="AE546" s="178">
        <v>1503</v>
      </c>
      <c r="AF546" s="178">
        <v>122766160</v>
      </c>
      <c r="AG546" s="179">
        <f>IFERROR(AE546/$AB$546,"-")</f>
        <v>0.30302419354838711</v>
      </c>
      <c r="AH546" s="179">
        <f t="shared" si="536"/>
        <v>0.6031300160513644</v>
      </c>
      <c r="AI546" s="174">
        <f t="shared" si="537"/>
        <v>81680.745176314042</v>
      </c>
      <c r="AJ546" s="400">
        <v>2692</v>
      </c>
      <c r="AK546" s="134" t="s">
        <v>153</v>
      </c>
      <c r="AL546" s="170">
        <v>1339</v>
      </c>
      <c r="AM546" s="178">
        <v>692</v>
      </c>
      <c r="AN546" s="178">
        <v>55997280</v>
      </c>
      <c r="AO546" s="179">
        <f>IFERROR(AM546/$AJ$546,"-")</f>
        <v>0.25705794947994054</v>
      </c>
      <c r="AP546" s="179">
        <f t="shared" si="538"/>
        <v>0.51680358476474986</v>
      </c>
      <c r="AQ546" s="174">
        <f t="shared" si="539"/>
        <v>80920.924855491336</v>
      </c>
      <c r="AR546" s="400">
        <v>1078</v>
      </c>
      <c r="AS546" s="134" t="s">
        <v>153</v>
      </c>
      <c r="AT546" s="170">
        <v>488</v>
      </c>
      <c r="AU546" s="178">
        <v>227</v>
      </c>
      <c r="AV546" s="178">
        <v>23069380</v>
      </c>
      <c r="AW546" s="179">
        <f>IFERROR(AU546/$AR$546,"-")</f>
        <v>0.21057513914656772</v>
      </c>
      <c r="AX546" s="179">
        <f t="shared" si="540"/>
        <v>0.4651639344262295</v>
      </c>
      <c r="AY546" s="178">
        <f t="shared" si="541"/>
        <v>101627.22466960353</v>
      </c>
      <c r="AZ546" s="400">
        <v>386</v>
      </c>
      <c r="BA546" s="134" t="s">
        <v>153</v>
      </c>
      <c r="BB546" s="170">
        <v>117</v>
      </c>
      <c r="BC546" s="178">
        <v>50</v>
      </c>
      <c r="BD546" s="178">
        <v>6294360</v>
      </c>
      <c r="BE546" s="179">
        <f>IFERROR(BC546/$AZ$546,"-")</f>
        <v>0.12953367875647667</v>
      </c>
      <c r="BF546" s="179">
        <f t="shared" si="542"/>
        <v>0.42735042735042733</v>
      </c>
      <c r="BG546" s="224">
        <f t="shared" si="543"/>
        <v>125887.2</v>
      </c>
      <c r="BH546" s="400">
        <v>17136</v>
      </c>
      <c r="BI546" s="134" t="s">
        <v>153</v>
      </c>
      <c r="BJ546" s="170">
        <f t="shared" si="544"/>
        <v>8112</v>
      </c>
      <c r="BK546" s="178">
        <f t="shared" si="528"/>
        <v>4707</v>
      </c>
      <c r="BL546" s="178">
        <f t="shared" si="529"/>
        <v>366410480</v>
      </c>
      <c r="BM546" s="179">
        <f>IFERROR(BK546/$BH$546,"-")</f>
        <v>0.27468487394957986</v>
      </c>
      <c r="BN546" s="179">
        <f t="shared" si="545"/>
        <v>0.58025147928994081</v>
      </c>
      <c r="BO546" s="178">
        <f t="shared" si="546"/>
        <v>77843.739111960909</v>
      </c>
      <c r="BP546" s="285"/>
    </row>
    <row r="547" spans="2:68" s="95" customFormat="1">
      <c r="B547" s="402"/>
      <c r="C547" s="435"/>
      <c r="D547" s="433"/>
      <c r="E547" s="135" t="s">
        <v>207</v>
      </c>
      <c r="F547" s="171">
        <v>24</v>
      </c>
      <c r="G547" s="180">
        <v>18</v>
      </c>
      <c r="H547" s="180">
        <v>1462630</v>
      </c>
      <c r="I547" s="181">
        <f t="shared" ref="I547:I556" si="563">IFERROR(G547/$D$546,"-")</f>
        <v>0.22784810126582278</v>
      </c>
      <c r="J547" s="181">
        <f t="shared" si="530"/>
        <v>0.75</v>
      </c>
      <c r="K547" s="225">
        <f t="shared" si="531"/>
        <v>81257.222222222219</v>
      </c>
      <c r="L547" s="392"/>
      <c r="M547" s="135" t="s">
        <v>207</v>
      </c>
      <c r="N547" s="171">
        <v>71</v>
      </c>
      <c r="O547" s="180">
        <v>34</v>
      </c>
      <c r="P547" s="180">
        <v>3485890</v>
      </c>
      <c r="Q547" s="181">
        <f t="shared" ref="Q547:Q556" si="564">IFERROR(O547/$L$546,"-")</f>
        <v>0.19428571428571428</v>
      </c>
      <c r="R547" s="181">
        <f t="shared" si="532"/>
        <v>0.47887323943661969</v>
      </c>
      <c r="S547" s="175">
        <f t="shared" si="533"/>
        <v>102526.17647058824</v>
      </c>
      <c r="T547" s="392"/>
      <c r="U547" s="135" t="s">
        <v>207</v>
      </c>
      <c r="V547" s="171">
        <v>3415</v>
      </c>
      <c r="W547" s="180">
        <v>2112</v>
      </c>
      <c r="X547" s="180">
        <v>142980000</v>
      </c>
      <c r="Y547" s="181">
        <f t="shared" ref="Y547:Y556" si="565">IFERROR(W547/$T$546,"-")</f>
        <v>0.2719546742209632</v>
      </c>
      <c r="Z547" s="181">
        <f t="shared" si="534"/>
        <v>0.61844802342606153</v>
      </c>
      <c r="AA547" s="180">
        <f t="shared" si="535"/>
        <v>67698.863636363632</v>
      </c>
      <c r="AB547" s="392"/>
      <c r="AC547" s="135" t="s">
        <v>207</v>
      </c>
      <c r="AD547" s="171">
        <v>2213</v>
      </c>
      <c r="AE547" s="180">
        <v>1401</v>
      </c>
      <c r="AF547" s="180">
        <v>107558470</v>
      </c>
      <c r="AG547" s="181">
        <f t="shared" ref="AG547:AG556" si="566">IFERROR(AE547/$AB$546,"-")</f>
        <v>0.28245967741935485</v>
      </c>
      <c r="AH547" s="181">
        <f t="shared" si="536"/>
        <v>0.63307727067329422</v>
      </c>
      <c r="AI547" s="175">
        <f t="shared" si="537"/>
        <v>76772.640970735185</v>
      </c>
      <c r="AJ547" s="392"/>
      <c r="AK547" s="135" t="s">
        <v>207</v>
      </c>
      <c r="AL547" s="171">
        <v>1094</v>
      </c>
      <c r="AM547" s="180">
        <v>597</v>
      </c>
      <c r="AN547" s="180">
        <v>47137140</v>
      </c>
      <c r="AO547" s="181">
        <f t="shared" ref="AO547:AO556" si="567">IFERROR(AM547/$AJ$546,"-")</f>
        <v>0.22176820208023773</v>
      </c>
      <c r="AP547" s="181">
        <f t="shared" si="538"/>
        <v>0.54570383912248632</v>
      </c>
      <c r="AQ547" s="175">
        <f t="shared" si="539"/>
        <v>78956.683417085427</v>
      </c>
      <c r="AR547" s="392"/>
      <c r="AS547" s="135" t="s">
        <v>207</v>
      </c>
      <c r="AT547" s="171">
        <v>310</v>
      </c>
      <c r="AU547" s="180">
        <v>146</v>
      </c>
      <c r="AV547" s="180">
        <v>11975120</v>
      </c>
      <c r="AW547" s="181">
        <f t="shared" ref="AW547:AW556" si="568">IFERROR(AU547/$AR$546,"-")</f>
        <v>0.13543599257884972</v>
      </c>
      <c r="AX547" s="181">
        <f t="shared" si="540"/>
        <v>0.47096774193548385</v>
      </c>
      <c r="AY547" s="180">
        <f t="shared" si="541"/>
        <v>82021.369863013693</v>
      </c>
      <c r="AZ547" s="392"/>
      <c r="BA547" s="135" t="s">
        <v>207</v>
      </c>
      <c r="BB547" s="171">
        <v>68</v>
      </c>
      <c r="BC547" s="180">
        <v>19</v>
      </c>
      <c r="BD547" s="180">
        <v>1965490</v>
      </c>
      <c r="BE547" s="181">
        <f t="shared" ref="BE547:BE556" si="569">IFERROR(BC547/$AZ$546,"-")</f>
        <v>4.9222797927461141E-2</v>
      </c>
      <c r="BF547" s="181">
        <f t="shared" si="542"/>
        <v>0.27941176470588236</v>
      </c>
      <c r="BG547" s="225">
        <f t="shared" si="543"/>
        <v>103446.84210526316</v>
      </c>
      <c r="BH547" s="392"/>
      <c r="BI547" s="135" t="s">
        <v>207</v>
      </c>
      <c r="BJ547" s="171">
        <f t="shared" si="544"/>
        <v>7195</v>
      </c>
      <c r="BK547" s="180">
        <f t="shared" si="528"/>
        <v>4327</v>
      </c>
      <c r="BL547" s="180">
        <f t="shared" si="529"/>
        <v>316564740</v>
      </c>
      <c r="BM547" s="181">
        <f t="shared" ref="BM547:BM556" si="570">IFERROR(BK547/$BH$546,"-")</f>
        <v>0.25250933706816059</v>
      </c>
      <c r="BN547" s="181">
        <f t="shared" si="545"/>
        <v>0.60138985406532319</v>
      </c>
      <c r="BO547" s="180">
        <f t="shared" si="546"/>
        <v>73160.328171943605</v>
      </c>
      <c r="BP547" s="285"/>
    </row>
    <row r="548" spans="2:68" s="95" customFormat="1">
      <c r="B548" s="402"/>
      <c r="C548" s="435"/>
      <c r="D548" s="433"/>
      <c r="E548" s="136" t="s">
        <v>152</v>
      </c>
      <c r="F548" s="171">
        <v>45</v>
      </c>
      <c r="G548" s="180">
        <v>31</v>
      </c>
      <c r="H548" s="180">
        <v>2834390</v>
      </c>
      <c r="I548" s="181">
        <f t="shared" si="563"/>
        <v>0.39240506329113922</v>
      </c>
      <c r="J548" s="181">
        <f t="shared" si="530"/>
        <v>0.68888888888888888</v>
      </c>
      <c r="K548" s="225">
        <f t="shared" si="531"/>
        <v>91431.93548387097</v>
      </c>
      <c r="L548" s="392"/>
      <c r="M548" s="136" t="s">
        <v>152</v>
      </c>
      <c r="N548" s="171">
        <v>126</v>
      </c>
      <c r="O548" s="180">
        <v>68</v>
      </c>
      <c r="P548" s="180">
        <v>7019730</v>
      </c>
      <c r="Q548" s="181">
        <f t="shared" si="564"/>
        <v>0.38857142857142857</v>
      </c>
      <c r="R548" s="181">
        <f t="shared" si="532"/>
        <v>0.53968253968253965</v>
      </c>
      <c r="S548" s="175">
        <f t="shared" si="533"/>
        <v>103231.32352941176</v>
      </c>
      <c r="T548" s="392"/>
      <c r="U548" s="136" t="s">
        <v>152</v>
      </c>
      <c r="V548" s="171">
        <v>4695</v>
      </c>
      <c r="W548" s="180">
        <v>2769</v>
      </c>
      <c r="X548" s="180">
        <v>194298430</v>
      </c>
      <c r="Y548" s="181">
        <f t="shared" si="565"/>
        <v>0.35655421066185938</v>
      </c>
      <c r="Z548" s="181">
        <f t="shared" si="534"/>
        <v>0.58977635782747606</v>
      </c>
      <c r="AA548" s="180">
        <f t="shared" si="535"/>
        <v>70169.169375225712</v>
      </c>
      <c r="AB548" s="392"/>
      <c r="AC548" s="136" t="s">
        <v>152</v>
      </c>
      <c r="AD548" s="171">
        <v>3377</v>
      </c>
      <c r="AE548" s="180">
        <v>2053</v>
      </c>
      <c r="AF548" s="180">
        <v>164022130</v>
      </c>
      <c r="AG548" s="181">
        <f t="shared" si="566"/>
        <v>0.41391129032258067</v>
      </c>
      <c r="AH548" s="181">
        <f t="shared" si="536"/>
        <v>0.60793603790346462</v>
      </c>
      <c r="AI548" s="175">
        <f t="shared" si="537"/>
        <v>79893.877252800783</v>
      </c>
      <c r="AJ548" s="392"/>
      <c r="AK548" s="136" t="s">
        <v>152</v>
      </c>
      <c r="AL548" s="171">
        <v>1919</v>
      </c>
      <c r="AM548" s="180">
        <v>1010</v>
      </c>
      <c r="AN548" s="180">
        <v>85045550</v>
      </c>
      <c r="AO548" s="181">
        <f t="shared" si="567"/>
        <v>0.37518573551263001</v>
      </c>
      <c r="AP548" s="181">
        <f t="shared" si="538"/>
        <v>0.52631578947368418</v>
      </c>
      <c r="AQ548" s="175">
        <f t="shared" si="539"/>
        <v>84203.514851485146</v>
      </c>
      <c r="AR548" s="392"/>
      <c r="AS548" s="136" t="s">
        <v>152</v>
      </c>
      <c r="AT548" s="171">
        <v>715</v>
      </c>
      <c r="AU548" s="180">
        <v>333</v>
      </c>
      <c r="AV548" s="180">
        <v>33054990</v>
      </c>
      <c r="AW548" s="181">
        <f t="shared" si="568"/>
        <v>0.30890538033395176</v>
      </c>
      <c r="AX548" s="181">
        <f t="shared" si="540"/>
        <v>0.46573426573426574</v>
      </c>
      <c r="AY548" s="180">
        <f t="shared" si="541"/>
        <v>99264.234234234231</v>
      </c>
      <c r="AZ548" s="392"/>
      <c r="BA548" s="136" t="s">
        <v>152</v>
      </c>
      <c r="BB548" s="171">
        <v>231</v>
      </c>
      <c r="BC548" s="180">
        <v>94</v>
      </c>
      <c r="BD548" s="180">
        <v>11632380</v>
      </c>
      <c r="BE548" s="181">
        <f t="shared" si="569"/>
        <v>0.24352331606217617</v>
      </c>
      <c r="BF548" s="181">
        <f t="shared" si="542"/>
        <v>0.40692640692640691</v>
      </c>
      <c r="BG548" s="225">
        <f t="shared" si="543"/>
        <v>123748.72340425532</v>
      </c>
      <c r="BH548" s="392"/>
      <c r="BI548" s="136" t="s">
        <v>152</v>
      </c>
      <c r="BJ548" s="171">
        <f t="shared" si="544"/>
        <v>11108</v>
      </c>
      <c r="BK548" s="180">
        <f t="shared" si="528"/>
        <v>6358</v>
      </c>
      <c r="BL548" s="180">
        <f t="shared" si="529"/>
        <v>497907600</v>
      </c>
      <c r="BM548" s="181">
        <f t="shared" si="570"/>
        <v>0.37103174603174605</v>
      </c>
      <c r="BN548" s="181">
        <f t="shared" si="545"/>
        <v>0.57238026647461293</v>
      </c>
      <c r="BO548" s="180">
        <f t="shared" si="546"/>
        <v>78311.984900912241</v>
      </c>
      <c r="BP548" s="285"/>
    </row>
    <row r="549" spans="2:68" s="95" customFormat="1">
      <c r="B549" s="402"/>
      <c r="C549" s="435"/>
      <c r="D549" s="433"/>
      <c r="E549" s="136" t="s">
        <v>161</v>
      </c>
      <c r="F549" s="171">
        <v>22</v>
      </c>
      <c r="G549" s="180">
        <v>13</v>
      </c>
      <c r="H549" s="180">
        <v>1143690</v>
      </c>
      <c r="I549" s="181">
        <f t="shared" si="563"/>
        <v>0.16455696202531644</v>
      </c>
      <c r="J549" s="181">
        <f t="shared" si="530"/>
        <v>0.59090909090909094</v>
      </c>
      <c r="K549" s="225">
        <f t="shared" si="531"/>
        <v>87976.153846153844</v>
      </c>
      <c r="L549" s="392"/>
      <c r="M549" s="136" t="s">
        <v>161</v>
      </c>
      <c r="N549" s="171">
        <v>63</v>
      </c>
      <c r="O549" s="180">
        <v>32</v>
      </c>
      <c r="P549" s="180">
        <v>3152020</v>
      </c>
      <c r="Q549" s="181">
        <f t="shared" si="564"/>
        <v>0.18285714285714286</v>
      </c>
      <c r="R549" s="181">
        <f t="shared" si="532"/>
        <v>0.50793650793650791</v>
      </c>
      <c r="S549" s="175">
        <f t="shared" si="533"/>
        <v>98500.625</v>
      </c>
      <c r="T549" s="392"/>
      <c r="U549" s="136" t="s">
        <v>161</v>
      </c>
      <c r="V549" s="171">
        <v>1751</v>
      </c>
      <c r="W549" s="180">
        <v>1089</v>
      </c>
      <c r="X549" s="180">
        <v>78493760</v>
      </c>
      <c r="Y549" s="181">
        <f t="shared" si="565"/>
        <v>0.14022662889518414</v>
      </c>
      <c r="Z549" s="181">
        <f t="shared" si="534"/>
        <v>0.62193032552826955</v>
      </c>
      <c r="AA549" s="180">
        <f t="shared" si="535"/>
        <v>72078.751147842064</v>
      </c>
      <c r="AB549" s="392"/>
      <c r="AC549" s="136" t="s">
        <v>161</v>
      </c>
      <c r="AD549" s="171">
        <v>1418</v>
      </c>
      <c r="AE549" s="180">
        <v>894</v>
      </c>
      <c r="AF549" s="180">
        <v>75062970</v>
      </c>
      <c r="AG549" s="181">
        <f t="shared" si="566"/>
        <v>0.18024193548387096</v>
      </c>
      <c r="AH549" s="181">
        <f t="shared" si="536"/>
        <v>0.63046544428772922</v>
      </c>
      <c r="AI549" s="175">
        <f t="shared" si="537"/>
        <v>83963.05369127517</v>
      </c>
      <c r="AJ549" s="392"/>
      <c r="AK549" s="136" t="s">
        <v>161</v>
      </c>
      <c r="AL549" s="171">
        <v>871</v>
      </c>
      <c r="AM549" s="180">
        <v>479</v>
      </c>
      <c r="AN549" s="180">
        <v>40622620</v>
      </c>
      <c r="AO549" s="181">
        <f t="shared" si="567"/>
        <v>0.17793462109955424</v>
      </c>
      <c r="AP549" s="181">
        <f t="shared" si="538"/>
        <v>0.5499425947187141</v>
      </c>
      <c r="AQ549" s="175">
        <f t="shared" si="539"/>
        <v>84807.139874739034</v>
      </c>
      <c r="AR549" s="392"/>
      <c r="AS549" s="136" t="s">
        <v>161</v>
      </c>
      <c r="AT549" s="171">
        <v>354</v>
      </c>
      <c r="AU549" s="180">
        <v>162</v>
      </c>
      <c r="AV549" s="180">
        <v>18314220</v>
      </c>
      <c r="AW549" s="181">
        <f t="shared" si="568"/>
        <v>0.150278293135436</v>
      </c>
      <c r="AX549" s="181">
        <f t="shared" si="540"/>
        <v>0.4576271186440678</v>
      </c>
      <c r="AY549" s="180">
        <f t="shared" si="541"/>
        <v>113050.74074074074</v>
      </c>
      <c r="AZ549" s="392"/>
      <c r="BA549" s="136" t="s">
        <v>161</v>
      </c>
      <c r="BB549" s="171">
        <v>108</v>
      </c>
      <c r="BC549" s="180">
        <v>40</v>
      </c>
      <c r="BD549" s="180">
        <v>4863830</v>
      </c>
      <c r="BE549" s="181">
        <f t="shared" si="569"/>
        <v>0.10362694300518134</v>
      </c>
      <c r="BF549" s="181">
        <f t="shared" si="542"/>
        <v>0.37037037037037035</v>
      </c>
      <c r="BG549" s="225">
        <f t="shared" si="543"/>
        <v>121595.75</v>
      </c>
      <c r="BH549" s="392"/>
      <c r="BI549" s="136" t="s">
        <v>161</v>
      </c>
      <c r="BJ549" s="171">
        <f t="shared" si="544"/>
        <v>4587</v>
      </c>
      <c r="BK549" s="180">
        <f t="shared" si="528"/>
        <v>2709</v>
      </c>
      <c r="BL549" s="180">
        <f t="shared" si="529"/>
        <v>221653110</v>
      </c>
      <c r="BM549" s="181">
        <f t="shared" si="570"/>
        <v>0.15808823529411764</v>
      </c>
      <c r="BN549" s="181">
        <f t="shared" si="545"/>
        <v>0.59058207979071287</v>
      </c>
      <c r="BO549" s="180">
        <f t="shared" si="546"/>
        <v>81821.007751937985</v>
      </c>
      <c r="BP549" s="285"/>
    </row>
    <row r="550" spans="2:68" s="95" customFormat="1">
      <c r="B550" s="402"/>
      <c r="C550" s="435"/>
      <c r="D550" s="433"/>
      <c r="E550" s="136" t="s">
        <v>183</v>
      </c>
      <c r="F550" s="171">
        <v>21</v>
      </c>
      <c r="G550" s="180">
        <v>13</v>
      </c>
      <c r="H550" s="180">
        <v>926490</v>
      </c>
      <c r="I550" s="181">
        <f t="shared" si="563"/>
        <v>0.16455696202531644</v>
      </c>
      <c r="J550" s="181">
        <f t="shared" si="530"/>
        <v>0.61904761904761907</v>
      </c>
      <c r="K550" s="225">
        <f t="shared" si="531"/>
        <v>71268.461538461532</v>
      </c>
      <c r="L550" s="392"/>
      <c r="M550" s="136" t="s">
        <v>183</v>
      </c>
      <c r="N550" s="171">
        <v>74</v>
      </c>
      <c r="O550" s="180">
        <v>35</v>
      </c>
      <c r="P550" s="180">
        <v>3891350</v>
      </c>
      <c r="Q550" s="181">
        <f t="shared" si="564"/>
        <v>0.2</v>
      </c>
      <c r="R550" s="181">
        <f t="shared" si="532"/>
        <v>0.47297297297297297</v>
      </c>
      <c r="S550" s="175">
        <f t="shared" si="533"/>
        <v>111181.42857142857</v>
      </c>
      <c r="T550" s="392"/>
      <c r="U550" s="136" t="s">
        <v>183</v>
      </c>
      <c r="V550" s="171">
        <v>1773</v>
      </c>
      <c r="W550" s="180">
        <v>1114</v>
      </c>
      <c r="X550" s="180">
        <v>85649910</v>
      </c>
      <c r="Y550" s="181">
        <f t="shared" si="565"/>
        <v>0.14344578933814062</v>
      </c>
      <c r="Z550" s="181">
        <f t="shared" si="534"/>
        <v>0.62831359278059784</v>
      </c>
      <c r="AA550" s="180">
        <f t="shared" si="535"/>
        <v>76885.017953321367</v>
      </c>
      <c r="AB550" s="392"/>
      <c r="AC550" s="136" t="s">
        <v>183</v>
      </c>
      <c r="AD550" s="171">
        <v>1490</v>
      </c>
      <c r="AE550" s="180">
        <v>921</v>
      </c>
      <c r="AF550" s="180">
        <v>79953930</v>
      </c>
      <c r="AG550" s="181">
        <f t="shared" si="566"/>
        <v>0.18568548387096775</v>
      </c>
      <c r="AH550" s="181">
        <f t="shared" si="536"/>
        <v>0.6181208053691275</v>
      </c>
      <c r="AI550" s="175">
        <f t="shared" si="537"/>
        <v>86812.084690553747</v>
      </c>
      <c r="AJ550" s="392"/>
      <c r="AK550" s="136" t="s">
        <v>183</v>
      </c>
      <c r="AL550" s="171">
        <v>894</v>
      </c>
      <c r="AM550" s="180">
        <v>462</v>
      </c>
      <c r="AN550" s="180">
        <v>38792720</v>
      </c>
      <c r="AO550" s="181">
        <f t="shared" si="567"/>
        <v>0.17161961367013373</v>
      </c>
      <c r="AP550" s="181">
        <f t="shared" si="538"/>
        <v>0.51677852348993292</v>
      </c>
      <c r="AQ550" s="175">
        <f t="shared" si="539"/>
        <v>83966.926406926403</v>
      </c>
      <c r="AR550" s="392"/>
      <c r="AS550" s="136" t="s">
        <v>183</v>
      </c>
      <c r="AT550" s="171">
        <v>339</v>
      </c>
      <c r="AU550" s="180">
        <v>172</v>
      </c>
      <c r="AV550" s="180">
        <v>17456000</v>
      </c>
      <c r="AW550" s="181">
        <f t="shared" si="568"/>
        <v>0.15955473098330242</v>
      </c>
      <c r="AX550" s="181">
        <f t="shared" si="540"/>
        <v>0.50737463126843663</v>
      </c>
      <c r="AY550" s="180">
        <f t="shared" si="541"/>
        <v>101488.37209302325</v>
      </c>
      <c r="AZ550" s="392"/>
      <c r="BA550" s="136" t="s">
        <v>183</v>
      </c>
      <c r="BB550" s="171">
        <v>110</v>
      </c>
      <c r="BC550" s="180">
        <v>53</v>
      </c>
      <c r="BD550" s="180">
        <v>6652470</v>
      </c>
      <c r="BE550" s="181">
        <f t="shared" si="569"/>
        <v>0.13730569948186527</v>
      </c>
      <c r="BF550" s="181">
        <f t="shared" si="542"/>
        <v>0.48181818181818181</v>
      </c>
      <c r="BG550" s="225">
        <f t="shared" si="543"/>
        <v>125518.30188679245</v>
      </c>
      <c r="BH550" s="392"/>
      <c r="BI550" s="136" t="s">
        <v>183</v>
      </c>
      <c r="BJ550" s="171">
        <f t="shared" si="544"/>
        <v>4701</v>
      </c>
      <c r="BK550" s="180">
        <f t="shared" si="528"/>
        <v>2770</v>
      </c>
      <c r="BL550" s="180">
        <f t="shared" si="529"/>
        <v>233322870</v>
      </c>
      <c r="BM550" s="181">
        <f t="shared" si="570"/>
        <v>0.16164799253034548</v>
      </c>
      <c r="BN550" s="181">
        <f t="shared" si="545"/>
        <v>0.58923633269517128</v>
      </c>
      <c r="BO550" s="180">
        <f t="shared" si="546"/>
        <v>84232.083032490977</v>
      </c>
      <c r="BP550" s="285"/>
    </row>
    <row r="551" spans="2:68" s="95" customFormat="1">
      <c r="B551" s="402"/>
      <c r="C551" s="435"/>
      <c r="D551" s="433"/>
      <c r="E551" s="136" t="s">
        <v>184</v>
      </c>
      <c r="F551" s="171">
        <v>10</v>
      </c>
      <c r="G551" s="180">
        <v>6</v>
      </c>
      <c r="H551" s="180">
        <v>477270</v>
      </c>
      <c r="I551" s="181">
        <f t="shared" si="563"/>
        <v>7.5949367088607597E-2</v>
      </c>
      <c r="J551" s="181">
        <f t="shared" si="530"/>
        <v>0.6</v>
      </c>
      <c r="K551" s="225">
        <f t="shared" si="531"/>
        <v>79545</v>
      </c>
      <c r="L551" s="392"/>
      <c r="M551" s="136" t="s">
        <v>184</v>
      </c>
      <c r="N551" s="171">
        <v>43</v>
      </c>
      <c r="O551" s="180">
        <v>24</v>
      </c>
      <c r="P551" s="180">
        <v>2010620</v>
      </c>
      <c r="Q551" s="181">
        <f t="shared" si="564"/>
        <v>0.13714285714285715</v>
      </c>
      <c r="R551" s="181">
        <f t="shared" si="532"/>
        <v>0.55813953488372092</v>
      </c>
      <c r="S551" s="175">
        <f t="shared" si="533"/>
        <v>83775.833333333328</v>
      </c>
      <c r="T551" s="392"/>
      <c r="U551" s="136" t="s">
        <v>184</v>
      </c>
      <c r="V551" s="171">
        <v>999</v>
      </c>
      <c r="W551" s="180">
        <v>647</v>
      </c>
      <c r="X551" s="180">
        <v>43593170</v>
      </c>
      <c r="Y551" s="181">
        <f t="shared" si="565"/>
        <v>8.3311872263713629E-2</v>
      </c>
      <c r="Z551" s="181">
        <f t="shared" si="534"/>
        <v>0.6476476476476476</v>
      </c>
      <c r="AA551" s="180">
        <f t="shared" si="535"/>
        <v>67377.387944358576</v>
      </c>
      <c r="AB551" s="392"/>
      <c r="AC551" s="136" t="s">
        <v>184</v>
      </c>
      <c r="AD551" s="171">
        <v>760</v>
      </c>
      <c r="AE551" s="180">
        <v>478</v>
      </c>
      <c r="AF551" s="180">
        <v>41118240</v>
      </c>
      <c r="AG551" s="181">
        <f t="shared" si="566"/>
        <v>9.6370967741935487E-2</v>
      </c>
      <c r="AH551" s="181">
        <f t="shared" si="536"/>
        <v>0.62894736842105259</v>
      </c>
      <c r="AI551" s="175">
        <f t="shared" si="537"/>
        <v>86021.422594142263</v>
      </c>
      <c r="AJ551" s="392"/>
      <c r="AK551" s="136" t="s">
        <v>184</v>
      </c>
      <c r="AL551" s="171">
        <v>355</v>
      </c>
      <c r="AM551" s="180">
        <v>207</v>
      </c>
      <c r="AN551" s="180">
        <v>16424770</v>
      </c>
      <c r="AO551" s="181">
        <f t="shared" si="567"/>
        <v>7.6894502228826156E-2</v>
      </c>
      <c r="AP551" s="181">
        <f t="shared" si="538"/>
        <v>0.58309859154929577</v>
      </c>
      <c r="AQ551" s="175">
        <f t="shared" si="539"/>
        <v>79346.714975845403</v>
      </c>
      <c r="AR551" s="392"/>
      <c r="AS551" s="136" t="s">
        <v>184</v>
      </c>
      <c r="AT551" s="171">
        <v>113</v>
      </c>
      <c r="AU551" s="180">
        <v>64</v>
      </c>
      <c r="AV551" s="180">
        <v>5734380</v>
      </c>
      <c r="AW551" s="181">
        <f t="shared" si="568"/>
        <v>5.9369202226345084E-2</v>
      </c>
      <c r="AX551" s="181">
        <f t="shared" si="540"/>
        <v>0.5663716814159292</v>
      </c>
      <c r="AY551" s="180">
        <f t="shared" si="541"/>
        <v>89599.6875</v>
      </c>
      <c r="AZ551" s="392"/>
      <c r="BA551" s="136" t="s">
        <v>184</v>
      </c>
      <c r="BB551" s="171">
        <v>25</v>
      </c>
      <c r="BC551" s="180">
        <v>9</v>
      </c>
      <c r="BD551" s="180">
        <v>1194280</v>
      </c>
      <c r="BE551" s="181">
        <f t="shared" si="569"/>
        <v>2.3316062176165803E-2</v>
      </c>
      <c r="BF551" s="181">
        <f t="shared" si="542"/>
        <v>0.36</v>
      </c>
      <c r="BG551" s="225">
        <f t="shared" si="543"/>
        <v>132697.77777777778</v>
      </c>
      <c r="BH551" s="392"/>
      <c r="BI551" s="136" t="s">
        <v>184</v>
      </c>
      <c r="BJ551" s="171">
        <f t="shared" si="544"/>
        <v>2305</v>
      </c>
      <c r="BK551" s="180">
        <f t="shared" si="528"/>
        <v>1435</v>
      </c>
      <c r="BL551" s="180">
        <f t="shared" si="529"/>
        <v>110552730</v>
      </c>
      <c r="BM551" s="181">
        <f t="shared" si="570"/>
        <v>8.3741830065359471E-2</v>
      </c>
      <c r="BN551" s="181">
        <f t="shared" si="545"/>
        <v>0.62255965292841653</v>
      </c>
      <c r="BO551" s="180">
        <f t="shared" si="546"/>
        <v>77040.229965156788</v>
      </c>
      <c r="BP551" s="285"/>
    </row>
    <row r="552" spans="2:68" s="95" customFormat="1">
      <c r="B552" s="402"/>
      <c r="C552" s="435"/>
      <c r="D552" s="433"/>
      <c r="E552" s="136" t="s">
        <v>185</v>
      </c>
      <c r="F552" s="171">
        <v>14</v>
      </c>
      <c r="G552" s="180">
        <v>7</v>
      </c>
      <c r="H552" s="180">
        <v>679360</v>
      </c>
      <c r="I552" s="181">
        <f t="shared" si="563"/>
        <v>8.8607594936708861E-2</v>
      </c>
      <c r="J552" s="181">
        <f t="shared" si="530"/>
        <v>0.5</v>
      </c>
      <c r="K552" s="225">
        <f t="shared" si="531"/>
        <v>97051.428571428565</v>
      </c>
      <c r="L552" s="392"/>
      <c r="M552" s="136" t="s">
        <v>185</v>
      </c>
      <c r="N552" s="171">
        <v>35</v>
      </c>
      <c r="O552" s="180">
        <v>17</v>
      </c>
      <c r="P552" s="180">
        <v>1510020</v>
      </c>
      <c r="Q552" s="181">
        <f t="shared" si="564"/>
        <v>9.7142857142857142E-2</v>
      </c>
      <c r="R552" s="181">
        <f t="shared" si="532"/>
        <v>0.48571428571428571</v>
      </c>
      <c r="S552" s="175">
        <f t="shared" si="533"/>
        <v>88824.705882352937</v>
      </c>
      <c r="T552" s="392"/>
      <c r="U552" s="136" t="s">
        <v>185</v>
      </c>
      <c r="V552" s="171">
        <v>421</v>
      </c>
      <c r="W552" s="180">
        <v>213</v>
      </c>
      <c r="X552" s="180">
        <v>15576730</v>
      </c>
      <c r="Y552" s="181">
        <f t="shared" si="565"/>
        <v>2.7427246973989183E-2</v>
      </c>
      <c r="Z552" s="181">
        <f t="shared" si="534"/>
        <v>0.50593824228028506</v>
      </c>
      <c r="AA552" s="180">
        <f t="shared" si="535"/>
        <v>73130.187793427234</v>
      </c>
      <c r="AB552" s="392"/>
      <c r="AC552" s="136" t="s">
        <v>185</v>
      </c>
      <c r="AD552" s="171">
        <v>392</v>
      </c>
      <c r="AE552" s="180">
        <v>226</v>
      </c>
      <c r="AF552" s="180">
        <v>17152680</v>
      </c>
      <c r="AG552" s="181">
        <f t="shared" si="566"/>
        <v>4.5564516129032256E-2</v>
      </c>
      <c r="AH552" s="181">
        <f t="shared" si="536"/>
        <v>0.57653061224489799</v>
      </c>
      <c r="AI552" s="175">
        <f t="shared" si="537"/>
        <v>75896.814159292029</v>
      </c>
      <c r="AJ552" s="392"/>
      <c r="AK552" s="136" t="s">
        <v>185</v>
      </c>
      <c r="AL552" s="171">
        <v>279</v>
      </c>
      <c r="AM552" s="180">
        <v>146</v>
      </c>
      <c r="AN552" s="180">
        <v>11687510</v>
      </c>
      <c r="AO552" s="181">
        <f t="shared" si="567"/>
        <v>5.423476968796434E-2</v>
      </c>
      <c r="AP552" s="181">
        <f t="shared" si="538"/>
        <v>0.52329749103942658</v>
      </c>
      <c r="AQ552" s="175">
        <f t="shared" si="539"/>
        <v>80051.438356164377</v>
      </c>
      <c r="AR552" s="392"/>
      <c r="AS552" s="136" t="s">
        <v>185</v>
      </c>
      <c r="AT552" s="171">
        <v>113</v>
      </c>
      <c r="AU552" s="180">
        <v>41</v>
      </c>
      <c r="AV552" s="180">
        <v>3683780</v>
      </c>
      <c r="AW552" s="181">
        <f t="shared" si="568"/>
        <v>3.8033395176252316E-2</v>
      </c>
      <c r="AX552" s="181">
        <f t="shared" si="540"/>
        <v>0.36283185840707965</v>
      </c>
      <c r="AY552" s="180">
        <f t="shared" si="541"/>
        <v>89848.292682926825</v>
      </c>
      <c r="AZ552" s="392"/>
      <c r="BA552" s="136" t="s">
        <v>185</v>
      </c>
      <c r="BB552" s="171">
        <v>55</v>
      </c>
      <c r="BC552" s="180">
        <v>26</v>
      </c>
      <c r="BD552" s="180">
        <v>2135150</v>
      </c>
      <c r="BE552" s="181">
        <f t="shared" si="569"/>
        <v>6.7357512953367879E-2</v>
      </c>
      <c r="BF552" s="181">
        <f t="shared" si="542"/>
        <v>0.47272727272727272</v>
      </c>
      <c r="BG552" s="225">
        <f t="shared" si="543"/>
        <v>82121.153846153844</v>
      </c>
      <c r="BH552" s="392"/>
      <c r="BI552" s="136" t="s">
        <v>185</v>
      </c>
      <c r="BJ552" s="171">
        <f t="shared" si="544"/>
        <v>1309</v>
      </c>
      <c r="BK552" s="180">
        <f t="shared" si="528"/>
        <v>676</v>
      </c>
      <c r="BL552" s="180">
        <f t="shared" si="529"/>
        <v>52425230</v>
      </c>
      <c r="BM552" s="181">
        <f t="shared" si="570"/>
        <v>3.9449112978524742E-2</v>
      </c>
      <c r="BN552" s="181">
        <f t="shared" si="545"/>
        <v>0.51642475171886937</v>
      </c>
      <c r="BO552" s="180">
        <f t="shared" si="546"/>
        <v>77552.11538461539</v>
      </c>
      <c r="BP552" s="285"/>
    </row>
    <row r="553" spans="2:68" s="95" customFormat="1">
      <c r="B553" s="402"/>
      <c r="C553" s="435"/>
      <c r="D553" s="433"/>
      <c r="E553" s="136" t="s">
        <v>186</v>
      </c>
      <c r="F553" s="171">
        <v>5</v>
      </c>
      <c r="G553" s="180">
        <v>3</v>
      </c>
      <c r="H553" s="180">
        <v>108160</v>
      </c>
      <c r="I553" s="181">
        <f t="shared" si="563"/>
        <v>3.7974683544303799E-2</v>
      </c>
      <c r="J553" s="181">
        <f t="shared" si="530"/>
        <v>0.6</v>
      </c>
      <c r="K553" s="225">
        <f t="shared" si="531"/>
        <v>36053.333333333336</v>
      </c>
      <c r="L553" s="392"/>
      <c r="M553" s="136" t="s">
        <v>186</v>
      </c>
      <c r="N553" s="171">
        <v>7</v>
      </c>
      <c r="O553" s="180">
        <v>4</v>
      </c>
      <c r="P553" s="180">
        <v>316990</v>
      </c>
      <c r="Q553" s="181">
        <f t="shared" si="564"/>
        <v>2.2857142857142857E-2</v>
      </c>
      <c r="R553" s="181">
        <f t="shared" si="532"/>
        <v>0.5714285714285714</v>
      </c>
      <c r="S553" s="175">
        <f t="shared" si="533"/>
        <v>79247.5</v>
      </c>
      <c r="T553" s="392"/>
      <c r="U553" s="136" t="s">
        <v>186</v>
      </c>
      <c r="V553" s="171">
        <v>359</v>
      </c>
      <c r="W553" s="180">
        <v>227</v>
      </c>
      <c r="X553" s="180">
        <v>19340720</v>
      </c>
      <c r="Y553" s="181">
        <f t="shared" si="565"/>
        <v>2.9229976822044812E-2</v>
      </c>
      <c r="Z553" s="181">
        <f t="shared" si="534"/>
        <v>0.63231197771587744</v>
      </c>
      <c r="AA553" s="180">
        <f t="shared" si="535"/>
        <v>85201.40969162996</v>
      </c>
      <c r="AB553" s="392"/>
      <c r="AC553" s="136" t="s">
        <v>186</v>
      </c>
      <c r="AD553" s="171">
        <v>310</v>
      </c>
      <c r="AE553" s="180">
        <v>197</v>
      </c>
      <c r="AF553" s="180">
        <v>18175900</v>
      </c>
      <c r="AG553" s="181">
        <f t="shared" si="566"/>
        <v>3.9717741935483872E-2</v>
      </c>
      <c r="AH553" s="181">
        <f t="shared" si="536"/>
        <v>0.63548387096774195</v>
      </c>
      <c r="AI553" s="175">
        <f t="shared" si="537"/>
        <v>92263.451776649745</v>
      </c>
      <c r="AJ553" s="392"/>
      <c r="AK553" s="136" t="s">
        <v>186</v>
      </c>
      <c r="AL553" s="171">
        <v>207</v>
      </c>
      <c r="AM553" s="180">
        <v>117</v>
      </c>
      <c r="AN553" s="180">
        <v>12286080</v>
      </c>
      <c r="AO553" s="181">
        <f t="shared" si="567"/>
        <v>4.3462109955423475E-2</v>
      </c>
      <c r="AP553" s="181">
        <f t="shared" si="538"/>
        <v>0.56521739130434778</v>
      </c>
      <c r="AQ553" s="175">
        <f t="shared" si="539"/>
        <v>105009.23076923077</v>
      </c>
      <c r="AR553" s="392"/>
      <c r="AS553" s="136" t="s">
        <v>186</v>
      </c>
      <c r="AT553" s="171">
        <v>66</v>
      </c>
      <c r="AU553" s="180">
        <v>37</v>
      </c>
      <c r="AV553" s="180">
        <v>4366270</v>
      </c>
      <c r="AW553" s="181">
        <f t="shared" si="568"/>
        <v>3.4322820037105753E-2</v>
      </c>
      <c r="AX553" s="181">
        <f t="shared" si="540"/>
        <v>0.56060606060606055</v>
      </c>
      <c r="AY553" s="180">
        <f t="shared" si="541"/>
        <v>118007.29729729729</v>
      </c>
      <c r="AZ553" s="392"/>
      <c r="BA553" s="136" t="s">
        <v>186</v>
      </c>
      <c r="BB553" s="171">
        <v>18</v>
      </c>
      <c r="BC553" s="180">
        <v>5</v>
      </c>
      <c r="BD553" s="180">
        <v>495070</v>
      </c>
      <c r="BE553" s="181">
        <f t="shared" si="569"/>
        <v>1.2953367875647668E-2</v>
      </c>
      <c r="BF553" s="181">
        <f t="shared" si="542"/>
        <v>0.27777777777777779</v>
      </c>
      <c r="BG553" s="225">
        <f t="shared" si="543"/>
        <v>99014</v>
      </c>
      <c r="BH553" s="392"/>
      <c r="BI553" s="136" t="s">
        <v>186</v>
      </c>
      <c r="BJ553" s="171">
        <f t="shared" si="544"/>
        <v>972</v>
      </c>
      <c r="BK553" s="180">
        <f t="shared" si="528"/>
        <v>590</v>
      </c>
      <c r="BL553" s="180">
        <f t="shared" si="529"/>
        <v>55089190</v>
      </c>
      <c r="BM553" s="181">
        <f t="shared" si="570"/>
        <v>3.4430438842203551E-2</v>
      </c>
      <c r="BN553" s="181">
        <f t="shared" si="545"/>
        <v>0.60699588477366251</v>
      </c>
      <c r="BO553" s="180">
        <f t="shared" si="546"/>
        <v>93371.508474576272</v>
      </c>
      <c r="BP553" s="285"/>
    </row>
    <row r="554" spans="2:68" s="95" customFormat="1">
      <c r="B554" s="402"/>
      <c r="C554" s="435"/>
      <c r="D554" s="433"/>
      <c r="E554" s="136" t="s">
        <v>187</v>
      </c>
      <c r="F554" s="171">
        <v>25</v>
      </c>
      <c r="G554" s="180">
        <v>16</v>
      </c>
      <c r="H554" s="180">
        <v>1467400</v>
      </c>
      <c r="I554" s="181">
        <f t="shared" si="563"/>
        <v>0.20253164556962025</v>
      </c>
      <c r="J554" s="181">
        <f t="shared" si="530"/>
        <v>0.64</v>
      </c>
      <c r="K554" s="225">
        <f t="shared" si="531"/>
        <v>91712.5</v>
      </c>
      <c r="L554" s="392"/>
      <c r="M554" s="136" t="s">
        <v>187</v>
      </c>
      <c r="N554" s="171">
        <v>78</v>
      </c>
      <c r="O554" s="180">
        <v>39</v>
      </c>
      <c r="P554" s="180">
        <v>3603020</v>
      </c>
      <c r="Q554" s="181">
        <f t="shared" si="564"/>
        <v>0.22285714285714286</v>
      </c>
      <c r="R554" s="181">
        <f t="shared" si="532"/>
        <v>0.5</v>
      </c>
      <c r="S554" s="175">
        <f t="shared" si="533"/>
        <v>92385.128205128203</v>
      </c>
      <c r="T554" s="392"/>
      <c r="U554" s="136" t="s">
        <v>187</v>
      </c>
      <c r="V554" s="171">
        <v>2673</v>
      </c>
      <c r="W554" s="180">
        <v>1732</v>
      </c>
      <c r="X554" s="180">
        <v>120072030</v>
      </c>
      <c r="Y554" s="181">
        <f t="shared" si="565"/>
        <v>0.22302343548802472</v>
      </c>
      <c r="Z554" s="181">
        <f t="shared" si="534"/>
        <v>0.6479610924055369</v>
      </c>
      <c r="AA554" s="180">
        <f t="shared" si="535"/>
        <v>69325.652424942265</v>
      </c>
      <c r="AB554" s="392"/>
      <c r="AC554" s="136" t="s">
        <v>187</v>
      </c>
      <c r="AD554" s="171">
        <v>1952</v>
      </c>
      <c r="AE554" s="180">
        <v>1231</v>
      </c>
      <c r="AF554" s="180">
        <v>97174720</v>
      </c>
      <c r="AG554" s="181">
        <f t="shared" si="566"/>
        <v>0.24818548387096775</v>
      </c>
      <c r="AH554" s="181">
        <f t="shared" si="536"/>
        <v>0.63063524590163933</v>
      </c>
      <c r="AI554" s="175">
        <f t="shared" si="537"/>
        <v>78939.658813972375</v>
      </c>
      <c r="AJ554" s="392"/>
      <c r="AK554" s="136" t="s">
        <v>187</v>
      </c>
      <c r="AL554" s="171">
        <v>930</v>
      </c>
      <c r="AM554" s="180">
        <v>529</v>
      </c>
      <c r="AN554" s="180">
        <v>43518920</v>
      </c>
      <c r="AO554" s="181">
        <f t="shared" si="567"/>
        <v>0.19650817236255572</v>
      </c>
      <c r="AP554" s="181">
        <f t="shared" si="538"/>
        <v>0.5688172043010753</v>
      </c>
      <c r="AQ554" s="175">
        <f t="shared" si="539"/>
        <v>82266.389413988654</v>
      </c>
      <c r="AR554" s="392"/>
      <c r="AS554" s="136" t="s">
        <v>187</v>
      </c>
      <c r="AT554" s="171">
        <v>296</v>
      </c>
      <c r="AU554" s="180">
        <v>145</v>
      </c>
      <c r="AV554" s="180">
        <v>13454550</v>
      </c>
      <c r="AW554" s="181">
        <f t="shared" si="568"/>
        <v>0.13450834879406309</v>
      </c>
      <c r="AX554" s="181">
        <f t="shared" si="540"/>
        <v>0.48986486486486486</v>
      </c>
      <c r="AY554" s="180">
        <f t="shared" si="541"/>
        <v>92790</v>
      </c>
      <c r="AZ554" s="392"/>
      <c r="BA554" s="136" t="s">
        <v>187</v>
      </c>
      <c r="BB554" s="171">
        <v>81</v>
      </c>
      <c r="BC554" s="180">
        <v>29</v>
      </c>
      <c r="BD554" s="180">
        <v>2085830</v>
      </c>
      <c r="BE554" s="181">
        <f t="shared" si="569"/>
        <v>7.512953367875648E-2</v>
      </c>
      <c r="BF554" s="181">
        <f t="shared" si="542"/>
        <v>0.35802469135802467</v>
      </c>
      <c r="BG554" s="225">
        <f t="shared" si="543"/>
        <v>71925.172413793101</v>
      </c>
      <c r="BH554" s="392"/>
      <c r="BI554" s="136" t="s">
        <v>187</v>
      </c>
      <c r="BJ554" s="171">
        <f t="shared" si="544"/>
        <v>6035</v>
      </c>
      <c r="BK554" s="180">
        <f t="shared" si="528"/>
        <v>3721</v>
      </c>
      <c r="BL554" s="180">
        <f t="shared" si="529"/>
        <v>281376470</v>
      </c>
      <c r="BM554" s="181">
        <f t="shared" si="570"/>
        <v>0.2171451914098973</v>
      </c>
      <c r="BN554" s="181">
        <f t="shared" si="545"/>
        <v>0.61657000828500419</v>
      </c>
      <c r="BO554" s="180">
        <f t="shared" si="546"/>
        <v>75618.508465466279</v>
      </c>
      <c r="BP554" s="285"/>
    </row>
    <row r="555" spans="2:68" s="95" customFormat="1">
      <c r="B555" s="402"/>
      <c r="C555" s="435"/>
      <c r="D555" s="433"/>
      <c r="E555" s="136" t="s">
        <v>188</v>
      </c>
      <c r="F555" s="171">
        <v>12</v>
      </c>
      <c r="G555" s="180">
        <v>8</v>
      </c>
      <c r="H555" s="180">
        <v>633700</v>
      </c>
      <c r="I555" s="181">
        <f t="shared" si="563"/>
        <v>0.10126582278481013</v>
      </c>
      <c r="J555" s="181">
        <f t="shared" si="530"/>
        <v>0.66666666666666663</v>
      </c>
      <c r="K555" s="225">
        <f t="shared" si="531"/>
        <v>79212.5</v>
      </c>
      <c r="L555" s="392"/>
      <c r="M555" s="136" t="s">
        <v>188</v>
      </c>
      <c r="N555" s="171">
        <v>21</v>
      </c>
      <c r="O555" s="180">
        <v>11</v>
      </c>
      <c r="P555" s="180">
        <v>1243500</v>
      </c>
      <c r="Q555" s="181">
        <f t="shared" si="564"/>
        <v>6.2857142857142861E-2</v>
      </c>
      <c r="R555" s="181">
        <f t="shared" si="532"/>
        <v>0.52380952380952384</v>
      </c>
      <c r="S555" s="175">
        <f t="shared" si="533"/>
        <v>113045.45454545454</v>
      </c>
      <c r="T555" s="392"/>
      <c r="U555" s="136" t="s">
        <v>188</v>
      </c>
      <c r="V555" s="171">
        <v>616</v>
      </c>
      <c r="W555" s="180">
        <v>371</v>
      </c>
      <c r="X555" s="180">
        <v>28982780</v>
      </c>
      <c r="Y555" s="181">
        <f t="shared" si="565"/>
        <v>4.7772340973474117E-2</v>
      </c>
      <c r="Z555" s="181">
        <f t="shared" si="534"/>
        <v>0.60227272727272729</v>
      </c>
      <c r="AA555" s="180">
        <f t="shared" si="535"/>
        <v>78120.700808625334</v>
      </c>
      <c r="AB555" s="392"/>
      <c r="AC555" s="136" t="s">
        <v>188</v>
      </c>
      <c r="AD555" s="171">
        <v>616</v>
      </c>
      <c r="AE555" s="180">
        <v>364</v>
      </c>
      <c r="AF555" s="180">
        <v>27922050</v>
      </c>
      <c r="AG555" s="181">
        <f t="shared" si="566"/>
        <v>7.3387096774193541E-2</v>
      </c>
      <c r="AH555" s="181">
        <f t="shared" si="536"/>
        <v>0.59090909090909094</v>
      </c>
      <c r="AI555" s="175">
        <f t="shared" si="537"/>
        <v>76708.928571428565</v>
      </c>
      <c r="AJ555" s="392"/>
      <c r="AK555" s="136" t="s">
        <v>188</v>
      </c>
      <c r="AL555" s="171">
        <v>411</v>
      </c>
      <c r="AM555" s="180">
        <v>194</v>
      </c>
      <c r="AN555" s="180">
        <v>15962290</v>
      </c>
      <c r="AO555" s="181">
        <f t="shared" si="567"/>
        <v>7.2065378900445759E-2</v>
      </c>
      <c r="AP555" s="181">
        <f t="shared" si="538"/>
        <v>0.47201946472019463</v>
      </c>
      <c r="AQ555" s="175">
        <f t="shared" si="539"/>
        <v>82279.845360824736</v>
      </c>
      <c r="AR555" s="392"/>
      <c r="AS555" s="136" t="s">
        <v>188</v>
      </c>
      <c r="AT555" s="171">
        <v>238</v>
      </c>
      <c r="AU555" s="180">
        <v>111</v>
      </c>
      <c r="AV555" s="180">
        <v>11371080</v>
      </c>
      <c r="AW555" s="181">
        <f t="shared" si="568"/>
        <v>0.10296846011131726</v>
      </c>
      <c r="AX555" s="181">
        <f t="shared" si="540"/>
        <v>0.46638655462184875</v>
      </c>
      <c r="AY555" s="180">
        <f t="shared" si="541"/>
        <v>102442.16216216216</v>
      </c>
      <c r="AZ555" s="392"/>
      <c r="BA555" s="136" t="s">
        <v>188</v>
      </c>
      <c r="BB555" s="171">
        <v>87</v>
      </c>
      <c r="BC555" s="180">
        <v>31</v>
      </c>
      <c r="BD555" s="180">
        <v>3673550</v>
      </c>
      <c r="BE555" s="181">
        <f t="shared" si="569"/>
        <v>8.0310880829015538E-2</v>
      </c>
      <c r="BF555" s="181">
        <f t="shared" si="542"/>
        <v>0.35632183908045978</v>
      </c>
      <c r="BG555" s="225">
        <f t="shared" si="543"/>
        <v>118501.6129032258</v>
      </c>
      <c r="BH555" s="392"/>
      <c r="BI555" s="136" t="s">
        <v>188</v>
      </c>
      <c r="BJ555" s="171">
        <f t="shared" si="544"/>
        <v>2001</v>
      </c>
      <c r="BK555" s="180">
        <f t="shared" si="528"/>
        <v>1090</v>
      </c>
      <c r="BL555" s="180">
        <f t="shared" si="529"/>
        <v>89788950</v>
      </c>
      <c r="BM555" s="181">
        <f t="shared" si="570"/>
        <v>6.3608776844070958E-2</v>
      </c>
      <c r="BN555" s="181">
        <f t="shared" si="545"/>
        <v>0.544727636181909</v>
      </c>
      <c r="BO555" s="180">
        <f t="shared" si="546"/>
        <v>82375.183486238529</v>
      </c>
      <c r="BP555" s="285"/>
    </row>
    <row r="556" spans="2:68" s="95" customFormat="1">
      <c r="B556" s="402"/>
      <c r="C556" s="435"/>
      <c r="D556" s="433"/>
      <c r="E556" s="137" t="s">
        <v>179</v>
      </c>
      <c r="F556" s="171">
        <v>9</v>
      </c>
      <c r="G556" s="180">
        <v>2</v>
      </c>
      <c r="H556" s="180">
        <v>14010</v>
      </c>
      <c r="I556" s="181">
        <f t="shared" si="563"/>
        <v>2.5316455696202531E-2</v>
      </c>
      <c r="J556" s="181">
        <f t="shared" si="530"/>
        <v>0.22222222222222221</v>
      </c>
      <c r="K556" s="225">
        <f t="shared" si="531"/>
        <v>7005</v>
      </c>
      <c r="L556" s="392"/>
      <c r="M556" s="137" t="s">
        <v>179</v>
      </c>
      <c r="N556" s="171">
        <v>14</v>
      </c>
      <c r="O556" s="180">
        <v>9</v>
      </c>
      <c r="P556" s="180">
        <v>1034340</v>
      </c>
      <c r="Q556" s="181">
        <f t="shared" si="564"/>
        <v>5.1428571428571428E-2</v>
      </c>
      <c r="R556" s="181">
        <f t="shared" si="532"/>
        <v>0.6428571428571429</v>
      </c>
      <c r="S556" s="175">
        <f t="shared" si="533"/>
        <v>114926.66666666667</v>
      </c>
      <c r="T556" s="392"/>
      <c r="U556" s="137" t="s">
        <v>179</v>
      </c>
      <c r="V556" s="171">
        <v>707</v>
      </c>
      <c r="W556" s="180">
        <v>406</v>
      </c>
      <c r="X556" s="180">
        <v>29095150</v>
      </c>
      <c r="Y556" s="181">
        <f t="shared" si="565"/>
        <v>5.2279165593613189E-2</v>
      </c>
      <c r="Z556" s="181">
        <f t="shared" si="534"/>
        <v>0.57425742574257421</v>
      </c>
      <c r="AA556" s="180">
        <f t="shared" si="535"/>
        <v>71662.931034482754</v>
      </c>
      <c r="AB556" s="392"/>
      <c r="AC556" s="137" t="s">
        <v>179</v>
      </c>
      <c r="AD556" s="171">
        <v>355</v>
      </c>
      <c r="AE556" s="180">
        <v>199</v>
      </c>
      <c r="AF556" s="180">
        <v>13892870</v>
      </c>
      <c r="AG556" s="181">
        <f t="shared" si="566"/>
        <v>4.0120967741935486E-2</v>
      </c>
      <c r="AH556" s="181">
        <f t="shared" si="536"/>
        <v>0.56056338028169017</v>
      </c>
      <c r="AI556" s="175">
        <f t="shared" si="537"/>
        <v>69813.417085427136</v>
      </c>
      <c r="AJ556" s="392"/>
      <c r="AK556" s="137" t="s">
        <v>179</v>
      </c>
      <c r="AL556" s="171">
        <v>140</v>
      </c>
      <c r="AM556" s="180">
        <v>70</v>
      </c>
      <c r="AN556" s="180">
        <v>6069130</v>
      </c>
      <c r="AO556" s="181">
        <f t="shared" si="567"/>
        <v>2.6002971768202082E-2</v>
      </c>
      <c r="AP556" s="181">
        <f t="shared" si="538"/>
        <v>0.5</v>
      </c>
      <c r="AQ556" s="175">
        <f t="shared" si="539"/>
        <v>86701.857142857145</v>
      </c>
      <c r="AR556" s="392"/>
      <c r="AS556" s="137" t="s">
        <v>179</v>
      </c>
      <c r="AT556" s="171">
        <v>74</v>
      </c>
      <c r="AU556" s="180">
        <v>25</v>
      </c>
      <c r="AV556" s="180">
        <v>2299300</v>
      </c>
      <c r="AW556" s="181">
        <f t="shared" si="568"/>
        <v>2.3191094619666047E-2</v>
      </c>
      <c r="AX556" s="181">
        <f t="shared" si="540"/>
        <v>0.33783783783783783</v>
      </c>
      <c r="AY556" s="180">
        <f t="shared" si="541"/>
        <v>91972</v>
      </c>
      <c r="AZ556" s="392"/>
      <c r="BA556" s="137" t="s">
        <v>179</v>
      </c>
      <c r="BB556" s="171">
        <v>28</v>
      </c>
      <c r="BC556" s="180">
        <v>9</v>
      </c>
      <c r="BD556" s="180">
        <v>785340</v>
      </c>
      <c r="BE556" s="181">
        <f t="shared" si="569"/>
        <v>2.3316062176165803E-2</v>
      </c>
      <c r="BF556" s="181">
        <f t="shared" si="542"/>
        <v>0.32142857142857145</v>
      </c>
      <c r="BG556" s="225">
        <f t="shared" si="543"/>
        <v>87260</v>
      </c>
      <c r="BH556" s="392"/>
      <c r="BI556" s="137" t="s">
        <v>179</v>
      </c>
      <c r="BJ556" s="171">
        <f t="shared" si="544"/>
        <v>1327</v>
      </c>
      <c r="BK556" s="180">
        <f t="shared" si="528"/>
        <v>720</v>
      </c>
      <c r="BL556" s="180">
        <f t="shared" si="529"/>
        <v>53190140</v>
      </c>
      <c r="BM556" s="181">
        <f t="shared" si="570"/>
        <v>4.2016806722689079E-2</v>
      </c>
      <c r="BN556" s="181">
        <f t="shared" si="545"/>
        <v>0.54257724189902035</v>
      </c>
      <c r="BO556" s="180">
        <f t="shared" si="546"/>
        <v>73875.194444444438</v>
      </c>
      <c r="BP556" s="285"/>
    </row>
    <row r="557" spans="2:68" s="95" customFormat="1">
      <c r="B557" s="402">
        <v>51</v>
      </c>
      <c r="C557" s="434" t="s">
        <v>49</v>
      </c>
      <c r="D557" s="432">
        <v>99</v>
      </c>
      <c r="E557" s="134" t="s">
        <v>153</v>
      </c>
      <c r="F557" s="170">
        <v>48</v>
      </c>
      <c r="G557" s="178">
        <v>25</v>
      </c>
      <c r="H557" s="178">
        <v>2303110</v>
      </c>
      <c r="I557" s="179">
        <f>IFERROR(G557/$D$557,"-")</f>
        <v>0.25252525252525254</v>
      </c>
      <c r="J557" s="179">
        <f t="shared" si="530"/>
        <v>0.52083333333333337</v>
      </c>
      <c r="K557" s="224">
        <f t="shared" si="531"/>
        <v>92124.4</v>
      </c>
      <c r="L557" s="400">
        <v>161</v>
      </c>
      <c r="M557" s="134" t="s">
        <v>153</v>
      </c>
      <c r="N557" s="170">
        <v>102</v>
      </c>
      <c r="O557" s="178">
        <v>66</v>
      </c>
      <c r="P557" s="178">
        <v>6280540</v>
      </c>
      <c r="Q557" s="179">
        <f>IFERROR(O557/$L$557,"-")</f>
        <v>0.40993788819875776</v>
      </c>
      <c r="R557" s="179">
        <f t="shared" si="532"/>
        <v>0.6470588235294118</v>
      </c>
      <c r="S557" s="174">
        <f t="shared" si="533"/>
        <v>95159.696969696975</v>
      </c>
      <c r="T557" s="400">
        <v>9460</v>
      </c>
      <c r="U557" s="134" t="s">
        <v>153</v>
      </c>
      <c r="V557" s="170">
        <v>4184</v>
      </c>
      <c r="W557" s="178">
        <v>2576</v>
      </c>
      <c r="X557" s="178">
        <v>179674880</v>
      </c>
      <c r="Y557" s="179">
        <f>IFERROR(W557/$T$557,"-")</f>
        <v>0.2723044397463002</v>
      </c>
      <c r="Z557" s="179">
        <f t="shared" si="534"/>
        <v>0.61567877629063095</v>
      </c>
      <c r="AA557" s="178">
        <f t="shared" si="535"/>
        <v>69749.565217391311</v>
      </c>
      <c r="AB557" s="400">
        <v>6411</v>
      </c>
      <c r="AC557" s="134" t="s">
        <v>153</v>
      </c>
      <c r="AD557" s="170">
        <v>3190</v>
      </c>
      <c r="AE557" s="178">
        <v>1895</v>
      </c>
      <c r="AF557" s="178">
        <v>149603810</v>
      </c>
      <c r="AG557" s="179">
        <f>IFERROR(AE557/$AB$557,"-")</f>
        <v>0.29558571205740136</v>
      </c>
      <c r="AH557" s="179">
        <f t="shared" si="536"/>
        <v>0.59404388714733547</v>
      </c>
      <c r="AI557" s="174">
        <f t="shared" si="537"/>
        <v>78946.601583113457</v>
      </c>
      <c r="AJ557" s="400">
        <v>3890</v>
      </c>
      <c r="AK557" s="134" t="s">
        <v>153</v>
      </c>
      <c r="AL557" s="170">
        <v>1859</v>
      </c>
      <c r="AM557" s="178">
        <v>996</v>
      </c>
      <c r="AN557" s="178">
        <v>83570210</v>
      </c>
      <c r="AO557" s="179">
        <f>IFERROR(AM557/$AJ$557,"-")</f>
        <v>0.25604113110539845</v>
      </c>
      <c r="AP557" s="179">
        <f t="shared" si="538"/>
        <v>0.53577192038730503</v>
      </c>
      <c r="AQ557" s="174">
        <f t="shared" si="539"/>
        <v>83905.833333333328</v>
      </c>
      <c r="AR557" s="400">
        <v>1749</v>
      </c>
      <c r="AS557" s="134" t="s">
        <v>153</v>
      </c>
      <c r="AT557" s="170">
        <v>713</v>
      </c>
      <c r="AU557" s="178">
        <v>336</v>
      </c>
      <c r="AV557" s="178">
        <v>29873130</v>
      </c>
      <c r="AW557" s="179">
        <f>IFERROR(AU557/$AR$557,"-")</f>
        <v>0.19210977701543738</v>
      </c>
      <c r="AX557" s="179">
        <f t="shared" si="540"/>
        <v>0.47124824684431976</v>
      </c>
      <c r="AY557" s="178">
        <f t="shared" si="541"/>
        <v>88908.125</v>
      </c>
      <c r="AZ557" s="400">
        <v>647</v>
      </c>
      <c r="BA557" s="134" t="s">
        <v>153</v>
      </c>
      <c r="BB557" s="170">
        <v>215</v>
      </c>
      <c r="BC557" s="178">
        <v>86</v>
      </c>
      <c r="BD557" s="178">
        <v>9339020</v>
      </c>
      <c r="BE557" s="179">
        <f>IFERROR(BC557/$AZ$557,"-")</f>
        <v>0.13292117465224113</v>
      </c>
      <c r="BF557" s="179">
        <f t="shared" si="542"/>
        <v>0.4</v>
      </c>
      <c r="BG557" s="224">
        <f t="shared" si="543"/>
        <v>108593.25581395348</v>
      </c>
      <c r="BH557" s="400">
        <v>22417</v>
      </c>
      <c r="BI557" s="134" t="s">
        <v>153</v>
      </c>
      <c r="BJ557" s="170">
        <f t="shared" si="544"/>
        <v>10311</v>
      </c>
      <c r="BK557" s="178">
        <f t="shared" si="528"/>
        <v>5980</v>
      </c>
      <c r="BL557" s="178">
        <f t="shared" si="529"/>
        <v>460644700</v>
      </c>
      <c r="BM557" s="179">
        <f>IFERROR(BK557/$BH$557,"-")</f>
        <v>0.26676183253780611</v>
      </c>
      <c r="BN557" s="179">
        <f t="shared" si="545"/>
        <v>0.57996314615459221</v>
      </c>
      <c r="BO557" s="178">
        <f t="shared" si="546"/>
        <v>77030.886287625413</v>
      </c>
      <c r="BP557" s="285"/>
    </row>
    <row r="558" spans="2:68" s="95" customFormat="1">
      <c r="B558" s="402"/>
      <c r="C558" s="435"/>
      <c r="D558" s="433"/>
      <c r="E558" s="135" t="s">
        <v>207</v>
      </c>
      <c r="F558" s="171">
        <v>39</v>
      </c>
      <c r="G558" s="180">
        <v>19</v>
      </c>
      <c r="H558" s="180">
        <v>1622470</v>
      </c>
      <c r="I558" s="181">
        <f t="shared" ref="I558:I567" si="571">IFERROR(G558/$D$557,"-")</f>
        <v>0.19191919191919191</v>
      </c>
      <c r="J558" s="181">
        <f t="shared" si="530"/>
        <v>0.48717948717948717</v>
      </c>
      <c r="K558" s="225">
        <f t="shared" si="531"/>
        <v>85393.15789473684</v>
      </c>
      <c r="L558" s="392"/>
      <c r="M558" s="135" t="s">
        <v>207</v>
      </c>
      <c r="N558" s="171">
        <v>76</v>
      </c>
      <c r="O558" s="180">
        <v>48</v>
      </c>
      <c r="P558" s="180">
        <v>4458350</v>
      </c>
      <c r="Q558" s="181">
        <f t="shared" ref="Q558:Q567" si="572">IFERROR(O558/$L$557,"-")</f>
        <v>0.29813664596273293</v>
      </c>
      <c r="R558" s="181">
        <f t="shared" si="532"/>
        <v>0.63157894736842102</v>
      </c>
      <c r="S558" s="175">
        <f t="shared" si="533"/>
        <v>92882.291666666672</v>
      </c>
      <c r="T558" s="392"/>
      <c r="U558" s="135" t="s">
        <v>207</v>
      </c>
      <c r="V558" s="171">
        <v>3827</v>
      </c>
      <c r="W558" s="180">
        <v>2406</v>
      </c>
      <c r="X558" s="180">
        <v>162686830</v>
      </c>
      <c r="Y558" s="181">
        <f t="shared" ref="Y558:Y567" si="573">IFERROR(W558/$T$557,"-")</f>
        <v>0.25433403805496829</v>
      </c>
      <c r="Z558" s="181">
        <f t="shared" si="534"/>
        <v>0.62869088058531486</v>
      </c>
      <c r="AA558" s="180">
        <f t="shared" si="535"/>
        <v>67617.136325852043</v>
      </c>
      <c r="AB558" s="392"/>
      <c r="AC558" s="135" t="s">
        <v>207</v>
      </c>
      <c r="AD558" s="171">
        <v>2627</v>
      </c>
      <c r="AE558" s="180">
        <v>1606</v>
      </c>
      <c r="AF558" s="180">
        <v>119216870</v>
      </c>
      <c r="AG558" s="181">
        <f t="shared" ref="AG558:AG567" si="574">IFERROR(AE558/$AB$557,"-")</f>
        <v>0.25050694119482142</v>
      </c>
      <c r="AH558" s="181">
        <f t="shared" si="536"/>
        <v>0.61134373810430154</v>
      </c>
      <c r="AI558" s="175">
        <f t="shared" si="537"/>
        <v>74232.173100871732</v>
      </c>
      <c r="AJ558" s="392"/>
      <c r="AK558" s="135" t="s">
        <v>207</v>
      </c>
      <c r="AL558" s="171">
        <v>1300</v>
      </c>
      <c r="AM558" s="180">
        <v>681</v>
      </c>
      <c r="AN558" s="180">
        <v>52861440</v>
      </c>
      <c r="AO558" s="181">
        <f t="shared" ref="AO558:AO567" si="575">IFERROR(AM558/$AJ$557,"-")</f>
        <v>0.17506426735218508</v>
      </c>
      <c r="AP558" s="181">
        <f t="shared" si="538"/>
        <v>0.52384615384615385</v>
      </c>
      <c r="AQ558" s="175">
        <f t="shared" si="539"/>
        <v>77623.259911894274</v>
      </c>
      <c r="AR558" s="392"/>
      <c r="AS558" s="135" t="s">
        <v>207</v>
      </c>
      <c r="AT558" s="171">
        <v>434</v>
      </c>
      <c r="AU558" s="180">
        <v>197</v>
      </c>
      <c r="AV558" s="180">
        <v>15622700</v>
      </c>
      <c r="AW558" s="181">
        <f t="shared" ref="AW558:AW567" si="576">IFERROR(AU558/$AR$557,"-")</f>
        <v>0.11263579188107491</v>
      </c>
      <c r="AX558" s="181">
        <f t="shared" si="540"/>
        <v>0.45391705069124422</v>
      </c>
      <c r="AY558" s="180">
        <f t="shared" si="541"/>
        <v>79303.045685279183</v>
      </c>
      <c r="AZ558" s="392"/>
      <c r="BA558" s="135" t="s">
        <v>207</v>
      </c>
      <c r="BB558" s="171">
        <v>102</v>
      </c>
      <c r="BC558" s="180">
        <v>35</v>
      </c>
      <c r="BD558" s="180">
        <v>2592020</v>
      </c>
      <c r="BE558" s="181">
        <f t="shared" ref="BE558:BE567" si="577">IFERROR(BC558/$AZ$557,"-")</f>
        <v>5.4095826893353939E-2</v>
      </c>
      <c r="BF558" s="181">
        <f t="shared" si="542"/>
        <v>0.34313725490196079</v>
      </c>
      <c r="BG558" s="225">
        <f t="shared" si="543"/>
        <v>74057.71428571429</v>
      </c>
      <c r="BH558" s="392"/>
      <c r="BI558" s="135" t="s">
        <v>207</v>
      </c>
      <c r="BJ558" s="171">
        <f t="shared" si="544"/>
        <v>8405</v>
      </c>
      <c r="BK558" s="180">
        <f t="shared" si="528"/>
        <v>4992</v>
      </c>
      <c r="BL558" s="180">
        <f t="shared" si="529"/>
        <v>359060680</v>
      </c>
      <c r="BM558" s="181">
        <f t="shared" ref="BM558:BM567" si="578">IFERROR(BK558/$BH$557,"-")</f>
        <v>0.2226881384663425</v>
      </c>
      <c r="BN558" s="181">
        <f t="shared" si="545"/>
        <v>0.59393218322427122</v>
      </c>
      <c r="BO558" s="180">
        <f t="shared" si="546"/>
        <v>71927.219551282047</v>
      </c>
      <c r="BP558" s="285"/>
    </row>
    <row r="559" spans="2:68" s="95" customFormat="1">
      <c r="B559" s="402"/>
      <c r="C559" s="435"/>
      <c r="D559" s="433"/>
      <c r="E559" s="136" t="s">
        <v>152</v>
      </c>
      <c r="F559" s="171">
        <v>58</v>
      </c>
      <c r="G559" s="180">
        <v>33</v>
      </c>
      <c r="H559" s="180">
        <v>2823190</v>
      </c>
      <c r="I559" s="181">
        <f t="shared" si="571"/>
        <v>0.33333333333333331</v>
      </c>
      <c r="J559" s="181">
        <f t="shared" si="530"/>
        <v>0.56896551724137934</v>
      </c>
      <c r="K559" s="225">
        <f t="shared" si="531"/>
        <v>85551.212121212127</v>
      </c>
      <c r="L559" s="392"/>
      <c r="M559" s="136" t="s">
        <v>152</v>
      </c>
      <c r="N559" s="171">
        <v>116</v>
      </c>
      <c r="O559" s="180">
        <v>69</v>
      </c>
      <c r="P559" s="180">
        <v>5932420</v>
      </c>
      <c r="Q559" s="181">
        <f t="shared" si="572"/>
        <v>0.42857142857142855</v>
      </c>
      <c r="R559" s="181">
        <f t="shared" si="532"/>
        <v>0.59482758620689657</v>
      </c>
      <c r="S559" s="175">
        <f t="shared" si="533"/>
        <v>85977.10144927536</v>
      </c>
      <c r="T559" s="392"/>
      <c r="U559" s="136" t="s">
        <v>152</v>
      </c>
      <c r="V559" s="171">
        <v>5663</v>
      </c>
      <c r="W559" s="180">
        <v>3442</v>
      </c>
      <c r="X559" s="180">
        <v>238169100</v>
      </c>
      <c r="Y559" s="181">
        <f t="shared" si="573"/>
        <v>0.36384778012684987</v>
      </c>
      <c r="Z559" s="181">
        <f t="shared" si="534"/>
        <v>0.60780505032668197</v>
      </c>
      <c r="AA559" s="180">
        <f t="shared" si="535"/>
        <v>69194.973852411393</v>
      </c>
      <c r="AB559" s="392"/>
      <c r="AC559" s="136" t="s">
        <v>152</v>
      </c>
      <c r="AD559" s="171">
        <v>4262</v>
      </c>
      <c r="AE559" s="180">
        <v>2504</v>
      </c>
      <c r="AF559" s="180">
        <v>195817870</v>
      </c>
      <c r="AG559" s="181">
        <f t="shared" si="574"/>
        <v>0.39057869287162689</v>
      </c>
      <c r="AH559" s="181">
        <f t="shared" si="536"/>
        <v>0.58751759737212572</v>
      </c>
      <c r="AI559" s="175">
        <f t="shared" si="537"/>
        <v>78202.024760383385</v>
      </c>
      <c r="AJ559" s="392"/>
      <c r="AK559" s="136" t="s">
        <v>152</v>
      </c>
      <c r="AL559" s="171">
        <v>2660</v>
      </c>
      <c r="AM559" s="180">
        <v>1384</v>
      </c>
      <c r="AN559" s="180">
        <v>114076570</v>
      </c>
      <c r="AO559" s="181">
        <f t="shared" si="575"/>
        <v>0.3557840616966581</v>
      </c>
      <c r="AP559" s="181">
        <f t="shared" si="538"/>
        <v>0.52030075187969926</v>
      </c>
      <c r="AQ559" s="175">
        <f t="shared" si="539"/>
        <v>82425.267341040468</v>
      </c>
      <c r="AR559" s="392"/>
      <c r="AS559" s="136" t="s">
        <v>152</v>
      </c>
      <c r="AT559" s="171">
        <v>1102</v>
      </c>
      <c r="AU559" s="180">
        <v>492</v>
      </c>
      <c r="AV559" s="180">
        <v>43178470</v>
      </c>
      <c r="AW559" s="181">
        <f t="shared" si="576"/>
        <v>0.28130360205831906</v>
      </c>
      <c r="AX559" s="181">
        <f t="shared" si="540"/>
        <v>0.44646098003629764</v>
      </c>
      <c r="AY559" s="180">
        <f t="shared" si="541"/>
        <v>87761.117886178865</v>
      </c>
      <c r="AZ559" s="392"/>
      <c r="BA559" s="136" t="s">
        <v>152</v>
      </c>
      <c r="BB559" s="171">
        <v>347</v>
      </c>
      <c r="BC559" s="180">
        <v>132</v>
      </c>
      <c r="BD559" s="180">
        <v>13039320</v>
      </c>
      <c r="BE559" s="181">
        <f t="shared" si="577"/>
        <v>0.20401854714064915</v>
      </c>
      <c r="BF559" s="181">
        <f t="shared" si="542"/>
        <v>0.3804034582132565</v>
      </c>
      <c r="BG559" s="225">
        <f t="shared" si="543"/>
        <v>98782.727272727279</v>
      </c>
      <c r="BH559" s="392"/>
      <c r="BI559" s="136" t="s">
        <v>152</v>
      </c>
      <c r="BJ559" s="171">
        <f t="shared" si="544"/>
        <v>14208</v>
      </c>
      <c r="BK559" s="180">
        <f t="shared" si="528"/>
        <v>8056</v>
      </c>
      <c r="BL559" s="180">
        <f t="shared" si="529"/>
        <v>613036940</v>
      </c>
      <c r="BM559" s="181">
        <f t="shared" si="578"/>
        <v>0.35937012089039566</v>
      </c>
      <c r="BN559" s="181">
        <f t="shared" si="545"/>
        <v>0.56700450450450446</v>
      </c>
      <c r="BO559" s="180">
        <f t="shared" si="546"/>
        <v>76096.93892750745</v>
      </c>
      <c r="BP559" s="285"/>
    </row>
    <row r="560" spans="2:68" s="95" customFormat="1">
      <c r="B560" s="402"/>
      <c r="C560" s="435"/>
      <c r="D560" s="433"/>
      <c r="E560" s="136" t="s">
        <v>161</v>
      </c>
      <c r="F560" s="171">
        <v>25</v>
      </c>
      <c r="G560" s="180">
        <v>16</v>
      </c>
      <c r="H560" s="180">
        <v>1406430</v>
      </c>
      <c r="I560" s="181">
        <f t="shared" si="571"/>
        <v>0.16161616161616163</v>
      </c>
      <c r="J560" s="181">
        <f t="shared" si="530"/>
        <v>0.64</v>
      </c>
      <c r="K560" s="225">
        <f t="shared" si="531"/>
        <v>87901.875</v>
      </c>
      <c r="L560" s="392"/>
      <c r="M560" s="136" t="s">
        <v>161</v>
      </c>
      <c r="N560" s="171">
        <v>53</v>
      </c>
      <c r="O560" s="180">
        <v>26</v>
      </c>
      <c r="P560" s="180">
        <v>2060160</v>
      </c>
      <c r="Q560" s="181">
        <f t="shared" si="572"/>
        <v>0.16149068322981366</v>
      </c>
      <c r="R560" s="181">
        <f t="shared" si="532"/>
        <v>0.49056603773584906</v>
      </c>
      <c r="S560" s="175">
        <f t="shared" si="533"/>
        <v>79236.923076923078</v>
      </c>
      <c r="T560" s="392"/>
      <c r="U560" s="136" t="s">
        <v>161</v>
      </c>
      <c r="V560" s="171">
        <v>1799</v>
      </c>
      <c r="W560" s="180">
        <v>1136</v>
      </c>
      <c r="X560" s="180">
        <v>80590880</v>
      </c>
      <c r="Y560" s="181">
        <f t="shared" si="573"/>
        <v>0.1200845665961945</v>
      </c>
      <c r="Z560" s="181">
        <f t="shared" si="534"/>
        <v>0.63146192329071704</v>
      </c>
      <c r="AA560" s="180">
        <f t="shared" si="535"/>
        <v>70942.676056338023</v>
      </c>
      <c r="AB560" s="392"/>
      <c r="AC560" s="136" t="s">
        <v>161</v>
      </c>
      <c r="AD560" s="171">
        <v>1509</v>
      </c>
      <c r="AE560" s="180">
        <v>896</v>
      </c>
      <c r="AF560" s="180">
        <v>67837180</v>
      </c>
      <c r="AG560" s="181">
        <f t="shared" si="574"/>
        <v>0.13975978786460772</v>
      </c>
      <c r="AH560" s="181">
        <f t="shared" si="536"/>
        <v>0.5937707090788602</v>
      </c>
      <c r="AI560" s="175">
        <f t="shared" si="537"/>
        <v>75711.138392857145</v>
      </c>
      <c r="AJ560" s="392"/>
      <c r="AK560" s="136" t="s">
        <v>161</v>
      </c>
      <c r="AL560" s="171">
        <v>1042</v>
      </c>
      <c r="AM560" s="180">
        <v>571</v>
      </c>
      <c r="AN560" s="180">
        <v>48452050</v>
      </c>
      <c r="AO560" s="181">
        <f t="shared" si="575"/>
        <v>0.14678663239074549</v>
      </c>
      <c r="AP560" s="181">
        <f t="shared" si="538"/>
        <v>0.54798464491362764</v>
      </c>
      <c r="AQ560" s="175">
        <f t="shared" si="539"/>
        <v>84854.728546409809</v>
      </c>
      <c r="AR560" s="392"/>
      <c r="AS560" s="136" t="s">
        <v>161</v>
      </c>
      <c r="AT560" s="171">
        <v>432</v>
      </c>
      <c r="AU560" s="180">
        <v>194</v>
      </c>
      <c r="AV560" s="180">
        <v>17035780</v>
      </c>
      <c r="AW560" s="181">
        <f t="shared" si="576"/>
        <v>0.11092052601486564</v>
      </c>
      <c r="AX560" s="181">
        <f t="shared" si="540"/>
        <v>0.44907407407407407</v>
      </c>
      <c r="AY560" s="180">
        <f t="shared" si="541"/>
        <v>87813.298969072159</v>
      </c>
      <c r="AZ560" s="392"/>
      <c r="BA560" s="136" t="s">
        <v>161</v>
      </c>
      <c r="BB560" s="171">
        <v>132</v>
      </c>
      <c r="BC560" s="180">
        <v>53</v>
      </c>
      <c r="BD560" s="180">
        <v>5784830</v>
      </c>
      <c r="BE560" s="181">
        <f t="shared" si="577"/>
        <v>8.1916537867078823E-2</v>
      </c>
      <c r="BF560" s="181">
        <f t="shared" si="542"/>
        <v>0.40151515151515149</v>
      </c>
      <c r="BG560" s="225">
        <f t="shared" si="543"/>
        <v>109147.7358490566</v>
      </c>
      <c r="BH560" s="392"/>
      <c r="BI560" s="136" t="s">
        <v>161</v>
      </c>
      <c r="BJ560" s="171">
        <f t="shared" si="544"/>
        <v>4992</v>
      </c>
      <c r="BK560" s="180">
        <f t="shared" si="528"/>
        <v>2892</v>
      </c>
      <c r="BL560" s="180">
        <f t="shared" si="529"/>
        <v>223167310</v>
      </c>
      <c r="BM560" s="181">
        <f t="shared" si="578"/>
        <v>0.12900923406343401</v>
      </c>
      <c r="BN560" s="181">
        <f t="shared" si="545"/>
        <v>0.57932692307692313</v>
      </c>
      <c r="BO560" s="180">
        <f t="shared" si="546"/>
        <v>77167.119640387275</v>
      </c>
      <c r="BP560" s="285"/>
    </row>
    <row r="561" spans="2:68" s="95" customFormat="1">
      <c r="B561" s="402"/>
      <c r="C561" s="435"/>
      <c r="D561" s="433"/>
      <c r="E561" s="136" t="s">
        <v>183</v>
      </c>
      <c r="F561" s="171">
        <v>35</v>
      </c>
      <c r="G561" s="180">
        <v>20</v>
      </c>
      <c r="H561" s="180">
        <v>1580070</v>
      </c>
      <c r="I561" s="181">
        <f t="shared" si="571"/>
        <v>0.20202020202020202</v>
      </c>
      <c r="J561" s="181">
        <f t="shared" si="530"/>
        <v>0.5714285714285714</v>
      </c>
      <c r="K561" s="225">
        <f t="shared" si="531"/>
        <v>79003.5</v>
      </c>
      <c r="L561" s="392"/>
      <c r="M561" s="136" t="s">
        <v>183</v>
      </c>
      <c r="N561" s="171">
        <v>58</v>
      </c>
      <c r="O561" s="180">
        <v>36</v>
      </c>
      <c r="P561" s="180">
        <v>3444090</v>
      </c>
      <c r="Q561" s="181">
        <f t="shared" si="572"/>
        <v>0.2236024844720497</v>
      </c>
      <c r="R561" s="181">
        <f t="shared" si="532"/>
        <v>0.62068965517241381</v>
      </c>
      <c r="S561" s="175">
        <f t="shared" si="533"/>
        <v>95669.166666666672</v>
      </c>
      <c r="T561" s="392"/>
      <c r="U561" s="136" t="s">
        <v>183</v>
      </c>
      <c r="V561" s="171">
        <v>2083</v>
      </c>
      <c r="W561" s="180">
        <v>1331</v>
      </c>
      <c r="X561" s="180">
        <v>99766740</v>
      </c>
      <c r="Y561" s="181">
        <f t="shared" si="573"/>
        <v>0.14069767441860465</v>
      </c>
      <c r="Z561" s="181">
        <f t="shared" si="534"/>
        <v>0.63898223715794522</v>
      </c>
      <c r="AA561" s="180">
        <f t="shared" si="535"/>
        <v>74956.228399699481</v>
      </c>
      <c r="AB561" s="392"/>
      <c r="AC561" s="136" t="s">
        <v>183</v>
      </c>
      <c r="AD561" s="171">
        <v>1863</v>
      </c>
      <c r="AE561" s="180">
        <v>1165</v>
      </c>
      <c r="AF561" s="180">
        <v>99740340</v>
      </c>
      <c r="AG561" s="181">
        <f t="shared" si="574"/>
        <v>0.1817189206052098</v>
      </c>
      <c r="AH561" s="181">
        <f t="shared" si="536"/>
        <v>0.62533548040794418</v>
      </c>
      <c r="AI561" s="175">
        <f t="shared" si="537"/>
        <v>85614.025751072957</v>
      </c>
      <c r="AJ561" s="392"/>
      <c r="AK561" s="136" t="s">
        <v>183</v>
      </c>
      <c r="AL561" s="171">
        <v>1255</v>
      </c>
      <c r="AM561" s="180">
        <v>672</v>
      </c>
      <c r="AN561" s="180">
        <v>56252540</v>
      </c>
      <c r="AO561" s="181">
        <f t="shared" si="575"/>
        <v>0.17275064267352186</v>
      </c>
      <c r="AP561" s="181">
        <f t="shared" si="538"/>
        <v>0.5354581673306773</v>
      </c>
      <c r="AQ561" s="175">
        <f t="shared" si="539"/>
        <v>83709.136904761908</v>
      </c>
      <c r="AR561" s="392"/>
      <c r="AS561" s="136" t="s">
        <v>183</v>
      </c>
      <c r="AT561" s="171">
        <v>529</v>
      </c>
      <c r="AU561" s="180">
        <v>273</v>
      </c>
      <c r="AV561" s="180">
        <v>25751140</v>
      </c>
      <c r="AW561" s="181">
        <f t="shared" si="576"/>
        <v>0.15608919382504288</v>
      </c>
      <c r="AX561" s="181">
        <f t="shared" si="540"/>
        <v>0.51606805293005675</v>
      </c>
      <c r="AY561" s="180">
        <f t="shared" si="541"/>
        <v>94326.520146520154</v>
      </c>
      <c r="AZ561" s="392"/>
      <c r="BA561" s="136" t="s">
        <v>183</v>
      </c>
      <c r="BB561" s="171">
        <v>193</v>
      </c>
      <c r="BC561" s="180">
        <v>80</v>
      </c>
      <c r="BD561" s="180">
        <v>8635280</v>
      </c>
      <c r="BE561" s="181">
        <f t="shared" si="577"/>
        <v>0.12364760432766615</v>
      </c>
      <c r="BF561" s="181">
        <f t="shared" si="542"/>
        <v>0.41450777202072536</v>
      </c>
      <c r="BG561" s="225">
        <f t="shared" si="543"/>
        <v>107941</v>
      </c>
      <c r="BH561" s="392"/>
      <c r="BI561" s="136" t="s">
        <v>183</v>
      </c>
      <c r="BJ561" s="171">
        <f t="shared" si="544"/>
        <v>6016</v>
      </c>
      <c r="BK561" s="180">
        <f t="shared" si="528"/>
        <v>3577</v>
      </c>
      <c r="BL561" s="180">
        <f t="shared" si="529"/>
        <v>295170200</v>
      </c>
      <c r="BM561" s="181">
        <f t="shared" si="578"/>
        <v>0.15956640049962081</v>
      </c>
      <c r="BN561" s="181">
        <f t="shared" si="545"/>
        <v>0.59458111702127658</v>
      </c>
      <c r="BO561" s="180">
        <f t="shared" si="546"/>
        <v>82518.926474699474</v>
      </c>
      <c r="BP561" s="285"/>
    </row>
    <row r="562" spans="2:68" s="95" customFormat="1">
      <c r="B562" s="402"/>
      <c r="C562" s="435"/>
      <c r="D562" s="433"/>
      <c r="E562" s="136" t="s">
        <v>184</v>
      </c>
      <c r="F562" s="171">
        <v>17</v>
      </c>
      <c r="G562" s="180">
        <v>7</v>
      </c>
      <c r="H562" s="180">
        <v>341330</v>
      </c>
      <c r="I562" s="181">
        <f t="shared" si="571"/>
        <v>7.0707070707070704E-2</v>
      </c>
      <c r="J562" s="181">
        <f t="shared" si="530"/>
        <v>0.41176470588235292</v>
      </c>
      <c r="K562" s="225">
        <f t="shared" si="531"/>
        <v>48761.428571428572</v>
      </c>
      <c r="L562" s="392"/>
      <c r="M562" s="136" t="s">
        <v>184</v>
      </c>
      <c r="N562" s="171">
        <v>37</v>
      </c>
      <c r="O562" s="180">
        <v>22</v>
      </c>
      <c r="P562" s="180">
        <v>1762810</v>
      </c>
      <c r="Q562" s="181">
        <f t="shared" si="572"/>
        <v>0.13664596273291926</v>
      </c>
      <c r="R562" s="181">
        <f t="shared" si="532"/>
        <v>0.59459459459459463</v>
      </c>
      <c r="S562" s="175">
        <f t="shared" si="533"/>
        <v>80127.727272727279</v>
      </c>
      <c r="T562" s="392"/>
      <c r="U562" s="136" t="s">
        <v>184</v>
      </c>
      <c r="V562" s="171">
        <v>980</v>
      </c>
      <c r="W562" s="180">
        <v>628</v>
      </c>
      <c r="X562" s="180">
        <v>44374440</v>
      </c>
      <c r="Y562" s="181">
        <f t="shared" si="573"/>
        <v>6.6384778012684983E-2</v>
      </c>
      <c r="Z562" s="181">
        <f t="shared" si="534"/>
        <v>0.64081632653061227</v>
      </c>
      <c r="AA562" s="180">
        <f t="shared" si="535"/>
        <v>70659.936305732481</v>
      </c>
      <c r="AB562" s="392"/>
      <c r="AC562" s="136" t="s">
        <v>184</v>
      </c>
      <c r="AD562" s="171">
        <v>751</v>
      </c>
      <c r="AE562" s="180">
        <v>450</v>
      </c>
      <c r="AF562" s="180">
        <v>38101810</v>
      </c>
      <c r="AG562" s="181">
        <f t="shared" si="574"/>
        <v>7.0191857744501637E-2</v>
      </c>
      <c r="AH562" s="181">
        <f t="shared" si="536"/>
        <v>0.5992010652463382</v>
      </c>
      <c r="AI562" s="175">
        <f t="shared" si="537"/>
        <v>84670.688888888893</v>
      </c>
      <c r="AJ562" s="392"/>
      <c r="AK562" s="136" t="s">
        <v>184</v>
      </c>
      <c r="AL562" s="171">
        <v>461</v>
      </c>
      <c r="AM562" s="180">
        <v>247</v>
      </c>
      <c r="AN562" s="180">
        <v>20158980</v>
      </c>
      <c r="AO562" s="181">
        <f t="shared" si="575"/>
        <v>6.3496143958868892E-2</v>
      </c>
      <c r="AP562" s="181">
        <f t="shared" si="538"/>
        <v>0.53579175704989157</v>
      </c>
      <c r="AQ562" s="175">
        <f t="shared" si="539"/>
        <v>81615.303643724692</v>
      </c>
      <c r="AR562" s="392"/>
      <c r="AS562" s="136" t="s">
        <v>184</v>
      </c>
      <c r="AT562" s="171">
        <v>180</v>
      </c>
      <c r="AU562" s="180">
        <v>89</v>
      </c>
      <c r="AV562" s="180">
        <v>7003510</v>
      </c>
      <c r="AW562" s="181">
        <f t="shared" si="576"/>
        <v>5.0886220697541451E-2</v>
      </c>
      <c r="AX562" s="181">
        <f t="shared" si="540"/>
        <v>0.49444444444444446</v>
      </c>
      <c r="AY562" s="180">
        <f t="shared" si="541"/>
        <v>78691.123595505618</v>
      </c>
      <c r="AZ562" s="392"/>
      <c r="BA562" s="136" t="s">
        <v>184</v>
      </c>
      <c r="BB562" s="171">
        <v>61</v>
      </c>
      <c r="BC562" s="180">
        <v>32</v>
      </c>
      <c r="BD562" s="180">
        <v>2424740</v>
      </c>
      <c r="BE562" s="181">
        <f t="shared" si="577"/>
        <v>4.945904173106646E-2</v>
      </c>
      <c r="BF562" s="181">
        <f t="shared" si="542"/>
        <v>0.52459016393442626</v>
      </c>
      <c r="BG562" s="225">
        <f t="shared" si="543"/>
        <v>75773.125</v>
      </c>
      <c r="BH562" s="392"/>
      <c r="BI562" s="136" t="s">
        <v>184</v>
      </c>
      <c r="BJ562" s="171">
        <f t="shared" si="544"/>
        <v>2487</v>
      </c>
      <c r="BK562" s="180">
        <f t="shared" si="528"/>
        <v>1475</v>
      </c>
      <c r="BL562" s="180">
        <f t="shared" si="529"/>
        <v>114167620</v>
      </c>
      <c r="BM562" s="181">
        <f t="shared" si="578"/>
        <v>6.5798278092519064E-2</v>
      </c>
      <c r="BN562" s="181">
        <f t="shared" si="545"/>
        <v>0.59308403699236023</v>
      </c>
      <c r="BO562" s="180">
        <f t="shared" si="546"/>
        <v>77401.776271186434</v>
      </c>
      <c r="BP562" s="285"/>
    </row>
    <row r="563" spans="2:68" s="95" customFormat="1">
      <c r="B563" s="402"/>
      <c r="C563" s="435"/>
      <c r="D563" s="433"/>
      <c r="E563" s="136" t="s">
        <v>185</v>
      </c>
      <c r="F563" s="171">
        <v>19</v>
      </c>
      <c r="G563" s="180">
        <v>11</v>
      </c>
      <c r="H563" s="180">
        <v>546960</v>
      </c>
      <c r="I563" s="181">
        <f t="shared" si="571"/>
        <v>0.1111111111111111</v>
      </c>
      <c r="J563" s="181">
        <f t="shared" si="530"/>
        <v>0.57894736842105265</v>
      </c>
      <c r="K563" s="225">
        <f t="shared" si="531"/>
        <v>49723.63636363636</v>
      </c>
      <c r="L563" s="392"/>
      <c r="M563" s="136" t="s">
        <v>185</v>
      </c>
      <c r="N563" s="171">
        <v>33</v>
      </c>
      <c r="O563" s="180">
        <v>17</v>
      </c>
      <c r="P563" s="180">
        <v>1262720</v>
      </c>
      <c r="Q563" s="181">
        <f t="shared" si="572"/>
        <v>0.10559006211180125</v>
      </c>
      <c r="R563" s="181">
        <f t="shared" si="532"/>
        <v>0.51515151515151514</v>
      </c>
      <c r="S563" s="175">
        <f t="shared" si="533"/>
        <v>74277.647058823524</v>
      </c>
      <c r="T563" s="392"/>
      <c r="U563" s="136" t="s">
        <v>185</v>
      </c>
      <c r="V563" s="171">
        <v>437</v>
      </c>
      <c r="W563" s="180">
        <v>259</v>
      </c>
      <c r="X563" s="180">
        <v>17538680</v>
      </c>
      <c r="Y563" s="181">
        <f t="shared" si="573"/>
        <v>2.7378435517970402E-2</v>
      </c>
      <c r="Z563" s="181">
        <f t="shared" si="534"/>
        <v>0.59267734553775742</v>
      </c>
      <c r="AA563" s="180">
        <f t="shared" si="535"/>
        <v>67716.911196911198</v>
      </c>
      <c r="AB563" s="392"/>
      <c r="AC563" s="136" t="s">
        <v>185</v>
      </c>
      <c r="AD563" s="171">
        <v>461</v>
      </c>
      <c r="AE563" s="180">
        <v>248</v>
      </c>
      <c r="AF563" s="180">
        <v>19421540</v>
      </c>
      <c r="AG563" s="181">
        <f t="shared" si="574"/>
        <v>3.8683512712525348E-2</v>
      </c>
      <c r="AH563" s="181">
        <f t="shared" si="536"/>
        <v>0.53796095444685466</v>
      </c>
      <c r="AI563" s="175">
        <f t="shared" si="537"/>
        <v>78312.661290322576</v>
      </c>
      <c r="AJ563" s="392"/>
      <c r="AK563" s="136" t="s">
        <v>185</v>
      </c>
      <c r="AL563" s="171">
        <v>352</v>
      </c>
      <c r="AM563" s="180">
        <v>182</v>
      </c>
      <c r="AN563" s="180">
        <v>14075300</v>
      </c>
      <c r="AO563" s="181">
        <f t="shared" si="575"/>
        <v>4.67866323907455E-2</v>
      </c>
      <c r="AP563" s="181">
        <f t="shared" si="538"/>
        <v>0.51704545454545459</v>
      </c>
      <c r="AQ563" s="175">
        <f t="shared" si="539"/>
        <v>77336.81318681319</v>
      </c>
      <c r="AR563" s="392"/>
      <c r="AS563" s="136" t="s">
        <v>185</v>
      </c>
      <c r="AT563" s="171">
        <v>192</v>
      </c>
      <c r="AU563" s="180">
        <v>86</v>
      </c>
      <c r="AV563" s="180">
        <v>7864620</v>
      </c>
      <c r="AW563" s="181">
        <f t="shared" si="576"/>
        <v>4.9170954831332186E-2</v>
      </c>
      <c r="AX563" s="181">
        <f t="shared" si="540"/>
        <v>0.44791666666666669</v>
      </c>
      <c r="AY563" s="180">
        <f t="shared" si="541"/>
        <v>91449.069767441862</v>
      </c>
      <c r="AZ563" s="392"/>
      <c r="BA563" s="136" t="s">
        <v>185</v>
      </c>
      <c r="BB563" s="171">
        <v>63</v>
      </c>
      <c r="BC563" s="180">
        <v>29</v>
      </c>
      <c r="BD563" s="180">
        <v>3506670</v>
      </c>
      <c r="BE563" s="181">
        <f t="shared" si="577"/>
        <v>4.482225656877898E-2</v>
      </c>
      <c r="BF563" s="181">
        <f t="shared" si="542"/>
        <v>0.46031746031746029</v>
      </c>
      <c r="BG563" s="225">
        <f t="shared" si="543"/>
        <v>120919.6551724138</v>
      </c>
      <c r="BH563" s="392"/>
      <c r="BI563" s="136" t="s">
        <v>185</v>
      </c>
      <c r="BJ563" s="171">
        <f t="shared" si="544"/>
        <v>1557</v>
      </c>
      <c r="BK563" s="180">
        <f t="shared" si="528"/>
        <v>832</v>
      </c>
      <c r="BL563" s="180">
        <f t="shared" si="529"/>
        <v>64216490</v>
      </c>
      <c r="BM563" s="181">
        <f t="shared" si="578"/>
        <v>3.7114689744390417E-2</v>
      </c>
      <c r="BN563" s="181">
        <f t="shared" si="545"/>
        <v>0.5343609505459217</v>
      </c>
      <c r="BO563" s="180">
        <f t="shared" si="546"/>
        <v>77183.28125</v>
      </c>
      <c r="BP563" s="285"/>
    </row>
    <row r="564" spans="2:68" s="95" customFormat="1">
      <c r="B564" s="402"/>
      <c r="C564" s="435"/>
      <c r="D564" s="433"/>
      <c r="E564" s="136" t="s">
        <v>186</v>
      </c>
      <c r="F564" s="171">
        <v>8</v>
      </c>
      <c r="G564" s="180">
        <v>3</v>
      </c>
      <c r="H564" s="180">
        <v>117270</v>
      </c>
      <c r="I564" s="181">
        <f t="shared" si="571"/>
        <v>3.0303030303030304E-2</v>
      </c>
      <c r="J564" s="181">
        <f t="shared" si="530"/>
        <v>0.375</v>
      </c>
      <c r="K564" s="225">
        <f t="shared" si="531"/>
        <v>39090</v>
      </c>
      <c r="L564" s="392"/>
      <c r="M564" s="136" t="s">
        <v>186</v>
      </c>
      <c r="N564" s="171">
        <v>7</v>
      </c>
      <c r="O564" s="180">
        <v>1</v>
      </c>
      <c r="P564" s="180">
        <v>54540</v>
      </c>
      <c r="Q564" s="181">
        <f t="shared" si="572"/>
        <v>6.2111801242236021E-3</v>
      </c>
      <c r="R564" s="181">
        <f t="shared" si="532"/>
        <v>0.14285714285714285</v>
      </c>
      <c r="S564" s="175">
        <f t="shared" si="533"/>
        <v>54540</v>
      </c>
      <c r="T564" s="392"/>
      <c r="U564" s="136" t="s">
        <v>186</v>
      </c>
      <c r="V564" s="171">
        <v>433</v>
      </c>
      <c r="W564" s="180">
        <v>282</v>
      </c>
      <c r="X564" s="180">
        <v>26024070</v>
      </c>
      <c r="Y564" s="181">
        <f t="shared" si="573"/>
        <v>2.9809725158562367E-2</v>
      </c>
      <c r="Z564" s="181">
        <f t="shared" si="534"/>
        <v>0.65127020785219403</v>
      </c>
      <c r="AA564" s="180">
        <f t="shared" si="535"/>
        <v>92283.936170212764</v>
      </c>
      <c r="AB564" s="392"/>
      <c r="AC564" s="136" t="s">
        <v>186</v>
      </c>
      <c r="AD564" s="171">
        <v>425</v>
      </c>
      <c r="AE564" s="180">
        <v>256</v>
      </c>
      <c r="AF564" s="180">
        <v>22490940</v>
      </c>
      <c r="AG564" s="181">
        <f t="shared" si="574"/>
        <v>3.9931367961316487E-2</v>
      </c>
      <c r="AH564" s="181">
        <f t="shared" si="536"/>
        <v>0.60235294117647054</v>
      </c>
      <c r="AI564" s="175">
        <f t="shared" si="537"/>
        <v>87855.234375</v>
      </c>
      <c r="AJ564" s="392"/>
      <c r="AK564" s="136" t="s">
        <v>186</v>
      </c>
      <c r="AL564" s="171">
        <v>262</v>
      </c>
      <c r="AM564" s="180">
        <v>151</v>
      </c>
      <c r="AN564" s="180">
        <v>14370350</v>
      </c>
      <c r="AO564" s="181">
        <f t="shared" si="575"/>
        <v>3.8817480719794344E-2</v>
      </c>
      <c r="AP564" s="181">
        <f t="shared" si="538"/>
        <v>0.57633587786259544</v>
      </c>
      <c r="AQ564" s="175">
        <f t="shared" si="539"/>
        <v>95167.880794701981</v>
      </c>
      <c r="AR564" s="392"/>
      <c r="AS564" s="136" t="s">
        <v>186</v>
      </c>
      <c r="AT564" s="171">
        <v>106</v>
      </c>
      <c r="AU564" s="180">
        <v>58</v>
      </c>
      <c r="AV564" s="180">
        <v>5240900</v>
      </c>
      <c r="AW564" s="181">
        <f t="shared" si="576"/>
        <v>3.3161806746712409E-2</v>
      </c>
      <c r="AX564" s="181">
        <f t="shared" si="540"/>
        <v>0.54716981132075471</v>
      </c>
      <c r="AY564" s="180">
        <f t="shared" si="541"/>
        <v>90360.344827586203</v>
      </c>
      <c r="AZ564" s="392"/>
      <c r="BA564" s="136" t="s">
        <v>186</v>
      </c>
      <c r="BB564" s="171">
        <v>26</v>
      </c>
      <c r="BC564" s="180">
        <v>13</v>
      </c>
      <c r="BD564" s="180">
        <v>2043140</v>
      </c>
      <c r="BE564" s="181">
        <f t="shared" si="577"/>
        <v>2.009273570324575E-2</v>
      </c>
      <c r="BF564" s="181">
        <f t="shared" si="542"/>
        <v>0.5</v>
      </c>
      <c r="BG564" s="225">
        <f t="shared" si="543"/>
        <v>157164.61538461538</v>
      </c>
      <c r="BH564" s="392"/>
      <c r="BI564" s="136" t="s">
        <v>186</v>
      </c>
      <c r="BJ564" s="171">
        <f t="shared" si="544"/>
        <v>1267</v>
      </c>
      <c r="BK564" s="180">
        <f t="shared" si="528"/>
        <v>764</v>
      </c>
      <c r="BL564" s="180">
        <f t="shared" si="529"/>
        <v>70341210</v>
      </c>
      <c r="BM564" s="181">
        <f t="shared" si="578"/>
        <v>3.4081277601820045E-2</v>
      </c>
      <c r="BN564" s="181">
        <f t="shared" si="545"/>
        <v>0.60299921073401741</v>
      </c>
      <c r="BO564" s="180">
        <f t="shared" si="546"/>
        <v>92069.646596858642</v>
      </c>
      <c r="BP564" s="285"/>
    </row>
    <row r="565" spans="2:68" s="95" customFormat="1">
      <c r="B565" s="402"/>
      <c r="C565" s="435"/>
      <c r="D565" s="433"/>
      <c r="E565" s="136" t="s">
        <v>187</v>
      </c>
      <c r="F565" s="171">
        <v>42</v>
      </c>
      <c r="G565" s="180">
        <v>27</v>
      </c>
      <c r="H565" s="180">
        <v>2291340</v>
      </c>
      <c r="I565" s="181">
        <f t="shared" si="571"/>
        <v>0.27272727272727271</v>
      </c>
      <c r="J565" s="181">
        <f t="shared" si="530"/>
        <v>0.6428571428571429</v>
      </c>
      <c r="K565" s="225">
        <f t="shared" si="531"/>
        <v>84864.444444444438</v>
      </c>
      <c r="L565" s="392"/>
      <c r="M565" s="136" t="s">
        <v>187</v>
      </c>
      <c r="N565" s="171">
        <v>76</v>
      </c>
      <c r="O565" s="180">
        <v>48</v>
      </c>
      <c r="P565" s="180">
        <v>4471030</v>
      </c>
      <c r="Q565" s="181">
        <f t="shared" si="572"/>
        <v>0.29813664596273293</v>
      </c>
      <c r="R565" s="181">
        <f t="shared" si="532"/>
        <v>0.63157894736842102</v>
      </c>
      <c r="S565" s="175">
        <f t="shared" si="533"/>
        <v>93146.458333333328</v>
      </c>
      <c r="T565" s="392"/>
      <c r="U565" s="136" t="s">
        <v>187</v>
      </c>
      <c r="V565" s="171">
        <v>3838</v>
      </c>
      <c r="W565" s="180">
        <v>2507</v>
      </c>
      <c r="X565" s="180">
        <v>178143160</v>
      </c>
      <c r="Y565" s="181">
        <f t="shared" si="573"/>
        <v>0.26501057082452434</v>
      </c>
      <c r="Z565" s="181">
        <f t="shared" si="534"/>
        <v>0.65320479416362687</v>
      </c>
      <c r="AA565" s="180">
        <f t="shared" si="535"/>
        <v>71058.300757877936</v>
      </c>
      <c r="AB565" s="392"/>
      <c r="AC565" s="136" t="s">
        <v>187</v>
      </c>
      <c r="AD565" s="171">
        <v>2858</v>
      </c>
      <c r="AE565" s="180">
        <v>1830</v>
      </c>
      <c r="AF565" s="180">
        <v>144038010</v>
      </c>
      <c r="AG565" s="181">
        <f t="shared" si="574"/>
        <v>0.2854468881609733</v>
      </c>
      <c r="AH565" s="181">
        <f t="shared" si="536"/>
        <v>0.64030790762771173</v>
      </c>
      <c r="AI565" s="175">
        <f t="shared" si="537"/>
        <v>78709.295081967211</v>
      </c>
      <c r="AJ565" s="392"/>
      <c r="AK565" s="136" t="s">
        <v>187</v>
      </c>
      <c r="AL565" s="171">
        <v>1470</v>
      </c>
      <c r="AM565" s="180">
        <v>821</v>
      </c>
      <c r="AN565" s="180">
        <v>66606600</v>
      </c>
      <c r="AO565" s="181">
        <f t="shared" si="575"/>
        <v>0.21105398457583546</v>
      </c>
      <c r="AP565" s="181">
        <f t="shared" si="538"/>
        <v>0.55850340136054422</v>
      </c>
      <c r="AQ565" s="175">
        <f t="shared" si="539"/>
        <v>81128.623629719848</v>
      </c>
      <c r="AR565" s="392"/>
      <c r="AS565" s="136" t="s">
        <v>187</v>
      </c>
      <c r="AT565" s="171">
        <v>525</v>
      </c>
      <c r="AU565" s="180">
        <v>249</v>
      </c>
      <c r="AV565" s="180">
        <v>22287640</v>
      </c>
      <c r="AW565" s="181">
        <f t="shared" si="576"/>
        <v>0.14236706689536879</v>
      </c>
      <c r="AX565" s="181">
        <f t="shared" si="540"/>
        <v>0.47428571428571431</v>
      </c>
      <c r="AY565" s="180">
        <f t="shared" si="541"/>
        <v>89508.594377510046</v>
      </c>
      <c r="AZ565" s="392"/>
      <c r="BA565" s="136" t="s">
        <v>187</v>
      </c>
      <c r="BB565" s="171">
        <v>129</v>
      </c>
      <c r="BC565" s="180">
        <v>52</v>
      </c>
      <c r="BD565" s="180">
        <v>4866850</v>
      </c>
      <c r="BE565" s="181">
        <f t="shared" si="577"/>
        <v>8.0370942812983001E-2</v>
      </c>
      <c r="BF565" s="181">
        <f t="shared" si="542"/>
        <v>0.40310077519379844</v>
      </c>
      <c r="BG565" s="225">
        <f t="shared" si="543"/>
        <v>93593.269230769234</v>
      </c>
      <c r="BH565" s="392"/>
      <c r="BI565" s="136" t="s">
        <v>187</v>
      </c>
      <c r="BJ565" s="171">
        <f t="shared" si="544"/>
        <v>8938</v>
      </c>
      <c r="BK565" s="180">
        <f t="shared" si="528"/>
        <v>5534</v>
      </c>
      <c r="BL565" s="180">
        <f t="shared" si="529"/>
        <v>422704630</v>
      </c>
      <c r="BM565" s="181">
        <f t="shared" si="578"/>
        <v>0.24686621760271224</v>
      </c>
      <c r="BN565" s="181">
        <f t="shared" si="545"/>
        <v>0.61915417319310806</v>
      </c>
      <c r="BO565" s="180">
        <f t="shared" si="546"/>
        <v>76383.200216841346</v>
      </c>
      <c r="BP565" s="285"/>
    </row>
    <row r="566" spans="2:68" s="95" customFormat="1">
      <c r="B566" s="402"/>
      <c r="C566" s="435"/>
      <c r="D566" s="433"/>
      <c r="E566" s="136" t="s">
        <v>188</v>
      </c>
      <c r="F566" s="171">
        <v>9</v>
      </c>
      <c r="G566" s="180">
        <v>6</v>
      </c>
      <c r="H566" s="180">
        <v>644500</v>
      </c>
      <c r="I566" s="181">
        <f t="shared" si="571"/>
        <v>6.0606060606060608E-2</v>
      </c>
      <c r="J566" s="181">
        <f t="shared" si="530"/>
        <v>0.66666666666666663</v>
      </c>
      <c r="K566" s="225">
        <f t="shared" si="531"/>
        <v>107416.66666666667</v>
      </c>
      <c r="L566" s="392"/>
      <c r="M566" s="136" t="s">
        <v>188</v>
      </c>
      <c r="N566" s="171">
        <v>25</v>
      </c>
      <c r="O566" s="180">
        <v>16</v>
      </c>
      <c r="P566" s="180">
        <v>2053780</v>
      </c>
      <c r="Q566" s="181">
        <f t="shared" si="572"/>
        <v>9.9378881987577633E-2</v>
      </c>
      <c r="R566" s="181">
        <f t="shared" si="532"/>
        <v>0.64</v>
      </c>
      <c r="S566" s="175">
        <f t="shared" si="533"/>
        <v>128361.25</v>
      </c>
      <c r="T566" s="392"/>
      <c r="U566" s="136" t="s">
        <v>188</v>
      </c>
      <c r="V566" s="171">
        <v>744</v>
      </c>
      <c r="W566" s="180">
        <v>453</v>
      </c>
      <c r="X566" s="180">
        <v>35116630</v>
      </c>
      <c r="Y566" s="181">
        <f t="shared" si="573"/>
        <v>4.788583509513742E-2</v>
      </c>
      <c r="Z566" s="181">
        <f t="shared" si="534"/>
        <v>0.6088709677419355</v>
      </c>
      <c r="AA566" s="180">
        <f t="shared" si="535"/>
        <v>77520.154525386315</v>
      </c>
      <c r="AB566" s="392"/>
      <c r="AC566" s="136" t="s">
        <v>188</v>
      </c>
      <c r="AD566" s="171">
        <v>750</v>
      </c>
      <c r="AE566" s="180">
        <v>448</v>
      </c>
      <c r="AF566" s="180">
        <v>39941620</v>
      </c>
      <c r="AG566" s="181">
        <f t="shared" si="574"/>
        <v>6.9879893932303858E-2</v>
      </c>
      <c r="AH566" s="181">
        <f t="shared" si="536"/>
        <v>0.59733333333333338</v>
      </c>
      <c r="AI566" s="175">
        <f t="shared" si="537"/>
        <v>89155.40178571429</v>
      </c>
      <c r="AJ566" s="392"/>
      <c r="AK566" s="136" t="s">
        <v>188</v>
      </c>
      <c r="AL566" s="171">
        <v>631</v>
      </c>
      <c r="AM566" s="180">
        <v>335</v>
      </c>
      <c r="AN566" s="180">
        <v>31776230</v>
      </c>
      <c r="AO566" s="181">
        <f t="shared" si="575"/>
        <v>8.611825192802057E-2</v>
      </c>
      <c r="AP566" s="181">
        <f t="shared" si="538"/>
        <v>0.53090332805071316</v>
      </c>
      <c r="AQ566" s="175">
        <f t="shared" si="539"/>
        <v>94854.417910447766</v>
      </c>
      <c r="AR566" s="392"/>
      <c r="AS566" s="136" t="s">
        <v>188</v>
      </c>
      <c r="AT566" s="171">
        <v>344</v>
      </c>
      <c r="AU566" s="180">
        <v>154</v>
      </c>
      <c r="AV566" s="180">
        <v>16897430</v>
      </c>
      <c r="AW566" s="181">
        <f t="shared" si="576"/>
        <v>8.8050314465408799E-2</v>
      </c>
      <c r="AX566" s="181">
        <f t="shared" si="540"/>
        <v>0.44767441860465118</v>
      </c>
      <c r="AY566" s="180">
        <f t="shared" si="541"/>
        <v>109723.57142857143</v>
      </c>
      <c r="AZ566" s="392"/>
      <c r="BA566" s="136" t="s">
        <v>188</v>
      </c>
      <c r="BB566" s="171">
        <v>137</v>
      </c>
      <c r="BC566" s="180">
        <v>56</v>
      </c>
      <c r="BD566" s="180">
        <v>6518820</v>
      </c>
      <c r="BE566" s="181">
        <f t="shared" si="577"/>
        <v>8.6553323029366303E-2</v>
      </c>
      <c r="BF566" s="181">
        <f t="shared" si="542"/>
        <v>0.40875912408759124</v>
      </c>
      <c r="BG566" s="225">
        <f t="shared" si="543"/>
        <v>116407.5</v>
      </c>
      <c r="BH566" s="392"/>
      <c r="BI566" s="136" t="s">
        <v>188</v>
      </c>
      <c r="BJ566" s="171">
        <f t="shared" si="544"/>
        <v>2640</v>
      </c>
      <c r="BK566" s="180">
        <f t="shared" si="528"/>
        <v>1468</v>
      </c>
      <c r="BL566" s="180">
        <f t="shared" si="529"/>
        <v>132949010</v>
      </c>
      <c r="BM566" s="181">
        <f t="shared" si="578"/>
        <v>6.5486015077842713E-2</v>
      </c>
      <c r="BN566" s="181">
        <f t="shared" si="545"/>
        <v>0.55606060606060603</v>
      </c>
      <c r="BO566" s="180">
        <f t="shared" si="546"/>
        <v>90564.720708446868</v>
      </c>
      <c r="BP566" s="285"/>
    </row>
    <row r="567" spans="2:68" s="95" customFormat="1">
      <c r="B567" s="402"/>
      <c r="C567" s="435"/>
      <c r="D567" s="433"/>
      <c r="E567" s="137" t="s">
        <v>179</v>
      </c>
      <c r="F567" s="171">
        <v>11</v>
      </c>
      <c r="G567" s="180">
        <v>7</v>
      </c>
      <c r="H567" s="180">
        <v>439590</v>
      </c>
      <c r="I567" s="181">
        <f t="shared" si="571"/>
        <v>7.0707070707070704E-2</v>
      </c>
      <c r="J567" s="181">
        <f t="shared" si="530"/>
        <v>0.63636363636363635</v>
      </c>
      <c r="K567" s="225">
        <f t="shared" si="531"/>
        <v>62798.571428571428</v>
      </c>
      <c r="L567" s="392"/>
      <c r="M567" s="137" t="s">
        <v>179</v>
      </c>
      <c r="N567" s="171">
        <v>6</v>
      </c>
      <c r="O567" s="180">
        <v>0</v>
      </c>
      <c r="P567" s="180">
        <v>0</v>
      </c>
      <c r="Q567" s="181">
        <f t="shared" si="572"/>
        <v>0</v>
      </c>
      <c r="R567" s="181">
        <f t="shared" si="532"/>
        <v>0</v>
      </c>
      <c r="S567" s="175" t="str">
        <f t="shared" si="533"/>
        <v>-</v>
      </c>
      <c r="T567" s="392"/>
      <c r="U567" s="137" t="s">
        <v>179</v>
      </c>
      <c r="V567" s="171">
        <v>911</v>
      </c>
      <c r="W567" s="180">
        <v>540</v>
      </c>
      <c r="X567" s="180">
        <v>32872680</v>
      </c>
      <c r="Y567" s="181">
        <f t="shared" si="573"/>
        <v>5.7082452431289642E-2</v>
      </c>
      <c r="Z567" s="181">
        <f t="shared" si="534"/>
        <v>0.59275521405049392</v>
      </c>
      <c r="AA567" s="180">
        <f t="shared" si="535"/>
        <v>60875.333333333336</v>
      </c>
      <c r="AB567" s="392"/>
      <c r="AC567" s="137" t="s">
        <v>179</v>
      </c>
      <c r="AD567" s="171">
        <v>404</v>
      </c>
      <c r="AE567" s="180">
        <v>208</v>
      </c>
      <c r="AF567" s="180">
        <v>16982080</v>
      </c>
      <c r="AG567" s="181">
        <f t="shared" si="574"/>
        <v>3.2444236468569643E-2</v>
      </c>
      <c r="AH567" s="181">
        <f t="shared" si="536"/>
        <v>0.51485148514851486</v>
      </c>
      <c r="AI567" s="175">
        <f t="shared" si="537"/>
        <v>81644.61538461539</v>
      </c>
      <c r="AJ567" s="392"/>
      <c r="AK567" s="137" t="s">
        <v>179</v>
      </c>
      <c r="AL567" s="171">
        <v>252</v>
      </c>
      <c r="AM567" s="180">
        <v>124</v>
      </c>
      <c r="AN567" s="180">
        <v>13070020</v>
      </c>
      <c r="AO567" s="181">
        <f t="shared" si="575"/>
        <v>3.1876606683804626E-2</v>
      </c>
      <c r="AP567" s="181">
        <f t="shared" si="538"/>
        <v>0.49206349206349204</v>
      </c>
      <c r="AQ567" s="175">
        <f t="shared" si="539"/>
        <v>105403.3870967742</v>
      </c>
      <c r="AR567" s="392"/>
      <c r="AS567" s="137" t="s">
        <v>179</v>
      </c>
      <c r="AT567" s="171">
        <v>149</v>
      </c>
      <c r="AU567" s="180">
        <v>51</v>
      </c>
      <c r="AV567" s="180">
        <v>7243420</v>
      </c>
      <c r="AW567" s="181">
        <f t="shared" si="576"/>
        <v>2.9159519725557463E-2</v>
      </c>
      <c r="AX567" s="181">
        <f t="shared" si="540"/>
        <v>0.34228187919463088</v>
      </c>
      <c r="AY567" s="180">
        <f t="shared" si="541"/>
        <v>142027.84313725491</v>
      </c>
      <c r="AZ567" s="392"/>
      <c r="BA567" s="137" t="s">
        <v>179</v>
      </c>
      <c r="BB567" s="171">
        <v>67</v>
      </c>
      <c r="BC567" s="180">
        <v>24</v>
      </c>
      <c r="BD567" s="180">
        <v>3113730</v>
      </c>
      <c r="BE567" s="181">
        <f t="shared" si="577"/>
        <v>3.7094281298299843E-2</v>
      </c>
      <c r="BF567" s="181">
        <f t="shared" si="542"/>
        <v>0.35820895522388058</v>
      </c>
      <c r="BG567" s="225">
        <f t="shared" si="543"/>
        <v>129738.75</v>
      </c>
      <c r="BH567" s="392"/>
      <c r="BI567" s="137" t="s">
        <v>179</v>
      </c>
      <c r="BJ567" s="171">
        <f t="shared" si="544"/>
        <v>1800</v>
      </c>
      <c r="BK567" s="180">
        <f t="shared" si="528"/>
        <v>954</v>
      </c>
      <c r="BL567" s="180">
        <f t="shared" si="529"/>
        <v>73721520</v>
      </c>
      <c r="BM567" s="181">
        <f t="shared" si="578"/>
        <v>4.2556988000178438E-2</v>
      </c>
      <c r="BN567" s="181">
        <f t="shared" si="545"/>
        <v>0.53</v>
      </c>
      <c r="BO567" s="180">
        <f t="shared" si="546"/>
        <v>77276.226415094337</v>
      </c>
      <c r="BP567" s="285"/>
    </row>
    <row r="568" spans="2:68" s="95" customFormat="1">
      <c r="B568" s="402">
        <v>52</v>
      </c>
      <c r="C568" s="434" t="s">
        <v>5</v>
      </c>
      <c r="D568" s="432">
        <v>8</v>
      </c>
      <c r="E568" s="134" t="s">
        <v>153</v>
      </c>
      <c r="F568" s="170">
        <v>4</v>
      </c>
      <c r="G568" s="178">
        <v>2</v>
      </c>
      <c r="H568" s="178">
        <v>354830</v>
      </c>
      <c r="I568" s="179">
        <f>IFERROR(G568/$D$568,"-")</f>
        <v>0.25</v>
      </c>
      <c r="J568" s="179">
        <f t="shared" si="530"/>
        <v>0.5</v>
      </c>
      <c r="K568" s="224">
        <f t="shared" si="531"/>
        <v>177415</v>
      </c>
      <c r="L568" s="400">
        <v>45</v>
      </c>
      <c r="M568" s="134" t="s">
        <v>153</v>
      </c>
      <c r="N568" s="170">
        <v>19</v>
      </c>
      <c r="O568" s="178">
        <v>13</v>
      </c>
      <c r="P568" s="178">
        <v>1196580</v>
      </c>
      <c r="Q568" s="179">
        <f>IFERROR(O568/$L$568,"-")</f>
        <v>0.28888888888888886</v>
      </c>
      <c r="R568" s="179">
        <f t="shared" si="532"/>
        <v>0.68421052631578949</v>
      </c>
      <c r="S568" s="174">
        <f t="shared" si="533"/>
        <v>92044.61538461539</v>
      </c>
      <c r="T568" s="400">
        <v>7628</v>
      </c>
      <c r="U568" s="134" t="s">
        <v>153</v>
      </c>
      <c r="V568" s="170">
        <v>3104</v>
      </c>
      <c r="W568" s="178">
        <v>2212</v>
      </c>
      <c r="X568" s="178">
        <v>147624560</v>
      </c>
      <c r="Y568" s="179">
        <f>IFERROR(W568/$T$568,"-")</f>
        <v>0.28998426848453068</v>
      </c>
      <c r="Z568" s="179">
        <f t="shared" si="534"/>
        <v>0.71262886597938147</v>
      </c>
      <c r="AA568" s="178">
        <f t="shared" si="535"/>
        <v>66738.047016274868</v>
      </c>
      <c r="AB568" s="400">
        <v>5142</v>
      </c>
      <c r="AC568" s="134" t="s">
        <v>153</v>
      </c>
      <c r="AD568" s="170">
        <v>2342</v>
      </c>
      <c r="AE568" s="178">
        <v>1580</v>
      </c>
      <c r="AF568" s="178">
        <v>118755610</v>
      </c>
      <c r="AG568" s="179">
        <f>IFERROR(AE568/$AB$568,"-")</f>
        <v>0.30727343446129912</v>
      </c>
      <c r="AH568" s="179">
        <f t="shared" si="536"/>
        <v>0.67463706233988041</v>
      </c>
      <c r="AI568" s="174">
        <f t="shared" si="537"/>
        <v>75161.778481012661</v>
      </c>
      <c r="AJ568" s="400">
        <v>3250</v>
      </c>
      <c r="AK568" s="134" t="s">
        <v>153</v>
      </c>
      <c r="AL568" s="170">
        <v>1412</v>
      </c>
      <c r="AM568" s="178">
        <v>882</v>
      </c>
      <c r="AN568" s="178">
        <v>64392830</v>
      </c>
      <c r="AO568" s="179">
        <f>IFERROR(AM568/$AJ$568,"-")</f>
        <v>0.27138461538461539</v>
      </c>
      <c r="AP568" s="179">
        <f t="shared" si="538"/>
        <v>0.62464589235127477</v>
      </c>
      <c r="AQ568" s="174">
        <f t="shared" si="539"/>
        <v>73007.743764172337</v>
      </c>
      <c r="AR568" s="400">
        <v>1671</v>
      </c>
      <c r="AS568" s="134" t="s">
        <v>153</v>
      </c>
      <c r="AT568" s="170">
        <v>652</v>
      </c>
      <c r="AU568" s="178">
        <v>360</v>
      </c>
      <c r="AV568" s="178">
        <v>27075150</v>
      </c>
      <c r="AW568" s="179">
        <f>IFERROR(AU568/$AR$568,"-")</f>
        <v>0.21543985637342908</v>
      </c>
      <c r="AX568" s="179">
        <f t="shared" si="540"/>
        <v>0.55214723926380371</v>
      </c>
      <c r="AY568" s="178">
        <f t="shared" si="541"/>
        <v>75208.75</v>
      </c>
      <c r="AZ568" s="400">
        <v>689</v>
      </c>
      <c r="BA568" s="134" t="s">
        <v>153</v>
      </c>
      <c r="BB568" s="170">
        <v>186</v>
      </c>
      <c r="BC568" s="178">
        <v>83</v>
      </c>
      <c r="BD568" s="178">
        <v>5555330</v>
      </c>
      <c r="BE568" s="179">
        <f>IFERROR(BC568/$AZ$568,"-")</f>
        <v>0.1204644412191582</v>
      </c>
      <c r="BF568" s="179">
        <f t="shared" si="542"/>
        <v>0.44623655913978494</v>
      </c>
      <c r="BG568" s="224">
        <f t="shared" si="543"/>
        <v>66931.686746987951</v>
      </c>
      <c r="BH568" s="400">
        <v>18433</v>
      </c>
      <c r="BI568" s="134" t="s">
        <v>153</v>
      </c>
      <c r="BJ568" s="170">
        <f t="shared" si="544"/>
        <v>7719</v>
      </c>
      <c r="BK568" s="178">
        <f t="shared" si="528"/>
        <v>5132</v>
      </c>
      <c r="BL568" s="178">
        <f t="shared" si="529"/>
        <v>364954890</v>
      </c>
      <c r="BM568" s="179">
        <f>IFERROR(BK568/$BH$568,"-")</f>
        <v>0.27841371453371672</v>
      </c>
      <c r="BN568" s="179">
        <f t="shared" si="545"/>
        <v>0.66485296022800877</v>
      </c>
      <c r="BO568" s="178">
        <f t="shared" si="546"/>
        <v>71113.579501169137</v>
      </c>
      <c r="BP568" s="285"/>
    </row>
    <row r="569" spans="2:68" s="95" customFormat="1">
      <c r="B569" s="402"/>
      <c r="C569" s="435"/>
      <c r="D569" s="433"/>
      <c r="E569" s="135" t="s">
        <v>207</v>
      </c>
      <c r="F569" s="171">
        <v>4</v>
      </c>
      <c r="G569" s="180">
        <v>2</v>
      </c>
      <c r="H569" s="180">
        <v>354830</v>
      </c>
      <c r="I569" s="181">
        <f t="shared" ref="I569:I578" si="579">IFERROR(G569/$D$568,"-")</f>
        <v>0.25</v>
      </c>
      <c r="J569" s="181">
        <f t="shared" si="530"/>
        <v>0.5</v>
      </c>
      <c r="K569" s="225">
        <f t="shared" si="531"/>
        <v>177415</v>
      </c>
      <c r="L569" s="392"/>
      <c r="M569" s="135" t="s">
        <v>207</v>
      </c>
      <c r="N569" s="171">
        <v>19</v>
      </c>
      <c r="O569" s="180">
        <v>15</v>
      </c>
      <c r="P569" s="180">
        <v>1244710</v>
      </c>
      <c r="Q569" s="181">
        <f t="shared" ref="Q569:Q578" si="580">IFERROR(O569/$L$568,"-")</f>
        <v>0.33333333333333331</v>
      </c>
      <c r="R569" s="181">
        <f t="shared" si="532"/>
        <v>0.78947368421052633</v>
      </c>
      <c r="S569" s="175">
        <f t="shared" si="533"/>
        <v>82980.666666666672</v>
      </c>
      <c r="T569" s="392"/>
      <c r="U569" s="135" t="s">
        <v>207</v>
      </c>
      <c r="V569" s="171">
        <v>3301</v>
      </c>
      <c r="W569" s="180">
        <v>2383</v>
      </c>
      <c r="X569" s="180">
        <v>153576460</v>
      </c>
      <c r="Y569" s="181">
        <f t="shared" ref="Y569:Y578" si="581">IFERROR(W569/$T$568,"-")</f>
        <v>0.31240167802831675</v>
      </c>
      <c r="Z569" s="181">
        <f t="shared" si="534"/>
        <v>0.72190245380187823</v>
      </c>
      <c r="AA569" s="180">
        <f t="shared" si="535"/>
        <v>64446.689047419219</v>
      </c>
      <c r="AB569" s="392"/>
      <c r="AC569" s="135" t="s">
        <v>207</v>
      </c>
      <c r="AD569" s="171">
        <v>2289</v>
      </c>
      <c r="AE569" s="180">
        <v>1595</v>
      </c>
      <c r="AF569" s="180">
        <v>114337490</v>
      </c>
      <c r="AG569" s="181">
        <f t="shared" ref="AG569:AG578" si="582">IFERROR(AE569/$AB$568,"-")</f>
        <v>0.3101905873201089</v>
      </c>
      <c r="AH569" s="181">
        <f t="shared" si="536"/>
        <v>0.69681083442551328</v>
      </c>
      <c r="AI569" s="175">
        <f t="shared" si="537"/>
        <v>71684.946708463947</v>
      </c>
      <c r="AJ569" s="392"/>
      <c r="AK569" s="135" t="s">
        <v>207</v>
      </c>
      <c r="AL569" s="171">
        <v>1358</v>
      </c>
      <c r="AM569" s="180">
        <v>872</v>
      </c>
      <c r="AN569" s="180">
        <v>64295740</v>
      </c>
      <c r="AO569" s="181">
        <f t="shared" ref="AO569:AO578" si="583">IFERROR(AM569/$AJ$568,"-")</f>
        <v>0.2683076923076923</v>
      </c>
      <c r="AP569" s="181">
        <f t="shared" si="538"/>
        <v>0.64212076583210609</v>
      </c>
      <c r="AQ569" s="175">
        <f t="shared" si="539"/>
        <v>73733.646788990824</v>
      </c>
      <c r="AR569" s="392"/>
      <c r="AS569" s="135" t="s">
        <v>207</v>
      </c>
      <c r="AT569" s="171">
        <v>519</v>
      </c>
      <c r="AU569" s="180">
        <v>301</v>
      </c>
      <c r="AV569" s="180">
        <v>21487050</v>
      </c>
      <c r="AW569" s="181">
        <f t="shared" ref="AW569:AW578" si="584">IFERROR(AU569/$AR$568,"-")</f>
        <v>0.180131657690006</v>
      </c>
      <c r="AX569" s="181">
        <f t="shared" si="540"/>
        <v>0.57996146435452789</v>
      </c>
      <c r="AY569" s="180">
        <f t="shared" si="541"/>
        <v>71385.548172757481</v>
      </c>
      <c r="AZ569" s="392"/>
      <c r="BA569" s="135" t="s">
        <v>207</v>
      </c>
      <c r="BB569" s="171">
        <v>146</v>
      </c>
      <c r="BC569" s="180">
        <v>69</v>
      </c>
      <c r="BD569" s="180">
        <v>4442800</v>
      </c>
      <c r="BE569" s="181">
        <f t="shared" ref="BE569:BE578" si="585">IFERROR(BC569/$AZ$568,"-")</f>
        <v>0.10014513788098693</v>
      </c>
      <c r="BF569" s="181">
        <f t="shared" si="542"/>
        <v>0.4726027397260274</v>
      </c>
      <c r="BG569" s="225">
        <f t="shared" si="543"/>
        <v>64388.405797101448</v>
      </c>
      <c r="BH569" s="392"/>
      <c r="BI569" s="135" t="s">
        <v>207</v>
      </c>
      <c r="BJ569" s="171">
        <f t="shared" si="544"/>
        <v>7636</v>
      </c>
      <c r="BK569" s="180">
        <f t="shared" si="528"/>
        <v>5237</v>
      </c>
      <c r="BL569" s="180">
        <f t="shared" si="529"/>
        <v>359739080</v>
      </c>
      <c r="BM569" s="181">
        <f t="shared" ref="BM569:BM578" si="586">IFERROR(BK569/$BH$568,"-")</f>
        <v>0.2841100200726957</v>
      </c>
      <c r="BN569" s="181">
        <f t="shared" si="545"/>
        <v>0.68583027763226823</v>
      </c>
      <c r="BO569" s="180">
        <f t="shared" si="546"/>
        <v>68691.823563108657</v>
      </c>
      <c r="BP569" s="285"/>
    </row>
    <row r="570" spans="2:68" s="95" customFormat="1">
      <c r="B570" s="402"/>
      <c r="C570" s="435"/>
      <c r="D570" s="433"/>
      <c r="E570" s="136" t="s">
        <v>152</v>
      </c>
      <c r="F570" s="171">
        <v>4</v>
      </c>
      <c r="G570" s="180">
        <v>1</v>
      </c>
      <c r="H570" s="180">
        <v>83570</v>
      </c>
      <c r="I570" s="181">
        <f t="shared" si="579"/>
        <v>0.125</v>
      </c>
      <c r="J570" s="181">
        <f t="shared" si="530"/>
        <v>0.25</v>
      </c>
      <c r="K570" s="225">
        <f t="shared" si="531"/>
        <v>83570</v>
      </c>
      <c r="L570" s="392"/>
      <c r="M570" s="136" t="s">
        <v>152</v>
      </c>
      <c r="N570" s="171">
        <v>22</v>
      </c>
      <c r="O570" s="180">
        <v>17</v>
      </c>
      <c r="P570" s="180">
        <v>1022230</v>
      </c>
      <c r="Q570" s="181">
        <f t="shared" si="580"/>
        <v>0.37777777777777777</v>
      </c>
      <c r="R570" s="181">
        <f t="shared" si="532"/>
        <v>0.77272727272727271</v>
      </c>
      <c r="S570" s="175">
        <f t="shared" si="533"/>
        <v>60131.176470588238</v>
      </c>
      <c r="T570" s="392"/>
      <c r="U570" s="136" t="s">
        <v>152</v>
      </c>
      <c r="V570" s="171">
        <v>4129</v>
      </c>
      <c r="W570" s="180">
        <v>2887</v>
      </c>
      <c r="X570" s="180">
        <v>185666280</v>
      </c>
      <c r="Y570" s="181">
        <f t="shared" si="581"/>
        <v>0.37847404299947562</v>
      </c>
      <c r="Z570" s="181">
        <f t="shared" si="534"/>
        <v>0.69920077500605471</v>
      </c>
      <c r="AA570" s="180">
        <f t="shared" si="535"/>
        <v>64311.146518877729</v>
      </c>
      <c r="AB570" s="392"/>
      <c r="AC570" s="136" t="s">
        <v>152</v>
      </c>
      <c r="AD570" s="171">
        <v>3310</v>
      </c>
      <c r="AE570" s="180">
        <v>2227</v>
      </c>
      <c r="AF570" s="180">
        <v>160899880</v>
      </c>
      <c r="AG570" s="181">
        <f t="shared" si="582"/>
        <v>0.43309996110462856</v>
      </c>
      <c r="AH570" s="181">
        <f t="shared" si="536"/>
        <v>0.67280966767371597</v>
      </c>
      <c r="AI570" s="175">
        <f t="shared" si="537"/>
        <v>72249.609339919174</v>
      </c>
      <c r="AJ570" s="392"/>
      <c r="AK570" s="136" t="s">
        <v>152</v>
      </c>
      <c r="AL570" s="171">
        <v>2280</v>
      </c>
      <c r="AM570" s="180">
        <v>1399</v>
      </c>
      <c r="AN570" s="180">
        <v>106304390</v>
      </c>
      <c r="AO570" s="181">
        <f t="shared" si="583"/>
        <v>0.43046153846153845</v>
      </c>
      <c r="AP570" s="181">
        <f t="shared" si="538"/>
        <v>0.61359649122807014</v>
      </c>
      <c r="AQ570" s="175">
        <f t="shared" si="539"/>
        <v>75985.982844889208</v>
      </c>
      <c r="AR570" s="392"/>
      <c r="AS570" s="136" t="s">
        <v>152</v>
      </c>
      <c r="AT570" s="171">
        <v>1151</v>
      </c>
      <c r="AU570" s="180">
        <v>651</v>
      </c>
      <c r="AV570" s="180">
        <v>54016130</v>
      </c>
      <c r="AW570" s="181">
        <f t="shared" si="584"/>
        <v>0.38958707360861761</v>
      </c>
      <c r="AX570" s="181">
        <f t="shared" si="540"/>
        <v>0.56559513466550826</v>
      </c>
      <c r="AY570" s="180">
        <f t="shared" si="541"/>
        <v>82974.086021505384</v>
      </c>
      <c r="AZ570" s="392"/>
      <c r="BA570" s="136" t="s">
        <v>152</v>
      </c>
      <c r="BB570" s="171">
        <v>423</v>
      </c>
      <c r="BC570" s="180">
        <v>206</v>
      </c>
      <c r="BD570" s="180">
        <v>16415410</v>
      </c>
      <c r="BE570" s="181">
        <f t="shared" si="585"/>
        <v>0.29898403483309144</v>
      </c>
      <c r="BF570" s="181">
        <f t="shared" si="542"/>
        <v>0.48699763593380613</v>
      </c>
      <c r="BG570" s="225">
        <f t="shared" si="543"/>
        <v>79686.456310679612</v>
      </c>
      <c r="BH570" s="392"/>
      <c r="BI570" s="136" t="s">
        <v>152</v>
      </c>
      <c r="BJ570" s="171">
        <f t="shared" si="544"/>
        <v>11319</v>
      </c>
      <c r="BK570" s="180">
        <f t="shared" si="528"/>
        <v>7388</v>
      </c>
      <c r="BL570" s="180">
        <f t="shared" si="529"/>
        <v>524407890</v>
      </c>
      <c r="BM570" s="181">
        <f t="shared" si="586"/>
        <v>0.40080290782835132</v>
      </c>
      <c r="BN570" s="181">
        <f t="shared" si="545"/>
        <v>0.65270783638130581</v>
      </c>
      <c r="BO570" s="180">
        <f t="shared" si="546"/>
        <v>70981.035462912827</v>
      </c>
      <c r="BP570" s="285"/>
    </row>
    <row r="571" spans="2:68" s="95" customFormat="1">
      <c r="B571" s="402"/>
      <c r="C571" s="435"/>
      <c r="D571" s="433"/>
      <c r="E571" s="136" t="s">
        <v>161</v>
      </c>
      <c r="F571" s="171">
        <v>3</v>
      </c>
      <c r="G571" s="180">
        <v>1</v>
      </c>
      <c r="H571" s="180">
        <v>83570</v>
      </c>
      <c r="I571" s="181">
        <f t="shared" si="579"/>
        <v>0.125</v>
      </c>
      <c r="J571" s="181">
        <f t="shared" si="530"/>
        <v>0.33333333333333331</v>
      </c>
      <c r="K571" s="225">
        <f t="shared" si="531"/>
        <v>83570</v>
      </c>
      <c r="L571" s="392"/>
      <c r="M571" s="136" t="s">
        <v>161</v>
      </c>
      <c r="N571" s="171">
        <v>13</v>
      </c>
      <c r="O571" s="180">
        <v>11</v>
      </c>
      <c r="P571" s="180">
        <v>501870</v>
      </c>
      <c r="Q571" s="181">
        <f t="shared" si="580"/>
        <v>0.24444444444444444</v>
      </c>
      <c r="R571" s="181">
        <f t="shared" si="532"/>
        <v>0.84615384615384615</v>
      </c>
      <c r="S571" s="175">
        <f t="shared" si="533"/>
        <v>45624.545454545456</v>
      </c>
      <c r="T571" s="392"/>
      <c r="U571" s="136" t="s">
        <v>161</v>
      </c>
      <c r="V571" s="171">
        <v>1531</v>
      </c>
      <c r="W571" s="180">
        <v>1090</v>
      </c>
      <c r="X571" s="180">
        <v>72300670</v>
      </c>
      <c r="Y571" s="181">
        <f t="shared" si="581"/>
        <v>0.14289459884635553</v>
      </c>
      <c r="Z571" s="181">
        <f t="shared" si="534"/>
        <v>0.71195297191378182</v>
      </c>
      <c r="AA571" s="180">
        <f t="shared" si="535"/>
        <v>66330.889908256882</v>
      </c>
      <c r="AB571" s="392"/>
      <c r="AC571" s="136" t="s">
        <v>161</v>
      </c>
      <c r="AD571" s="171">
        <v>1386</v>
      </c>
      <c r="AE571" s="180">
        <v>940</v>
      </c>
      <c r="AF571" s="180">
        <v>71811870</v>
      </c>
      <c r="AG571" s="181">
        <f t="shared" si="582"/>
        <v>0.18280824581874758</v>
      </c>
      <c r="AH571" s="181">
        <f t="shared" si="536"/>
        <v>0.67821067821067826</v>
      </c>
      <c r="AI571" s="175">
        <f t="shared" si="537"/>
        <v>76395.606382978716</v>
      </c>
      <c r="AJ571" s="392"/>
      <c r="AK571" s="136" t="s">
        <v>161</v>
      </c>
      <c r="AL571" s="171">
        <v>968</v>
      </c>
      <c r="AM571" s="180">
        <v>623</v>
      </c>
      <c r="AN571" s="180">
        <v>49292430</v>
      </c>
      <c r="AO571" s="181">
        <f t="shared" si="583"/>
        <v>0.19169230769230769</v>
      </c>
      <c r="AP571" s="181">
        <f t="shared" si="538"/>
        <v>0.64359504132231404</v>
      </c>
      <c r="AQ571" s="175">
        <f t="shared" si="539"/>
        <v>79121.075441412526</v>
      </c>
      <c r="AR571" s="392"/>
      <c r="AS571" s="136" t="s">
        <v>161</v>
      </c>
      <c r="AT571" s="171">
        <v>538</v>
      </c>
      <c r="AU571" s="180">
        <v>327</v>
      </c>
      <c r="AV571" s="180">
        <v>25672860</v>
      </c>
      <c r="AW571" s="181">
        <f t="shared" si="584"/>
        <v>0.19569120287253142</v>
      </c>
      <c r="AX571" s="181">
        <f t="shared" si="540"/>
        <v>0.60780669144981414</v>
      </c>
      <c r="AY571" s="180">
        <f t="shared" si="541"/>
        <v>78510.275229357794</v>
      </c>
      <c r="AZ571" s="392"/>
      <c r="BA571" s="136" t="s">
        <v>161</v>
      </c>
      <c r="BB571" s="171">
        <v>199</v>
      </c>
      <c r="BC571" s="180">
        <v>87</v>
      </c>
      <c r="BD571" s="180">
        <v>7520260</v>
      </c>
      <c r="BE571" s="181">
        <f t="shared" si="585"/>
        <v>0.1262699564586357</v>
      </c>
      <c r="BF571" s="181">
        <f t="shared" si="542"/>
        <v>0.43718592964824121</v>
      </c>
      <c r="BG571" s="225">
        <f t="shared" si="543"/>
        <v>86439.770114942527</v>
      </c>
      <c r="BH571" s="392"/>
      <c r="BI571" s="136" t="s">
        <v>161</v>
      </c>
      <c r="BJ571" s="171">
        <f t="shared" si="544"/>
        <v>4638</v>
      </c>
      <c r="BK571" s="180">
        <f t="shared" si="528"/>
        <v>3079</v>
      </c>
      <c r="BL571" s="180">
        <f t="shared" si="529"/>
        <v>227183530</v>
      </c>
      <c r="BM571" s="181">
        <f t="shared" si="586"/>
        <v>0.16703737861444148</v>
      </c>
      <c r="BN571" s="181">
        <f t="shared" si="545"/>
        <v>0.66386373436826218</v>
      </c>
      <c r="BO571" s="180">
        <f t="shared" si="546"/>
        <v>73784.842481325104</v>
      </c>
      <c r="BP571" s="285"/>
    </row>
    <row r="572" spans="2:68" s="95" customFormat="1">
      <c r="B572" s="402"/>
      <c r="C572" s="435"/>
      <c r="D572" s="433"/>
      <c r="E572" s="136" t="s">
        <v>183</v>
      </c>
      <c r="F572" s="171">
        <v>2</v>
      </c>
      <c r="G572" s="180">
        <v>1</v>
      </c>
      <c r="H572" s="180">
        <v>271260</v>
      </c>
      <c r="I572" s="181">
        <f t="shared" si="579"/>
        <v>0.125</v>
      </c>
      <c r="J572" s="181">
        <f t="shared" si="530"/>
        <v>0.5</v>
      </c>
      <c r="K572" s="225">
        <f t="shared" si="531"/>
        <v>271260</v>
      </c>
      <c r="L572" s="392"/>
      <c r="M572" s="136" t="s">
        <v>183</v>
      </c>
      <c r="N572" s="171">
        <v>18</v>
      </c>
      <c r="O572" s="180">
        <v>12</v>
      </c>
      <c r="P572" s="180">
        <v>993550</v>
      </c>
      <c r="Q572" s="181">
        <f t="shared" si="580"/>
        <v>0.26666666666666666</v>
      </c>
      <c r="R572" s="181">
        <f t="shared" si="532"/>
        <v>0.66666666666666663</v>
      </c>
      <c r="S572" s="175">
        <f t="shared" si="533"/>
        <v>82795.833333333328</v>
      </c>
      <c r="T572" s="392"/>
      <c r="U572" s="136" t="s">
        <v>183</v>
      </c>
      <c r="V572" s="171">
        <v>1703</v>
      </c>
      <c r="W572" s="180">
        <v>1224</v>
      </c>
      <c r="X572" s="180">
        <v>85642730</v>
      </c>
      <c r="Y572" s="181">
        <f t="shared" si="581"/>
        <v>0.16046145778710016</v>
      </c>
      <c r="Z572" s="181">
        <f t="shared" si="534"/>
        <v>0.7187316500293599</v>
      </c>
      <c r="AA572" s="180">
        <f t="shared" si="535"/>
        <v>69969.550653594764</v>
      </c>
      <c r="AB572" s="392"/>
      <c r="AC572" s="136" t="s">
        <v>183</v>
      </c>
      <c r="AD572" s="171">
        <v>1434</v>
      </c>
      <c r="AE572" s="180">
        <v>987</v>
      </c>
      <c r="AF572" s="180">
        <v>75091190</v>
      </c>
      <c r="AG572" s="181">
        <f t="shared" si="582"/>
        <v>0.19194865810968495</v>
      </c>
      <c r="AH572" s="181">
        <f t="shared" si="536"/>
        <v>0.68828451882845187</v>
      </c>
      <c r="AI572" s="175">
        <f t="shared" si="537"/>
        <v>76080.233029381969</v>
      </c>
      <c r="AJ572" s="392"/>
      <c r="AK572" s="136" t="s">
        <v>183</v>
      </c>
      <c r="AL572" s="171">
        <v>976</v>
      </c>
      <c r="AM572" s="180">
        <v>613</v>
      </c>
      <c r="AN572" s="180">
        <v>49210480</v>
      </c>
      <c r="AO572" s="181">
        <f t="shared" si="583"/>
        <v>0.18861538461538463</v>
      </c>
      <c r="AP572" s="181">
        <f t="shared" si="538"/>
        <v>0.62807377049180324</v>
      </c>
      <c r="AQ572" s="175">
        <f t="shared" si="539"/>
        <v>80278.107667210439</v>
      </c>
      <c r="AR572" s="392"/>
      <c r="AS572" s="136" t="s">
        <v>183</v>
      </c>
      <c r="AT572" s="171">
        <v>487</v>
      </c>
      <c r="AU572" s="180">
        <v>288</v>
      </c>
      <c r="AV572" s="180">
        <v>26243090</v>
      </c>
      <c r="AW572" s="181">
        <f t="shared" si="584"/>
        <v>0.17235188509874327</v>
      </c>
      <c r="AX572" s="181">
        <f t="shared" si="540"/>
        <v>0.59137577002053388</v>
      </c>
      <c r="AY572" s="180">
        <f t="shared" si="541"/>
        <v>91121.840277777781</v>
      </c>
      <c r="AZ572" s="392"/>
      <c r="BA572" s="136" t="s">
        <v>183</v>
      </c>
      <c r="BB572" s="171">
        <v>178</v>
      </c>
      <c r="BC572" s="180">
        <v>86</v>
      </c>
      <c r="BD572" s="180">
        <v>8158600</v>
      </c>
      <c r="BE572" s="181">
        <f t="shared" si="585"/>
        <v>0.12481857764876633</v>
      </c>
      <c r="BF572" s="181">
        <f t="shared" si="542"/>
        <v>0.48314606741573035</v>
      </c>
      <c r="BG572" s="225">
        <f t="shared" si="543"/>
        <v>94867.441860465115</v>
      </c>
      <c r="BH572" s="392"/>
      <c r="BI572" s="136" t="s">
        <v>183</v>
      </c>
      <c r="BJ572" s="171">
        <f t="shared" si="544"/>
        <v>4798</v>
      </c>
      <c r="BK572" s="180">
        <f t="shared" si="528"/>
        <v>3211</v>
      </c>
      <c r="BL572" s="180">
        <f t="shared" si="529"/>
        <v>245610900</v>
      </c>
      <c r="BM572" s="181">
        <f t="shared" si="586"/>
        <v>0.17419844843487223</v>
      </c>
      <c r="BN572" s="181">
        <f t="shared" si="545"/>
        <v>0.669237182159233</v>
      </c>
      <c r="BO572" s="180">
        <f t="shared" si="546"/>
        <v>76490.470258486457</v>
      </c>
      <c r="BP572" s="285"/>
    </row>
    <row r="573" spans="2:68" s="95" customFormat="1">
      <c r="B573" s="402"/>
      <c r="C573" s="435"/>
      <c r="D573" s="433"/>
      <c r="E573" s="136" t="s">
        <v>184</v>
      </c>
      <c r="F573" s="171">
        <v>0</v>
      </c>
      <c r="G573" s="180">
        <v>0</v>
      </c>
      <c r="H573" s="180">
        <v>0</v>
      </c>
      <c r="I573" s="181">
        <f t="shared" si="579"/>
        <v>0</v>
      </c>
      <c r="J573" s="181" t="str">
        <f t="shared" si="530"/>
        <v>-</v>
      </c>
      <c r="K573" s="225" t="str">
        <f t="shared" si="531"/>
        <v>-</v>
      </c>
      <c r="L573" s="392"/>
      <c r="M573" s="136" t="s">
        <v>184</v>
      </c>
      <c r="N573" s="171">
        <v>6</v>
      </c>
      <c r="O573" s="180">
        <v>5</v>
      </c>
      <c r="P573" s="180">
        <v>226320</v>
      </c>
      <c r="Q573" s="181">
        <f t="shared" si="580"/>
        <v>0.1111111111111111</v>
      </c>
      <c r="R573" s="181">
        <f t="shared" si="532"/>
        <v>0.83333333333333337</v>
      </c>
      <c r="S573" s="175">
        <f t="shared" si="533"/>
        <v>45264</v>
      </c>
      <c r="T573" s="392"/>
      <c r="U573" s="136" t="s">
        <v>184</v>
      </c>
      <c r="V573" s="171">
        <v>707</v>
      </c>
      <c r="W573" s="180">
        <v>514</v>
      </c>
      <c r="X573" s="180">
        <v>33571430</v>
      </c>
      <c r="Y573" s="181">
        <f t="shared" si="581"/>
        <v>6.7383324593602523E-2</v>
      </c>
      <c r="Z573" s="181">
        <f t="shared" si="534"/>
        <v>0.72701555869872703</v>
      </c>
      <c r="AA573" s="180">
        <f t="shared" si="535"/>
        <v>65314.066147859921</v>
      </c>
      <c r="AB573" s="392"/>
      <c r="AC573" s="136" t="s">
        <v>184</v>
      </c>
      <c r="AD573" s="171">
        <v>592</v>
      </c>
      <c r="AE573" s="180">
        <v>429</v>
      </c>
      <c r="AF573" s="180">
        <v>34379980</v>
      </c>
      <c r="AG573" s="181">
        <f t="shared" si="582"/>
        <v>8.3430571761960323E-2</v>
      </c>
      <c r="AH573" s="181">
        <f t="shared" si="536"/>
        <v>0.72466216216216217</v>
      </c>
      <c r="AI573" s="175">
        <f t="shared" si="537"/>
        <v>80139.813519813513</v>
      </c>
      <c r="AJ573" s="392"/>
      <c r="AK573" s="136" t="s">
        <v>184</v>
      </c>
      <c r="AL573" s="171">
        <v>336</v>
      </c>
      <c r="AM573" s="180">
        <v>240</v>
      </c>
      <c r="AN573" s="180">
        <v>17067700</v>
      </c>
      <c r="AO573" s="181">
        <f t="shared" si="583"/>
        <v>7.3846153846153853E-2</v>
      </c>
      <c r="AP573" s="181">
        <f t="shared" si="538"/>
        <v>0.7142857142857143</v>
      </c>
      <c r="AQ573" s="175">
        <f t="shared" si="539"/>
        <v>71115.416666666672</v>
      </c>
      <c r="AR573" s="392"/>
      <c r="AS573" s="136" t="s">
        <v>184</v>
      </c>
      <c r="AT573" s="171">
        <v>114</v>
      </c>
      <c r="AU573" s="180">
        <v>73</v>
      </c>
      <c r="AV573" s="180">
        <v>5908720</v>
      </c>
      <c r="AW573" s="181">
        <f t="shared" si="584"/>
        <v>4.3686415320167565E-2</v>
      </c>
      <c r="AX573" s="181">
        <f t="shared" si="540"/>
        <v>0.64035087719298245</v>
      </c>
      <c r="AY573" s="180">
        <f t="shared" si="541"/>
        <v>80941.369863013693</v>
      </c>
      <c r="AZ573" s="392"/>
      <c r="BA573" s="136" t="s">
        <v>184</v>
      </c>
      <c r="BB573" s="171">
        <v>30</v>
      </c>
      <c r="BC573" s="180">
        <v>12</v>
      </c>
      <c r="BD573" s="180">
        <v>912570</v>
      </c>
      <c r="BE573" s="181">
        <f t="shared" si="585"/>
        <v>1.741654571843251E-2</v>
      </c>
      <c r="BF573" s="181">
        <f t="shared" si="542"/>
        <v>0.4</v>
      </c>
      <c r="BG573" s="225">
        <f t="shared" si="543"/>
        <v>76047.5</v>
      </c>
      <c r="BH573" s="392"/>
      <c r="BI573" s="136" t="s">
        <v>184</v>
      </c>
      <c r="BJ573" s="171">
        <f t="shared" si="544"/>
        <v>1785</v>
      </c>
      <c r="BK573" s="180">
        <f t="shared" si="528"/>
        <v>1273</v>
      </c>
      <c r="BL573" s="180">
        <f t="shared" si="529"/>
        <v>92066720</v>
      </c>
      <c r="BM573" s="181">
        <f t="shared" si="586"/>
        <v>6.90609233440026E-2</v>
      </c>
      <c r="BN573" s="181">
        <f t="shared" si="545"/>
        <v>0.7131652661064426</v>
      </c>
      <c r="BO573" s="180">
        <f t="shared" si="546"/>
        <v>72322.639434406912</v>
      </c>
      <c r="BP573" s="285"/>
    </row>
    <row r="574" spans="2:68" s="95" customFormat="1">
      <c r="B574" s="402"/>
      <c r="C574" s="435"/>
      <c r="D574" s="433"/>
      <c r="E574" s="136" t="s">
        <v>185</v>
      </c>
      <c r="F574" s="171">
        <v>1</v>
      </c>
      <c r="G574" s="180">
        <v>0</v>
      </c>
      <c r="H574" s="180">
        <v>0</v>
      </c>
      <c r="I574" s="181">
        <f t="shared" si="579"/>
        <v>0</v>
      </c>
      <c r="J574" s="181">
        <f t="shared" si="530"/>
        <v>0</v>
      </c>
      <c r="K574" s="225" t="str">
        <f t="shared" si="531"/>
        <v>-</v>
      </c>
      <c r="L574" s="392"/>
      <c r="M574" s="136" t="s">
        <v>185</v>
      </c>
      <c r="N574" s="171">
        <v>7</v>
      </c>
      <c r="O574" s="180">
        <v>4</v>
      </c>
      <c r="P574" s="180">
        <v>202800</v>
      </c>
      <c r="Q574" s="181">
        <f t="shared" si="580"/>
        <v>8.8888888888888892E-2</v>
      </c>
      <c r="R574" s="181">
        <f t="shared" si="532"/>
        <v>0.5714285714285714</v>
      </c>
      <c r="S574" s="175">
        <f t="shared" si="533"/>
        <v>50700</v>
      </c>
      <c r="T574" s="392"/>
      <c r="U574" s="136" t="s">
        <v>185</v>
      </c>
      <c r="V574" s="171">
        <v>368</v>
      </c>
      <c r="W574" s="180">
        <v>232</v>
      </c>
      <c r="X574" s="180">
        <v>15350530</v>
      </c>
      <c r="Y574" s="181">
        <f t="shared" si="581"/>
        <v>3.0414263240692185E-2</v>
      </c>
      <c r="Z574" s="181">
        <f t="shared" si="534"/>
        <v>0.63043478260869568</v>
      </c>
      <c r="AA574" s="180">
        <f t="shared" si="535"/>
        <v>66166.077586206899</v>
      </c>
      <c r="AB574" s="392"/>
      <c r="AC574" s="136" t="s">
        <v>185</v>
      </c>
      <c r="AD574" s="171">
        <v>344</v>
      </c>
      <c r="AE574" s="180">
        <v>225</v>
      </c>
      <c r="AF574" s="180">
        <v>17475710</v>
      </c>
      <c r="AG574" s="181">
        <f t="shared" si="582"/>
        <v>4.3757292882147025E-2</v>
      </c>
      <c r="AH574" s="181">
        <f t="shared" si="536"/>
        <v>0.65406976744186052</v>
      </c>
      <c r="AI574" s="175">
        <f t="shared" si="537"/>
        <v>77669.822222222225</v>
      </c>
      <c r="AJ574" s="392"/>
      <c r="AK574" s="136" t="s">
        <v>185</v>
      </c>
      <c r="AL574" s="171">
        <v>303</v>
      </c>
      <c r="AM574" s="180">
        <v>173</v>
      </c>
      <c r="AN574" s="180">
        <v>14650550</v>
      </c>
      <c r="AO574" s="181">
        <f t="shared" si="583"/>
        <v>5.3230769230769227E-2</v>
      </c>
      <c r="AP574" s="181">
        <f t="shared" si="538"/>
        <v>0.57095709570957098</v>
      </c>
      <c r="AQ574" s="175">
        <f t="shared" si="539"/>
        <v>84685.260115606943</v>
      </c>
      <c r="AR574" s="392"/>
      <c r="AS574" s="136" t="s">
        <v>185</v>
      </c>
      <c r="AT574" s="171">
        <v>181</v>
      </c>
      <c r="AU574" s="180">
        <v>105</v>
      </c>
      <c r="AV574" s="180">
        <v>10127020</v>
      </c>
      <c r="AW574" s="181">
        <f t="shared" si="584"/>
        <v>6.283662477558348E-2</v>
      </c>
      <c r="AX574" s="181">
        <f t="shared" si="540"/>
        <v>0.58011049723756902</v>
      </c>
      <c r="AY574" s="180">
        <f t="shared" si="541"/>
        <v>96447.809523809527</v>
      </c>
      <c r="AZ574" s="392"/>
      <c r="BA574" s="136" t="s">
        <v>185</v>
      </c>
      <c r="BB574" s="171">
        <v>71</v>
      </c>
      <c r="BC574" s="180">
        <v>37</v>
      </c>
      <c r="BD574" s="180">
        <v>2956780</v>
      </c>
      <c r="BE574" s="181">
        <f t="shared" si="585"/>
        <v>5.3701015965166909E-2</v>
      </c>
      <c r="BF574" s="181">
        <f t="shared" si="542"/>
        <v>0.52112676056338025</v>
      </c>
      <c r="BG574" s="225">
        <f t="shared" si="543"/>
        <v>79912.972972972973</v>
      </c>
      <c r="BH574" s="392"/>
      <c r="BI574" s="136" t="s">
        <v>185</v>
      </c>
      <c r="BJ574" s="171">
        <f t="shared" si="544"/>
        <v>1275</v>
      </c>
      <c r="BK574" s="180">
        <f t="shared" si="528"/>
        <v>776</v>
      </c>
      <c r="BL574" s="180">
        <f t="shared" si="529"/>
        <v>60763390</v>
      </c>
      <c r="BM574" s="181">
        <f t="shared" si="586"/>
        <v>4.2098410459501981E-2</v>
      </c>
      <c r="BN574" s="181">
        <f t="shared" si="545"/>
        <v>0.60862745098039217</v>
      </c>
      <c r="BO574" s="180">
        <f t="shared" si="546"/>
        <v>78303.337628865978</v>
      </c>
      <c r="BP574" s="285"/>
    </row>
    <row r="575" spans="2:68" s="95" customFormat="1">
      <c r="B575" s="402"/>
      <c r="C575" s="435"/>
      <c r="D575" s="433"/>
      <c r="E575" s="136" t="s">
        <v>186</v>
      </c>
      <c r="F575" s="171">
        <v>1</v>
      </c>
      <c r="G575" s="180">
        <v>0</v>
      </c>
      <c r="H575" s="180">
        <v>0</v>
      </c>
      <c r="I575" s="181">
        <f t="shared" si="579"/>
        <v>0</v>
      </c>
      <c r="J575" s="181">
        <f t="shared" si="530"/>
        <v>0</v>
      </c>
      <c r="K575" s="225" t="str">
        <f t="shared" si="531"/>
        <v>-</v>
      </c>
      <c r="L575" s="392"/>
      <c r="M575" s="136" t="s">
        <v>186</v>
      </c>
      <c r="N575" s="171">
        <v>10</v>
      </c>
      <c r="O575" s="180">
        <v>6</v>
      </c>
      <c r="P575" s="180">
        <v>567400</v>
      </c>
      <c r="Q575" s="181">
        <f t="shared" si="580"/>
        <v>0.13333333333333333</v>
      </c>
      <c r="R575" s="181">
        <f t="shared" si="532"/>
        <v>0.6</v>
      </c>
      <c r="S575" s="175">
        <f t="shared" si="533"/>
        <v>94566.666666666672</v>
      </c>
      <c r="T575" s="392"/>
      <c r="U575" s="136" t="s">
        <v>186</v>
      </c>
      <c r="V575" s="171">
        <v>410</v>
      </c>
      <c r="W575" s="180">
        <v>292</v>
      </c>
      <c r="X575" s="180">
        <v>22354130</v>
      </c>
      <c r="Y575" s="181">
        <f t="shared" si="581"/>
        <v>3.8280020975353962E-2</v>
      </c>
      <c r="Z575" s="181">
        <f t="shared" si="534"/>
        <v>0.71219512195121948</v>
      </c>
      <c r="AA575" s="180">
        <f t="shared" si="535"/>
        <v>76555.239726027401</v>
      </c>
      <c r="AB575" s="392"/>
      <c r="AC575" s="136" t="s">
        <v>186</v>
      </c>
      <c r="AD575" s="171">
        <v>366</v>
      </c>
      <c r="AE575" s="180">
        <v>247</v>
      </c>
      <c r="AF575" s="180">
        <v>20061910</v>
      </c>
      <c r="AG575" s="181">
        <f t="shared" si="582"/>
        <v>4.8035783741734735E-2</v>
      </c>
      <c r="AH575" s="181">
        <f t="shared" si="536"/>
        <v>0.67486338797814205</v>
      </c>
      <c r="AI575" s="175">
        <f t="shared" si="537"/>
        <v>81222.307692307688</v>
      </c>
      <c r="AJ575" s="392"/>
      <c r="AK575" s="136" t="s">
        <v>186</v>
      </c>
      <c r="AL575" s="171">
        <v>279</v>
      </c>
      <c r="AM575" s="180">
        <v>185</v>
      </c>
      <c r="AN575" s="180">
        <v>17928580</v>
      </c>
      <c r="AO575" s="181">
        <f t="shared" si="583"/>
        <v>5.6923076923076923E-2</v>
      </c>
      <c r="AP575" s="181">
        <f t="shared" si="538"/>
        <v>0.6630824372759857</v>
      </c>
      <c r="AQ575" s="175">
        <f t="shared" si="539"/>
        <v>96911.24324324324</v>
      </c>
      <c r="AR575" s="392"/>
      <c r="AS575" s="136" t="s">
        <v>186</v>
      </c>
      <c r="AT575" s="171">
        <v>126</v>
      </c>
      <c r="AU575" s="180">
        <v>74</v>
      </c>
      <c r="AV575" s="180">
        <v>6159940</v>
      </c>
      <c r="AW575" s="181">
        <f t="shared" si="584"/>
        <v>4.4284859365649312E-2</v>
      </c>
      <c r="AX575" s="181">
        <f t="shared" si="540"/>
        <v>0.58730158730158732</v>
      </c>
      <c r="AY575" s="180">
        <f t="shared" si="541"/>
        <v>83242.432432432426</v>
      </c>
      <c r="AZ575" s="392"/>
      <c r="BA575" s="136" t="s">
        <v>186</v>
      </c>
      <c r="BB575" s="171">
        <v>39</v>
      </c>
      <c r="BC575" s="180">
        <v>29</v>
      </c>
      <c r="BD575" s="180">
        <v>2402300</v>
      </c>
      <c r="BE575" s="181">
        <f t="shared" si="585"/>
        <v>4.2089985486211901E-2</v>
      </c>
      <c r="BF575" s="181">
        <f t="shared" si="542"/>
        <v>0.74358974358974361</v>
      </c>
      <c r="BG575" s="225">
        <f t="shared" si="543"/>
        <v>82837.931034482754</v>
      </c>
      <c r="BH575" s="392"/>
      <c r="BI575" s="136" t="s">
        <v>186</v>
      </c>
      <c r="BJ575" s="171">
        <f t="shared" si="544"/>
        <v>1231</v>
      </c>
      <c r="BK575" s="180">
        <f t="shared" si="528"/>
        <v>833</v>
      </c>
      <c r="BL575" s="180">
        <f t="shared" si="529"/>
        <v>69474260</v>
      </c>
      <c r="BM575" s="181">
        <f t="shared" si="586"/>
        <v>4.519069060923344E-2</v>
      </c>
      <c r="BN575" s="181">
        <f t="shared" si="545"/>
        <v>0.67668562144597888</v>
      </c>
      <c r="BO575" s="180">
        <f t="shared" si="546"/>
        <v>83402.472989195681</v>
      </c>
      <c r="BP575" s="285"/>
    </row>
    <row r="576" spans="2:68" s="95" customFormat="1">
      <c r="B576" s="402"/>
      <c r="C576" s="435"/>
      <c r="D576" s="433"/>
      <c r="E576" s="136" t="s">
        <v>187</v>
      </c>
      <c r="F576" s="171">
        <v>4</v>
      </c>
      <c r="G576" s="180">
        <v>1</v>
      </c>
      <c r="H576" s="180">
        <v>83570</v>
      </c>
      <c r="I576" s="181">
        <f t="shared" si="579"/>
        <v>0.125</v>
      </c>
      <c r="J576" s="181">
        <f t="shared" si="530"/>
        <v>0.25</v>
      </c>
      <c r="K576" s="225">
        <f t="shared" si="531"/>
        <v>83570</v>
      </c>
      <c r="L576" s="392"/>
      <c r="M576" s="136" t="s">
        <v>187</v>
      </c>
      <c r="N576" s="171">
        <v>16</v>
      </c>
      <c r="O576" s="180">
        <v>10</v>
      </c>
      <c r="P576" s="180">
        <v>1282980</v>
      </c>
      <c r="Q576" s="181">
        <f t="shared" si="580"/>
        <v>0.22222222222222221</v>
      </c>
      <c r="R576" s="181">
        <f t="shared" si="532"/>
        <v>0.625</v>
      </c>
      <c r="S576" s="175">
        <f t="shared" si="533"/>
        <v>128298</v>
      </c>
      <c r="T576" s="392"/>
      <c r="U576" s="136" t="s">
        <v>187</v>
      </c>
      <c r="V576" s="171">
        <v>2718</v>
      </c>
      <c r="W576" s="180">
        <v>2022</v>
      </c>
      <c r="X576" s="180">
        <v>131662920</v>
      </c>
      <c r="Y576" s="181">
        <f t="shared" si="581"/>
        <v>0.26507603565810173</v>
      </c>
      <c r="Z576" s="181">
        <f t="shared" si="534"/>
        <v>0.74392935982339958</v>
      </c>
      <c r="AA576" s="180">
        <f t="shared" si="535"/>
        <v>65115.192878338275</v>
      </c>
      <c r="AB576" s="392"/>
      <c r="AC576" s="136" t="s">
        <v>187</v>
      </c>
      <c r="AD576" s="171">
        <v>1996</v>
      </c>
      <c r="AE576" s="180">
        <v>1422</v>
      </c>
      <c r="AF576" s="180">
        <v>102753880</v>
      </c>
      <c r="AG576" s="181">
        <f t="shared" si="582"/>
        <v>0.27654609101516919</v>
      </c>
      <c r="AH576" s="181">
        <f t="shared" si="536"/>
        <v>0.71242484969939879</v>
      </c>
      <c r="AI576" s="175">
        <f t="shared" si="537"/>
        <v>72260.11251758087</v>
      </c>
      <c r="AJ576" s="392"/>
      <c r="AK576" s="136" t="s">
        <v>187</v>
      </c>
      <c r="AL576" s="171">
        <v>1136</v>
      </c>
      <c r="AM576" s="180">
        <v>737</v>
      </c>
      <c r="AN576" s="180">
        <v>54958760</v>
      </c>
      <c r="AO576" s="181">
        <f t="shared" si="583"/>
        <v>0.22676923076923078</v>
      </c>
      <c r="AP576" s="181">
        <f t="shared" si="538"/>
        <v>0.64876760563380287</v>
      </c>
      <c r="AQ576" s="175">
        <f t="shared" si="539"/>
        <v>74570.909090909088</v>
      </c>
      <c r="AR576" s="392"/>
      <c r="AS576" s="136" t="s">
        <v>187</v>
      </c>
      <c r="AT576" s="171">
        <v>458</v>
      </c>
      <c r="AU576" s="180">
        <v>288</v>
      </c>
      <c r="AV576" s="180">
        <v>23205540</v>
      </c>
      <c r="AW576" s="181">
        <f t="shared" si="584"/>
        <v>0.17235188509874327</v>
      </c>
      <c r="AX576" s="181">
        <f t="shared" si="540"/>
        <v>0.62882096069868998</v>
      </c>
      <c r="AY576" s="180">
        <f t="shared" si="541"/>
        <v>80574.791666666672</v>
      </c>
      <c r="AZ576" s="392"/>
      <c r="BA576" s="136" t="s">
        <v>187</v>
      </c>
      <c r="BB576" s="171">
        <v>137</v>
      </c>
      <c r="BC576" s="180">
        <v>79</v>
      </c>
      <c r="BD576" s="180">
        <v>5640710</v>
      </c>
      <c r="BE576" s="181">
        <f t="shared" si="585"/>
        <v>0.11465892597968069</v>
      </c>
      <c r="BF576" s="181">
        <f t="shared" si="542"/>
        <v>0.57664233576642332</v>
      </c>
      <c r="BG576" s="225">
        <f t="shared" si="543"/>
        <v>71401.392405063292</v>
      </c>
      <c r="BH576" s="392"/>
      <c r="BI576" s="136" t="s">
        <v>187</v>
      </c>
      <c r="BJ576" s="171">
        <f t="shared" si="544"/>
        <v>6465</v>
      </c>
      <c r="BK576" s="180">
        <f t="shared" si="528"/>
        <v>4559</v>
      </c>
      <c r="BL576" s="180">
        <f t="shared" si="529"/>
        <v>319588360</v>
      </c>
      <c r="BM576" s="181">
        <f t="shared" si="586"/>
        <v>0.24732816144957415</v>
      </c>
      <c r="BN576" s="181">
        <f t="shared" si="545"/>
        <v>0.70518174787316323</v>
      </c>
      <c r="BO576" s="180">
        <f t="shared" si="546"/>
        <v>70100.53959201579</v>
      </c>
      <c r="BP576" s="285"/>
    </row>
    <row r="577" spans="2:68" s="95" customFormat="1">
      <c r="B577" s="402"/>
      <c r="C577" s="435"/>
      <c r="D577" s="433"/>
      <c r="E577" s="136" t="s">
        <v>188</v>
      </c>
      <c r="F577" s="171">
        <v>0</v>
      </c>
      <c r="G577" s="180">
        <v>0</v>
      </c>
      <c r="H577" s="180">
        <v>0</v>
      </c>
      <c r="I577" s="181">
        <f t="shared" si="579"/>
        <v>0</v>
      </c>
      <c r="J577" s="181" t="str">
        <f t="shared" si="530"/>
        <v>-</v>
      </c>
      <c r="K577" s="225" t="str">
        <f t="shared" si="531"/>
        <v>-</v>
      </c>
      <c r="L577" s="392"/>
      <c r="M577" s="136" t="s">
        <v>188</v>
      </c>
      <c r="N577" s="171">
        <v>8</v>
      </c>
      <c r="O577" s="180">
        <v>4</v>
      </c>
      <c r="P577" s="180">
        <v>227410</v>
      </c>
      <c r="Q577" s="181">
        <f t="shared" si="580"/>
        <v>8.8888888888888892E-2</v>
      </c>
      <c r="R577" s="181">
        <f t="shared" si="532"/>
        <v>0.5</v>
      </c>
      <c r="S577" s="175">
        <f t="shared" si="533"/>
        <v>56852.5</v>
      </c>
      <c r="T577" s="392"/>
      <c r="U577" s="136" t="s">
        <v>188</v>
      </c>
      <c r="V577" s="171">
        <v>539</v>
      </c>
      <c r="W577" s="180">
        <v>376</v>
      </c>
      <c r="X577" s="180">
        <v>23697810</v>
      </c>
      <c r="Y577" s="181">
        <f t="shared" si="581"/>
        <v>4.9292081803880443E-2</v>
      </c>
      <c r="Z577" s="181">
        <f t="shared" si="534"/>
        <v>0.69758812615955468</v>
      </c>
      <c r="AA577" s="180">
        <f t="shared" si="535"/>
        <v>63026.090425531918</v>
      </c>
      <c r="AB577" s="392"/>
      <c r="AC577" s="136" t="s">
        <v>188</v>
      </c>
      <c r="AD577" s="171">
        <v>536</v>
      </c>
      <c r="AE577" s="180">
        <v>367</v>
      </c>
      <c r="AF577" s="180">
        <v>29538020</v>
      </c>
      <c r="AG577" s="181">
        <f t="shared" si="582"/>
        <v>7.1373006612213144E-2</v>
      </c>
      <c r="AH577" s="181">
        <f t="shared" si="536"/>
        <v>0.68470149253731338</v>
      </c>
      <c r="AI577" s="175">
        <f t="shared" si="537"/>
        <v>80485.068119891002</v>
      </c>
      <c r="AJ577" s="392"/>
      <c r="AK577" s="136" t="s">
        <v>188</v>
      </c>
      <c r="AL577" s="171">
        <v>442</v>
      </c>
      <c r="AM577" s="180">
        <v>262</v>
      </c>
      <c r="AN577" s="180">
        <v>22706320</v>
      </c>
      <c r="AO577" s="181">
        <f t="shared" si="583"/>
        <v>8.0615384615384617E-2</v>
      </c>
      <c r="AP577" s="181">
        <f t="shared" si="538"/>
        <v>0.59276018099547512</v>
      </c>
      <c r="AQ577" s="175">
        <f t="shared" si="539"/>
        <v>86665.343511450381</v>
      </c>
      <c r="AR577" s="392"/>
      <c r="AS577" s="136" t="s">
        <v>188</v>
      </c>
      <c r="AT577" s="171">
        <v>290</v>
      </c>
      <c r="AU577" s="180">
        <v>172</v>
      </c>
      <c r="AV577" s="180">
        <v>16174570</v>
      </c>
      <c r="AW577" s="181">
        <f t="shared" si="584"/>
        <v>0.10293237582286056</v>
      </c>
      <c r="AX577" s="181">
        <f t="shared" si="540"/>
        <v>0.59310344827586203</v>
      </c>
      <c r="AY577" s="180">
        <f t="shared" si="541"/>
        <v>94038.19767441861</v>
      </c>
      <c r="AZ577" s="392"/>
      <c r="BA577" s="136" t="s">
        <v>188</v>
      </c>
      <c r="BB577" s="171">
        <v>127</v>
      </c>
      <c r="BC577" s="180">
        <v>64</v>
      </c>
      <c r="BD577" s="180">
        <v>4937540</v>
      </c>
      <c r="BE577" s="181">
        <f t="shared" si="585"/>
        <v>9.2888243831640058E-2</v>
      </c>
      <c r="BF577" s="181">
        <f t="shared" si="542"/>
        <v>0.50393700787401574</v>
      </c>
      <c r="BG577" s="225">
        <f t="shared" si="543"/>
        <v>77149.0625</v>
      </c>
      <c r="BH577" s="392"/>
      <c r="BI577" s="136" t="s">
        <v>188</v>
      </c>
      <c r="BJ577" s="171">
        <f t="shared" si="544"/>
        <v>1942</v>
      </c>
      <c r="BK577" s="180">
        <f t="shared" si="528"/>
        <v>1245</v>
      </c>
      <c r="BL577" s="180">
        <f t="shared" si="529"/>
        <v>97281670</v>
      </c>
      <c r="BM577" s="181">
        <f t="shared" si="586"/>
        <v>6.7541908533608197E-2</v>
      </c>
      <c r="BN577" s="181">
        <f t="shared" si="545"/>
        <v>0.64109165808444901</v>
      </c>
      <c r="BO577" s="180">
        <f t="shared" si="546"/>
        <v>78137.887550200801</v>
      </c>
      <c r="BP577" s="285"/>
    </row>
    <row r="578" spans="2:68" s="95" customFormat="1">
      <c r="B578" s="402"/>
      <c r="C578" s="435"/>
      <c r="D578" s="433"/>
      <c r="E578" s="137" t="s">
        <v>179</v>
      </c>
      <c r="F578" s="171">
        <v>0</v>
      </c>
      <c r="G578" s="180">
        <v>0</v>
      </c>
      <c r="H578" s="180">
        <v>0</v>
      </c>
      <c r="I578" s="181">
        <f t="shared" si="579"/>
        <v>0</v>
      </c>
      <c r="J578" s="181" t="str">
        <f t="shared" si="530"/>
        <v>-</v>
      </c>
      <c r="K578" s="225" t="str">
        <f t="shared" si="531"/>
        <v>-</v>
      </c>
      <c r="L578" s="392"/>
      <c r="M578" s="137" t="s">
        <v>179</v>
      </c>
      <c r="N578" s="171">
        <v>2</v>
      </c>
      <c r="O578" s="180">
        <v>1</v>
      </c>
      <c r="P578" s="180">
        <v>61950</v>
      </c>
      <c r="Q578" s="181">
        <f t="shared" si="580"/>
        <v>2.2222222222222223E-2</v>
      </c>
      <c r="R578" s="181">
        <f t="shared" si="532"/>
        <v>0.5</v>
      </c>
      <c r="S578" s="175">
        <f t="shared" si="533"/>
        <v>61950</v>
      </c>
      <c r="T578" s="392"/>
      <c r="U578" s="137" t="s">
        <v>179</v>
      </c>
      <c r="V578" s="171">
        <v>850</v>
      </c>
      <c r="W578" s="180">
        <v>574</v>
      </c>
      <c r="X578" s="180">
        <v>33955210</v>
      </c>
      <c r="Y578" s="181">
        <f t="shared" si="581"/>
        <v>7.5249082328264286E-2</v>
      </c>
      <c r="Z578" s="181">
        <f t="shared" si="534"/>
        <v>0.67529411764705882</v>
      </c>
      <c r="AA578" s="180">
        <f t="shared" si="535"/>
        <v>59155.4181184669</v>
      </c>
      <c r="AB578" s="392"/>
      <c r="AC578" s="137" t="s">
        <v>179</v>
      </c>
      <c r="AD578" s="171">
        <v>396</v>
      </c>
      <c r="AE578" s="180">
        <v>258</v>
      </c>
      <c r="AF578" s="180">
        <v>17341870</v>
      </c>
      <c r="AG578" s="181">
        <f t="shared" si="582"/>
        <v>5.0175029171528586E-2</v>
      </c>
      <c r="AH578" s="181">
        <f t="shared" si="536"/>
        <v>0.65151515151515149</v>
      </c>
      <c r="AI578" s="175">
        <f t="shared" si="537"/>
        <v>67216.550387596901</v>
      </c>
      <c r="AJ578" s="392"/>
      <c r="AK578" s="137" t="s">
        <v>179</v>
      </c>
      <c r="AL578" s="171">
        <v>206</v>
      </c>
      <c r="AM578" s="180">
        <v>114</v>
      </c>
      <c r="AN578" s="180">
        <v>13838300</v>
      </c>
      <c r="AO578" s="181">
        <f t="shared" si="583"/>
        <v>3.5076923076923075E-2</v>
      </c>
      <c r="AP578" s="181">
        <f t="shared" si="538"/>
        <v>0.55339805825242716</v>
      </c>
      <c r="AQ578" s="175">
        <f t="shared" si="539"/>
        <v>121388.59649122808</v>
      </c>
      <c r="AR578" s="392"/>
      <c r="AS578" s="137" t="s">
        <v>179</v>
      </c>
      <c r="AT578" s="171">
        <v>126</v>
      </c>
      <c r="AU578" s="180">
        <v>57</v>
      </c>
      <c r="AV578" s="180">
        <v>6322760</v>
      </c>
      <c r="AW578" s="181">
        <f t="shared" si="584"/>
        <v>3.4111310592459608E-2</v>
      </c>
      <c r="AX578" s="181">
        <f t="shared" si="540"/>
        <v>0.45238095238095238</v>
      </c>
      <c r="AY578" s="180">
        <f t="shared" si="541"/>
        <v>110925.61403508772</v>
      </c>
      <c r="AZ578" s="392"/>
      <c r="BA578" s="137" t="s">
        <v>179</v>
      </c>
      <c r="BB578" s="171">
        <v>69</v>
      </c>
      <c r="BC578" s="180">
        <v>36</v>
      </c>
      <c r="BD578" s="180">
        <v>3364700</v>
      </c>
      <c r="BE578" s="181">
        <f t="shared" si="585"/>
        <v>5.2249637155297533E-2</v>
      </c>
      <c r="BF578" s="181">
        <f t="shared" si="542"/>
        <v>0.52173913043478259</v>
      </c>
      <c r="BG578" s="225">
        <f t="shared" si="543"/>
        <v>93463.888888888891</v>
      </c>
      <c r="BH578" s="392"/>
      <c r="BI578" s="137" t="s">
        <v>179</v>
      </c>
      <c r="BJ578" s="171">
        <f t="shared" si="544"/>
        <v>1649</v>
      </c>
      <c r="BK578" s="180">
        <f t="shared" si="528"/>
        <v>1040</v>
      </c>
      <c r="BL578" s="180">
        <f t="shared" si="529"/>
        <v>74884790</v>
      </c>
      <c r="BM578" s="181">
        <f t="shared" si="586"/>
        <v>5.6420550100363481E-2</v>
      </c>
      <c r="BN578" s="181">
        <f t="shared" si="545"/>
        <v>0.63068526379624013</v>
      </c>
      <c r="BO578" s="180">
        <f t="shared" si="546"/>
        <v>72004.605769230766</v>
      </c>
      <c r="BP578" s="285"/>
    </row>
    <row r="579" spans="2:68" s="95" customFormat="1">
      <c r="B579" s="402">
        <v>53</v>
      </c>
      <c r="C579" s="434" t="s">
        <v>23</v>
      </c>
      <c r="D579" s="432">
        <v>57</v>
      </c>
      <c r="E579" s="134" t="s">
        <v>153</v>
      </c>
      <c r="F579" s="170">
        <v>28</v>
      </c>
      <c r="G579" s="178">
        <v>16</v>
      </c>
      <c r="H579" s="178">
        <v>993800</v>
      </c>
      <c r="I579" s="179">
        <f>IFERROR(G579/$D$579,"-")</f>
        <v>0.2807017543859649</v>
      </c>
      <c r="J579" s="179">
        <f t="shared" si="530"/>
        <v>0.5714285714285714</v>
      </c>
      <c r="K579" s="224">
        <f t="shared" si="531"/>
        <v>62112.5</v>
      </c>
      <c r="L579" s="400">
        <v>60</v>
      </c>
      <c r="M579" s="134" t="s">
        <v>153</v>
      </c>
      <c r="N579" s="170">
        <v>33</v>
      </c>
      <c r="O579" s="178">
        <v>19</v>
      </c>
      <c r="P579" s="178">
        <v>1804880</v>
      </c>
      <c r="Q579" s="179">
        <f>IFERROR(O579/$L$579,"-")</f>
        <v>0.31666666666666665</v>
      </c>
      <c r="R579" s="179">
        <f t="shared" si="532"/>
        <v>0.5757575757575758</v>
      </c>
      <c r="S579" s="174">
        <f t="shared" si="533"/>
        <v>94993.68421052632</v>
      </c>
      <c r="T579" s="400">
        <v>4477</v>
      </c>
      <c r="U579" s="134" t="s">
        <v>153</v>
      </c>
      <c r="V579" s="170">
        <v>2193</v>
      </c>
      <c r="W579" s="178">
        <v>1254</v>
      </c>
      <c r="X579" s="178">
        <v>85305420</v>
      </c>
      <c r="Y579" s="179">
        <f>IFERROR(W579/$T$579,"-")</f>
        <v>0.28009828009828008</v>
      </c>
      <c r="Z579" s="179">
        <f t="shared" si="534"/>
        <v>0.57181942544459641</v>
      </c>
      <c r="AA579" s="178">
        <f t="shared" si="535"/>
        <v>68026.650717703349</v>
      </c>
      <c r="AB579" s="400">
        <v>3042</v>
      </c>
      <c r="AC579" s="134" t="s">
        <v>153</v>
      </c>
      <c r="AD579" s="170">
        <v>1646</v>
      </c>
      <c r="AE579" s="178">
        <v>904</v>
      </c>
      <c r="AF579" s="178">
        <v>67080960</v>
      </c>
      <c r="AG579" s="179">
        <f>IFERROR(AE579/$AB$579,"-")</f>
        <v>0.29717291255752792</v>
      </c>
      <c r="AH579" s="179">
        <f t="shared" si="536"/>
        <v>0.54921020656136088</v>
      </c>
      <c r="AI579" s="174">
        <f t="shared" si="537"/>
        <v>74204.601769911504</v>
      </c>
      <c r="AJ579" s="400">
        <v>1794</v>
      </c>
      <c r="AK579" s="134" t="s">
        <v>153</v>
      </c>
      <c r="AL579" s="170">
        <v>882</v>
      </c>
      <c r="AM579" s="178">
        <v>453</v>
      </c>
      <c r="AN579" s="178">
        <v>32142960</v>
      </c>
      <c r="AO579" s="179">
        <f>IFERROR(AM579/$AJ$579,"-")</f>
        <v>0.25250836120401338</v>
      </c>
      <c r="AP579" s="179">
        <f t="shared" si="538"/>
        <v>0.51360544217687076</v>
      </c>
      <c r="AQ579" s="174">
        <f t="shared" si="539"/>
        <v>70955.761589403977</v>
      </c>
      <c r="AR579" s="400">
        <v>828</v>
      </c>
      <c r="AS579" s="134" t="s">
        <v>153</v>
      </c>
      <c r="AT579" s="170">
        <v>343</v>
      </c>
      <c r="AU579" s="178">
        <v>170</v>
      </c>
      <c r="AV579" s="178">
        <v>13432850</v>
      </c>
      <c r="AW579" s="179">
        <f>IFERROR(AU579/$AR$579,"-")</f>
        <v>0.20531400966183574</v>
      </c>
      <c r="AX579" s="179">
        <f t="shared" si="540"/>
        <v>0.49562682215743442</v>
      </c>
      <c r="AY579" s="178">
        <f t="shared" si="541"/>
        <v>79016.76470588235</v>
      </c>
      <c r="AZ579" s="400">
        <v>293</v>
      </c>
      <c r="BA579" s="134" t="s">
        <v>153</v>
      </c>
      <c r="BB579" s="170">
        <v>96</v>
      </c>
      <c r="BC579" s="178">
        <v>44</v>
      </c>
      <c r="BD579" s="178">
        <v>2952510</v>
      </c>
      <c r="BE579" s="179">
        <f>IFERROR(BC579/$AZ$579,"-")</f>
        <v>0.15017064846416384</v>
      </c>
      <c r="BF579" s="179">
        <f t="shared" si="542"/>
        <v>0.45833333333333331</v>
      </c>
      <c r="BG579" s="224">
        <f t="shared" si="543"/>
        <v>67102.5</v>
      </c>
      <c r="BH579" s="400">
        <v>10551</v>
      </c>
      <c r="BI579" s="134" t="s">
        <v>153</v>
      </c>
      <c r="BJ579" s="170">
        <f t="shared" si="544"/>
        <v>5221</v>
      </c>
      <c r="BK579" s="178">
        <f t="shared" si="528"/>
        <v>2860</v>
      </c>
      <c r="BL579" s="178">
        <f t="shared" si="529"/>
        <v>203713380</v>
      </c>
      <c r="BM579" s="179">
        <f>IFERROR(BK579/$BH$579,"-")</f>
        <v>0.27106435408965973</v>
      </c>
      <c r="BN579" s="179">
        <f t="shared" si="545"/>
        <v>0.54778778011875118</v>
      </c>
      <c r="BO579" s="178">
        <f t="shared" si="546"/>
        <v>71228.454545454544</v>
      </c>
      <c r="BP579" s="285"/>
    </row>
    <row r="580" spans="2:68" s="95" customFormat="1">
      <c r="B580" s="402"/>
      <c r="C580" s="435"/>
      <c r="D580" s="433"/>
      <c r="E580" s="135" t="s">
        <v>207</v>
      </c>
      <c r="F580" s="171">
        <v>19</v>
      </c>
      <c r="G580" s="180">
        <v>10</v>
      </c>
      <c r="H580" s="180">
        <v>757280</v>
      </c>
      <c r="I580" s="181">
        <f t="shared" ref="I580:I589" si="587">IFERROR(G580/$D$579,"-")</f>
        <v>0.17543859649122806</v>
      </c>
      <c r="J580" s="181">
        <f t="shared" si="530"/>
        <v>0.52631578947368418</v>
      </c>
      <c r="K580" s="225">
        <f t="shared" si="531"/>
        <v>75728</v>
      </c>
      <c r="L580" s="392"/>
      <c r="M580" s="135" t="s">
        <v>207</v>
      </c>
      <c r="N580" s="171">
        <v>28</v>
      </c>
      <c r="O580" s="180">
        <v>17</v>
      </c>
      <c r="P580" s="180">
        <v>1383610</v>
      </c>
      <c r="Q580" s="181">
        <f t="shared" ref="Q580:Q589" si="588">IFERROR(O580/$L$579,"-")</f>
        <v>0.28333333333333333</v>
      </c>
      <c r="R580" s="181">
        <f t="shared" si="532"/>
        <v>0.6071428571428571</v>
      </c>
      <c r="S580" s="175">
        <f t="shared" si="533"/>
        <v>81388.823529411762</v>
      </c>
      <c r="T580" s="392"/>
      <c r="U580" s="135" t="s">
        <v>207</v>
      </c>
      <c r="V580" s="171">
        <v>1946</v>
      </c>
      <c r="W580" s="180">
        <v>1119</v>
      </c>
      <c r="X580" s="180">
        <v>71052100</v>
      </c>
      <c r="Y580" s="181">
        <f t="shared" ref="Y580:Y589" si="589">IFERROR(W580/$T$579,"-")</f>
        <v>0.24994415903506811</v>
      </c>
      <c r="Z580" s="181">
        <f t="shared" si="534"/>
        <v>0.57502569373072965</v>
      </c>
      <c r="AA580" s="180">
        <f t="shared" si="535"/>
        <v>63496.067917783737</v>
      </c>
      <c r="AB580" s="392"/>
      <c r="AC580" s="135" t="s">
        <v>207</v>
      </c>
      <c r="AD580" s="171">
        <v>1321</v>
      </c>
      <c r="AE580" s="180">
        <v>746</v>
      </c>
      <c r="AF580" s="180">
        <v>53182220</v>
      </c>
      <c r="AG580" s="181">
        <f t="shared" ref="AG580:AG589" si="590">IFERROR(AE580/$AB$579,"-")</f>
        <v>0.24523339907955294</v>
      </c>
      <c r="AH580" s="181">
        <f t="shared" si="536"/>
        <v>0.56472369417108248</v>
      </c>
      <c r="AI580" s="175">
        <f t="shared" si="537"/>
        <v>71289.83914209115</v>
      </c>
      <c r="AJ580" s="392"/>
      <c r="AK580" s="135" t="s">
        <v>207</v>
      </c>
      <c r="AL580" s="171">
        <v>688</v>
      </c>
      <c r="AM580" s="180">
        <v>342</v>
      </c>
      <c r="AN580" s="180">
        <v>23678930</v>
      </c>
      <c r="AO580" s="181">
        <f t="shared" ref="AO580:AO589" si="591">IFERROR(AM580/$AJ$579,"-")</f>
        <v>0.19063545150501673</v>
      </c>
      <c r="AP580" s="181">
        <f t="shared" si="538"/>
        <v>0.49709302325581395</v>
      </c>
      <c r="AQ580" s="175">
        <f t="shared" si="539"/>
        <v>69236.63742690059</v>
      </c>
      <c r="AR580" s="392"/>
      <c r="AS580" s="135" t="s">
        <v>207</v>
      </c>
      <c r="AT580" s="171">
        <v>253</v>
      </c>
      <c r="AU580" s="180">
        <v>121</v>
      </c>
      <c r="AV580" s="180">
        <v>8491120</v>
      </c>
      <c r="AW580" s="181">
        <f t="shared" ref="AW580:AW589" si="592">IFERROR(AU580/$AR$579,"-")</f>
        <v>0.1461352657004831</v>
      </c>
      <c r="AX580" s="181">
        <f t="shared" si="540"/>
        <v>0.47826086956521741</v>
      </c>
      <c r="AY580" s="180">
        <f t="shared" si="541"/>
        <v>70174.545454545456</v>
      </c>
      <c r="AZ580" s="392"/>
      <c r="BA580" s="135" t="s">
        <v>207</v>
      </c>
      <c r="BB580" s="171">
        <v>57</v>
      </c>
      <c r="BC580" s="180">
        <v>26</v>
      </c>
      <c r="BD580" s="180">
        <v>2868960</v>
      </c>
      <c r="BE580" s="181">
        <f t="shared" ref="BE580:BE589" si="593">IFERROR(BC580/$AZ$579,"-")</f>
        <v>8.8737201365187715E-2</v>
      </c>
      <c r="BF580" s="181">
        <f t="shared" si="542"/>
        <v>0.45614035087719296</v>
      </c>
      <c r="BG580" s="225">
        <f t="shared" si="543"/>
        <v>110344.61538461539</v>
      </c>
      <c r="BH580" s="392"/>
      <c r="BI580" s="135" t="s">
        <v>207</v>
      </c>
      <c r="BJ580" s="171">
        <f t="shared" si="544"/>
        <v>4312</v>
      </c>
      <c r="BK580" s="180">
        <f t="shared" si="528"/>
        <v>2381</v>
      </c>
      <c r="BL580" s="180">
        <f t="shared" si="529"/>
        <v>161414220</v>
      </c>
      <c r="BM580" s="181">
        <f t="shared" ref="BM580:BM589" si="594">IFERROR(BK580/$BH$579,"-")</f>
        <v>0.22566581366695099</v>
      </c>
      <c r="BN580" s="181">
        <f t="shared" si="545"/>
        <v>0.55217996289424864</v>
      </c>
      <c r="BO580" s="180">
        <f t="shared" si="546"/>
        <v>67792.616547669051</v>
      </c>
      <c r="BP580" s="285"/>
    </row>
    <row r="581" spans="2:68" s="95" customFormat="1">
      <c r="B581" s="402"/>
      <c r="C581" s="435"/>
      <c r="D581" s="433"/>
      <c r="E581" s="136" t="s">
        <v>152</v>
      </c>
      <c r="F581" s="171">
        <v>30</v>
      </c>
      <c r="G581" s="180">
        <v>15</v>
      </c>
      <c r="H581" s="180">
        <v>1024490</v>
      </c>
      <c r="I581" s="181">
        <f t="shared" si="587"/>
        <v>0.26315789473684209</v>
      </c>
      <c r="J581" s="181">
        <f t="shared" si="530"/>
        <v>0.5</v>
      </c>
      <c r="K581" s="225">
        <f t="shared" si="531"/>
        <v>68299.333333333328</v>
      </c>
      <c r="L581" s="392"/>
      <c r="M581" s="136" t="s">
        <v>152</v>
      </c>
      <c r="N581" s="171">
        <v>35</v>
      </c>
      <c r="O581" s="180">
        <v>22</v>
      </c>
      <c r="P581" s="180">
        <v>1994380</v>
      </c>
      <c r="Q581" s="181">
        <f t="shared" si="588"/>
        <v>0.36666666666666664</v>
      </c>
      <c r="R581" s="181">
        <f t="shared" si="532"/>
        <v>0.62857142857142856</v>
      </c>
      <c r="S581" s="175">
        <f t="shared" si="533"/>
        <v>90653.636363636368</v>
      </c>
      <c r="T581" s="392"/>
      <c r="U581" s="136" t="s">
        <v>152</v>
      </c>
      <c r="V581" s="171">
        <v>2819</v>
      </c>
      <c r="W581" s="180">
        <v>1554</v>
      </c>
      <c r="X581" s="180">
        <v>103975650</v>
      </c>
      <c r="Y581" s="181">
        <f t="shared" si="589"/>
        <v>0.34710743801652894</v>
      </c>
      <c r="Z581" s="181">
        <f t="shared" si="534"/>
        <v>0.55125931181269949</v>
      </c>
      <c r="AA581" s="180">
        <f t="shared" si="535"/>
        <v>66908.397683397678</v>
      </c>
      <c r="AB581" s="392"/>
      <c r="AC581" s="136" t="s">
        <v>152</v>
      </c>
      <c r="AD581" s="171">
        <v>2099</v>
      </c>
      <c r="AE581" s="180">
        <v>1147</v>
      </c>
      <c r="AF581" s="180">
        <v>82368170</v>
      </c>
      <c r="AG581" s="181">
        <f t="shared" si="590"/>
        <v>0.37705456936226167</v>
      </c>
      <c r="AH581" s="181">
        <f t="shared" si="536"/>
        <v>0.5464506908051453</v>
      </c>
      <c r="AI581" s="175">
        <f t="shared" si="537"/>
        <v>71811.830863121184</v>
      </c>
      <c r="AJ581" s="392"/>
      <c r="AK581" s="136" t="s">
        <v>152</v>
      </c>
      <c r="AL581" s="171">
        <v>1292</v>
      </c>
      <c r="AM581" s="180">
        <v>639</v>
      </c>
      <c r="AN581" s="180">
        <v>46848590</v>
      </c>
      <c r="AO581" s="181">
        <f t="shared" si="591"/>
        <v>0.35618729096989965</v>
      </c>
      <c r="AP581" s="181">
        <f t="shared" si="538"/>
        <v>0.49458204334365324</v>
      </c>
      <c r="AQ581" s="175">
        <f t="shared" si="539"/>
        <v>73315.477308294212</v>
      </c>
      <c r="AR581" s="392"/>
      <c r="AS581" s="136" t="s">
        <v>152</v>
      </c>
      <c r="AT581" s="171">
        <v>573</v>
      </c>
      <c r="AU581" s="180">
        <v>277</v>
      </c>
      <c r="AV581" s="180">
        <v>22646640</v>
      </c>
      <c r="AW581" s="181">
        <f t="shared" si="592"/>
        <v>0.33454106280193235</v>
      </c>
      <c r="AX581" s="181">
        <f t="shared" si="540"/>
        <v>0.48342059336823734</v>
      </c>
      <c r="AY581" s="180">
        <f t="shared" si="541"/>
        <v>81756.823104693147</v>
      </c>
      <c r="AZ581" s="392"/>
      <c r="BA581" s="136" t="s">
        <v>152</v>
      </c>
      <c r="BB581" s="171">
        <v>198</v>
      </c>
      <c r="BC581" s="180">
        <v>83</v>
      </c>
      <c r="BD581" s="180">
        <v>7374130</v>
      </c>
      <c r="BE581" s="181">
        <f t="shared" si="593"/>
        <v>0.28327645051194539</v>
      </c>
      <c r="BF581" s="181">
        <f t="shared" si="542"/>
        <v>0.41919191919191917</v>
      </c>
      <c r="BG581" s="225">
        <f t="shared" si="543"/>
        <v>88844.939759036148</v>
      </c>
      <c r="BH581" s="392"/>
      <c r="BI581" s="136" t="s">
        <v>152</v>
      </c>
      <c r="BJ581" s="171">
        <f t="shared" si="544"/>
        <v>7046</v>
      </c>
      <c r="BK581" s="180">
        <f t="shared" si="528"/>
        <v>3737</v>
      </c>
      <c r="BL581" s="180">
        <f t="shared" si="529"/>
        <v>266232050</v>
      </c>
      <c r="BM581" s="181">
        <f t="shared" si="594"/>
        <v>0.35418443749407641</v>
      </c>
      <c r="BN581" s="181">
        <f t="shared" si="545"/>
        <v>0.53037184217996025</v>
      </c>
      <c r="BO581" s="180">
        <f t="shared" si="546"/>
        <v>71242.186245651596</v>
      </c>
      <c r="BP581" s="285"/>
    </row>
    <row r="582" spans="2:68" s="95" customFormat="1">
      <c r="B582" s="402"/>
      <c r="C582" s="435"/>
      <c r="D582" s="433"/>
      <c r="E582" s="136" t="s">
        <v>161</v>
      </c>
      <c r="F582" s="171">
        <v>7</v>
      </c>
      <c r="G582" s="180">
        <v>5</v>
      </c>
      <c r="H582" s="180">
        <v>125890</v>
      </c>
      <c r="I582" s="181">
        <f t="shared" si="587"/>
        <v>8.771929824561403E-2</v>
      </c>
      <c r="J582" s="181">
        <f t="shared" si="530"/>
        <v>0.7142857142857143</v>
      </c>
      <c r="K582" s="225">
        <f t="shared" si="531"/>
        <v>25178</v>
      </c>
      <c r="L582" s="392"/>
      <c r="M582" s="136" t="s">
        <v>161</v>
      </c>
      <c r="N582" s="171">
        <v>19</v>
      </c>
      <c r="O582" s="180">
        <v>14</v>
      </c>
      <c r="P582" s="180">
        <v>1029950</v>
      </c>
      <c r="Q582" s="181">
        <f t="shared" si="588"/>
        <v>0.23333333333333334</v>
      </c>
      <c r="R582" s="181">
        <f t="shared" si="532"/>
        <v>0.73684210526315785</v>
      </c>
      <c r="S582" s="175">
        <f t="shared" si="533"/>
        <v>73567.857142857145</v>
      </c>
      <c r="T582" s="392"/>
      <c r="U582" s="136" t="s">
        <v>161</v>
      </c>
      <c r="V582" s="171">
        <v>913</v>
      </c>
      <c r="W582" s="180">
        <v>491</v>
      </c>
      <c r="X582" s="180">
        <v>32391020</v>
      </c>
      <c r="Y582" s="181">
        <f t="shared" si="589"/>
        <v>0.10967165512620058</v>
      </c>
      <c r="Z582" s="181">
        <f t="shared" si="534"/>
        <v>0.53778751369112809</v>
      </c>
      <c r="AA582" s="180">
        <f t="shared" si="535"/>
        <v>65969.490835030549</v>
      </c>
      <c r="AB582" s="392"/>
      <c r="AC582" s="136" t="s">
        <v>161</v>
      </c>
      <c r="AD582" s="171">
        <v>781</v>
      </c>
      <c r="AE582" s="180">
        <v>426</v>
      </c>
      <c r="AF582" s="180">
        <v>30683650</v>
      </c>
      <c r="AG582" s="181">
        <f t="shared" si="590"/>
        <v>0.14003944773175542</v>
      </c>
      <c r="AH582" s="181">
        <f t="shared" si="536"/>
        <v>0.54545454545454541</v>
      </c>
      <c r="AI582" s="175">
        <f t="shared" si="537"/>
        <v>72027.34741784037</v>
      </c>
      <c r="AJ582" s="392"/>
      <c r="AK582" s="136" t="s">
        <v>161</v>
      </c>
      <c r="AL582" s="171">
        <v>504</v>
      </c>
      <c r="AM582" s="180">
        <v>256</v>
      </c>
      <c r="AN582" s="180">
        <v>19946020</v>
      </c>
      <c r="AO582" s="181">
        <f t="shared" si="591"/>
        <v>0.14269788182831661</v>
      </c>
      <c r="AP582" s="181">
        <f t="shared" si="538"/>
        <v>0.50793650793650791</v>
      </c>
      <c r="AQ582" s="175">
        <f t="shared" si="539"/>
        <v>77914.140625</v>
      </c>
      <c r="AR582" s="392"/>
      <c r="AS582" s="136" t="s">
        <v>161</v>
      </c>
      <c r="AT582" s="171">
        <v>232</v>
      </c>
      <c r="AU582" s="180">
        <v>117</v>
      </c>
      <c r="AV582" s="180">
        <v>9707650</v>
      </c>
      <c r="AW582" s="181">
        <f t="shared" si="592"/>
        <v>0.14130434782608695</v>
      </c>
      <c r="AX582" s="181">
        <f t="shared" si="540"/>
        <v>0.50431034482758619</v>
      </c>
      <c r="AY582" s="180">
        <f t="shared" si="541"/>
        <v>82971.367521367516</v>
      </c>
      <c r="AZ582" s="392"/>
      <c r="BA582" s="136" t="s">
        <v>161</v>
      </c>
      <c r="BB582" s="171">
        <v>71</v>
      </c>
      <c r="BC582" s="180">
        <v>28</v>
      </c>
      <c r="BD582" s="180">
        <v>2517240</v>
      </c>
      <c r="BE582" s="181">
        <f t="shared" si="593"/>
        <v>9.556313993174062E-2</v>
      </c>
      <c r="BF582" s="181">
        <f t="shared" si="542"/>
        <v>0.39436619718309857</v>
      </c>
      <c r="BG582" s="225">
        <f t="shared" si="543"/>
        <v>89901.428571428565</v>
      </c>
      <c r="BH582" s="392"/>
      <c r="BI582" s="136" t="s">
        <v>161</v>
      </c>
      <c r="BJ582" s="171">
        <f t="shared" si="544"/>
        <v>2527</v>
      </c>
      <c r="BK582" s="180">
        <f t="shared" si="528"/>
        <v>1337</v>
      </c>
      <c r="BL582" s="180">
        <f t="shared" si="529"/>
        <v>96401420</v>
      </c>
      <c r="BM582" s="181">
        <f t="shared" si="594"/>
        <v>0.12671784664960667</v>
      </c>
      <c r="BN582" s="181">
        <f t="shared" si="545"/>
        <v>0.52908587257617734</v>
      </c>
      <c r="BO582" s="180">
        <f t="shared" si="546"/>
        <v>72102.782348541514</v>
      </c>
      <c r="BP582" s="285"/>
    </row>
    <row r="583" spans="2:68" s="95" customFormat="1">
      <c r="B583" s="402"/>
      <c r="C583" s="435"/>
      <c r="D583" s="433"/>
      <c r="E583" s="136" t="s">
        <v>183</v>
      </c>
      <c r="F583" s="171">
        <v>23</v>
      </c>
      <c r="G583" s="180">
        <v>13</v>
      </c>
      <c r="H583" s="180">
        <v>816490</v>
      </c>
      <c r="I583" s="181">
        <f t="shared" si="587"/>
        <v>0.22807017543859648</v>
      </c>
      <c r="J583" s="181">
        <f t="shared" si="530"/>
        <v>0.56521739130434778</v>
      </c>
      <c r="K583" s="225">
        <f t="shared" si="531"/>
        <v>62806.923076923078</v>
      </c>
      <c r="L583" s="392"/>
      <c r="M583" s="136" t="s">
        <v>183</v>
      </c>
      <c r="N583" s="171">
        <v>26</v>
      </c>
      <c r="O583" s="180">
        <v>14</v>
      </c>
      <c r="P583" s="180">
        <v>1246370</v>
      </c>
      <c r="Q583" s="181">
        <f t="shared" si="588"/>
        <v>0.23333333333333334</v>
      </c>
      <c r="R583" s="181">
        <f t="shared" si="532"/>
        <v>0.53846153846153844</v>
      </c>
      <c r="S583" s="175">
        <f t="shared" si="533"/>
        <v>89026.428571428565</v>
      </c>
      <c r="T583" s="392"/>
      <c r="U583" s="136" t="s">
        <v>183</v>
      </c>
      <c r="V583" s="171">
        <v>1058</v>
      </c>
      <c r="W583" s="180">
        <v>608</v>
      </c>
      <c r="X583" s="180">
        <v>41288220</v>
      </c>
      <c r="Y583" s="181">
        <f t="shared" si="589"/>
        <v>0.13580522671431763</v>
      </c>
      <c r="Z583" s="181">
        <f t="shared" si="534"/>
        <v>0.5746691871455577</v>
      </c>
      <c r="AA583" s="180">
        <f t="shared" si="535"/>
        <v>67908.256578947374</v>
      </c>
      <c r="AB583" s="392"/>
      <c r="AC583" s="136" t="s">
        <v>183</v>
      </c>
      <c r="AD583" s="171">
        <v>951</v>
      </c>
      <c r="AE583" s="180">
        <v>522</v>
      </c>
      <c r="AF583" s="180">
        <v>42546420</v>
      </c>
      <c r="AG583" s="181">
        <f t="shared" si="590"/>
        <v>0.17159763313609466</v>
      </c>
      <c r="AH583" s="181">
        <f t="shared" si="536"/>
        <v>0.54889589905362779</v>
      </c>
      <c r="AI583" s="175">
        <f t="shared" si="537"/>
        <v>81506.551724137928</v>
      </c>
      <c r="AJ583" s="392"/>
      <c r="AK583" s="136" t="s">
        <v>183</v>
      </c>
      <c r="AL583" s="171">
        <v>596</v>
      </c>
      <c r="AM583" s="180">
        <v>295</v>
      </c>
      <c r="AN583" s="180">
        <v>22343840</v>
      </c>
      <c r="AO583" s="181">
        <f t="shared" si="591"/>
        <v>0.16443701226309923</v>
      </c>
      <c r="AP583" s="181">
        <f t="shared" si="538"/>
        <v>0.49496644295302011</v>
      </c>
      <c r="AQ583" s="175">
        <f t="shared" si="539"/>
        <v>75741.830508474581</v>
      </c>
      <c r="AR583" s="392"/>
      <c r="AS583" s="136" t="s">
        <v>183</v>
      </c>
      <c r="AT583" s="171">
        <v>272</v>
      </c>
      <c r="AU583" s="180">
        <v>141</v>
      </c>
      <c r="AV583" s="180">
        <v>11607520</v>
      </c>
      <c r="AW583" s="181">
        <f t="shared" si="592"/>
        <v>0.17028985507246377</v>
      </c>
      <c r="AX583" s="181">
        <f t="shared" si="540"/>
        <v>0.51838235294117652</v>
      </c>
      <c r="AY583" s="180">
        <f t="shared" si="541"/>
        <v>82322.836879432623</v>
      </c>
      <c r="AZ583" s="392"/>
      <c r="BA583" s="136" t="s">
        <v>183</v>
      </c>
      <c r="BB583" s="171">
        <v>77</v>
      </c>
      <c r="BC583" s="180">
        <v>33</v>
      </c>
      <c r="BD583" s="180">
        <v>2986630</v>
      </c>
      <c r="BE583" s="181">
        <f t="shared" si="593"/>
        <v>0.11262798634812286</v>
      </c>
      <c r="BF583" s="181">
        <f t="shared" si="542"/>
        <v>0.42857142857142855</v>
      </c>
      <c r="BG583" s="225">
        <f t="shared" si="543"/>
        <v>90503.939393939392</v>
      </c>
      <c r="BH583" s="392"/>
      <c r="BI583" s="136" t="s">
        <v>183</v>
      </c>
      <c r="BJ583" s="171">
        <f t="shared" si="544"/>
        <v>3003</v>
      </c>
      <c r="BK583" s="180">
        <f t="shared" ref="BK583:BK646" si="595">SUM(G583,O583,W583,AE583,AM583,AU583,BC583)</f>
        <v>1626</v>
      </c>
      <c r="BL583" s="180">
        <f t="shared" ref="BL583:BL646" si="596">SUM(H583,P583,X583,AF583,AN583,AV583,BD583)</f>
        <v>122835490</v>
      </c>
      <c r="BM583" s="181">
        <f t="shared" si="594"/>
        <v>0.15410861529712824</v>
      </c>
      <c r="BN583" s="181">
        <f t="shared" si="545"/>
        <v>0.54145854145854144</v>
      </c>
      <c r="BO583" s="180">
        <f t="shared" si="546"/>
        <v>75544.581795817954</v>
      </c>
      <c r="BP583" s="285"/>
    </row>
    <row r="584" spans="2:68" s="95" customFormat="1">
      <c r="B584" s="402"/>
      <c r="C584" s="435"/>
      <c r="D584" s="433"/>
      <c r="E584" s="136" t="s">
        <v>184</v>
      </c>
      <c r="F584" s="171">
        <v>15</v>
      </c>
      <c r="G584" s="180">
        <v>9</v>
      </c>
      <c r="H584" s="180">
        <v>443460</v>
      </c>
      <c r="I584" s="181">
        <f t="shared" si="587"/>
        <v>0.15789473684210525</v>
      </c>
      <c r="J584" s="181">
        <f t="shared" ref="J584:J647" si="597">IFERROR(G584/F584,"-")</f>
        <v>0.6</v>
      </c>
      <c r="K584" s="225">
        <f t="shared" ref="K584:K647" si="598">IFERROR(H584/G584,"-")</f>
        <v>49273.333333333336</v>
      </c>
      <c r="L584" s="392"/>
      <c r="M584" s="136" t="s">
        <v>184</v>
      </c>
      <c r="N584" s="171">
        <v>14</v>
      </c>
      <c r="O584" s="180">
        <v>10</v>
      </c>
      <c r="P584" s="180">
        <v>752050</v>
      </c>
      <c r="Q584" s="181">
        <f t="shared" si="588"/>
        <v>0.16666666666666666</v>
      </c>
      <c r="R584" s="181">
        <f t="shared" ref="R584:R647" si="599">IFERROR(O584/N584,"-")</f>
        <v>0.7142857142857143</v>
      </c>
      <c r="S584" s="175">
        <f t="shared" ref="S584:S647" si="600">IFERROR(P584/O584,"-")</f>
        <v>75205</v>
      </c>
      <c r="T584" s="392"/>
      <c r="U584" s="136" t="s">
        <v>184</v>
      </c>
      <c r="V584" s="171">
        <v>585</v>
      </c>
      <c r="W584" s="180">
        <v>346</v>
      </c>
      <c r="X584" s="180">
        <v>22698220</v>
      </c>
      <c r="Y584" s="181">
        <f t="shared" si="589"/>
        <v>7.7283895465713653E-2</v>
      </c>
      <c r="Z584" s="181">
        <f t="shared" ref="Z584:Z647" si="601">IFERROR(W584/V584,"-")</f>
        <v>0.59145299145299146</v>
      </c>
      <c r="AA584" s="180">
        <f t="shared" ref="AA584:AA647" si="602">IFERROR(X584/W584,"-")</f>
        <v>65601.791907514445</v>
      </c>
      <c r="AB584" s="392"/>
      <c r="AC584" s="136" t="s">
        <v>184</v>
      </c>
      <c r="AD584" s="171">
        <v>440</v>
      </c>
      <c r="AE584" s="180">
        <v>249</v>
      </c>
      <c r="AF584" s="180">
        <v>18065910</v>
      </c>
      <c r="AG584" s="181">
        <f t="shared" si="590"/>
        <v>8.1854043392504933E-2</v>
      </c>
      <c r="AH584" s="181">
        <f t="shared" ref="AH584:AH647" si="603">IFERROR(AE584/AD584,"-")</f>
        <v>0.56590909090909092</v>
      </c>
      <c r="AI584" s="175">
        <f t="shared" ref="AI584:AI647" si="604">IFERROR(AF584/AE584,"-")</f>
        <v>72553.855421686749</v>
      </c>
      <c r="AJ584" s="392"/>
      <c r="AK584" s="136" t="s">
        <v>184</v>
      </c>
      <c r="AL584" s="171">
        <v>271</v>
      </c>
      <c r="AM584" s="180">
        <v>146</v>
      </c>
      <c r="AN584" s="180">
        <v>10335820</v>
      </c>
      <c r="AO584" s="181">
        <f t="shared" si="591"/>
        <v>8.1382385730211823E-2</v>
      </c>
      <c r="AP584" s="181">
        <f t="shared" ref="AP584:AP647" si="605">IFERROR(AM584/AL584,"-")</f>
        <v>0.53874538745387457</v>
      </c>
      <c r="AQ584" s="175">
        <f t="shared" ref="AQ584:AQ647" si="606">IFERROR(AN584/AM584,"-")</f>
        <v>70793.287671232873</v>
      </c>
      <c r="AR584" s="392"/>
      <c r="AS584" s="136" t="s">
        <v>184</v>
      </c>
      <c r="AT584" s="171">
        <v>97</v>
      </c>
      <c r="AU584" s="180">
        <v>49</v>
      </c>
      <c r="AV584" s="180">
        <v>3444420</v>
      </c>
      <c r="AW584" s="181">
        <f t="shared" si="592"/>
        <v>5.9178743961352656E-2</v>
      </c>
      <c r="AX584" s="181">
        <f t="shared" ref="AX584:AX647" si="607">IFERROR(AU584/AT584,"-")</f>
        <v>0.50515463917525771</v>
      </c>
      <c r="AY584" s="180">
        <f t="shared" ref="AY584:AY647" si="608">IFERROR(AV584/AU584,"-")</f>
        <v>70294.28571428571</v>
      </c>
      <c r="AZ584" s="392"/>
      <c r="BA584" s="136" t="s">
        <v>184</v>
      </c>
      <c r="BB584" s="171">
        <v>17</v>
      </c>
      <c r="BC584" s="180">
        <v>9</v>
      </c>
      <c r="BD584" s="180">
        <v>696480</v>
      </c>
      <c r="BE584" s="181">
        <f t="shared" si="593"/>
        <v>3.0716723549488054E-2</v>
      </c>
      <c r="BF584" s="181">
        <f t="shared" ref="BF584:BF647" si="609">IFERROR(BC584/BB584,"-")</f>
        <v>0.52941176470588236</v>
      </c>
      <c r="BG584" s="225">
        <f t="shared" ref="BG584:BG647" si="610">IFERROR(BD584/BC584,"-")</f>
        <v>77386.666666666672</v>
      </c>
      <c r="BH584" s="392"/>
      <c r="BI584" s="136" t="s">
        <v>184</v>
      </c>
      <c r="BJ584" s="171">
        <f t="shared" ref="BJ584:BJ647" si="611">SUM(F584,N584,V584,AD584,AL584,AT584,BB584)</f>
        <v>1439</v>
      </c>
      <c r="BK584" s="180">
        <f t="shared" si="595"/>
        <v>818</v>
      </c>
      <c r="BL584" s="180">
        <f t="shared" si="596"/>
        <v>56436360</v>
      </c>
      <c r="BM584" s="181">
        <f t="shared" si="594"/>
        <v>7.75281963794901E-2</v>
      </c>
      <c r="BN584" s="181">
        <f t="shared" ref="BN584:BN647" si="612">IFERROR(BK584/BJ584,"-")</f>
        <v>0.56845031271716473</v>
      </c>
      <c r="BO584" s="180">
        <f t="shared" ref="BO584:BO647" si="613">IFERROR(BL584/BK584,"-")</f>
        <v>68993.105134474332</v>
      </c>
      <c r="BP584" s="285"/>
    </row>
    <row r="585" spans="2:68" s="95" customFormat="1">
      <c r="B585" s="402"/>
      <c r="C585" s="435"/>
      <c r="D585" s="433"/>
      <c r="E585" s="136" t="s">
        <v>185</v>
      </c>
      <c r="F585" s="171">
        <v>9</v>
      </c>
      <c r="G585" s="180">
        <v>7</v>
      </c>
      <c r="H585" s="180">
        <v>250210</v>
      </c>
      <c r="I585" s="181">
        <f t="shared" si="587"/>
        <v>0.12280701754385964</v>
      </c>
      <c r="J585" s="181">
        <f t="shared" si="597"/>
        <v>0.77777777777777779</v>
      </c>
      <c r="K585" s="225">
        <f t="shared" si="598"/>
        <v>35744.285714285717</v>
      </c>
      <c r="L585" s="392"/>
      <c r="M585" s="136" t="s">
        <v>185</v>
      </c>
      <c r="N585" s="171">
        <v>8</v>
      </c>
      <c r="O585" s="180">
        <v>4</v>
      </c>
      <c r="P585" s="180">
        <v>339220</v>
      </c>
      <c r="Q585" s="181">
        <f t="shared" si="588"/>
        <v>6.6666666666666666E-2</v>
      </c>
      <c r="R585" s="181">
        <f t="shared" si="599"/>
        <v>0.5</v>
      </c>
      <c r="S585" s="175">
        <f t="shared" si="600"/>
        <v>84805</v>
      </c>
      <c r="T585" s="392"/>
      <c r="U585" s="136" t="s">
        <v>185</v>
      </c>
      <c r="V585" s="171">
        <v>274</v>
      </c>
      <c r="W585" s="180">
        <v>131</v>
      </c>
      <c r="X585" s="180">
        <v>9417800</v>
      </c>
      <c r="Y585" s="181">
        <f t="shared" si="589"/>
        <v>2.9260665624301987E-2</v>
      </c>
      <c r="Z585" s="181">
        <f t="shared" si="601"/>
        <v>0.47810218978102192</v>
      </c>
      <c r="AA585" s="180">
        <f t="shared" si="602"/>
        <v>71891.603053435116</v>
      </c>
      <c r="AB585" s="392"/>
      <c r="AC585" s="136" t="s">
        <v>185</v>
      </c>
      <c r="AD585" s="171">
        <v>255</v>
      </c>
      <c r="AE585" s="180">
        <v>120</v>
      </c>
      <c r="AF585" s="180">
        <v>9801110</v>
      </c>
      <c r="AG585" s="181">
        <f t="shared" si="590"/>
        <v>3.9447731755424063E-2</v>
      </c>
      <c r="AH585" s="181">
        <f t="shared" si="603"/>
        <v>0.47058823529411764</v>
      </c>
      <c r="AI585" s="175">
        <f t="shared" si="604"/>
        <v>81675.916666666672</v>
      </c>
      <c r="AJ585" s="392"/>
      <c r="AK585" s="136" t="s">
        <v>185</v>
      </c>
      <c r="AL585" s="171">
        <v>225</v>
      </c>
      <c r="AM585" s="180">
        <v>109</v>
      </c>
      <c r="AN585" s="180">
        <v>8016560</v>
      </c>
      <c r="AO585" s="181">
        <f t="shared" si="591"/>
        <v>6.0758082497212929E-2</v>
      </c>
      <c r="AP585" s="181">
        <f t="shared" si="605"/>
        <v>0.48444444444444446</v>
      </c>
      <c r="AQ585" s="175">
        <f t="shared" si="606"/>
        <v>73546.422018348618</v>
      </c>
      <c r="AR585" s="392"/>
      <c r="AS585" s="136" t="s">
        <v>185</v>
      </c>
      <c r="AT585" s="171">
        <v>105</v>
      </c>
      <c r="AU585" s="180">
        <v>46</v>
      </c>
      <c r="AV585" s="180">
        <v>3140790</v>
      </c>
      <c r="AW585" s="181">
        <f t="shared" si="592"/>
        <v>5.5555555555555552E-2</v>
      </c>
      <c r="AX585" s="181">
        <f t="shared" si="607"/>
        <v>0.43809523809523809</v>
      </c>
      <c r="AY585" s="180">
        <f t="shared" si="608"/>
        <v>68278.043478260865</v>
      </c>
      <c r="AZ585" s="392"/>
      <c r="BA585" s="136" t="s">
        <v>185</v>
      </c>
      <c r="BB585" s="171">
        <v>45</v>
      </c>
      <c r="BC585" s="180">
        <v>13</v>
      </c>
      <c r="BD585" s="180">
        <v>1068030</v>
      </c>
      <c r="BE585" s="181">
        <f t="shared" si="593"/>
        <v>4.4368600682593858E-2</v>
      </c>
      <c r="BF585" s="181">
        <f t="shared" si="609"/>
        <v>0.28888888888888886</v>
      </c>
      <c r="BG585" s="225">
        <f t="shared" si="610"/>
        <v>82156.153846153844</v>
      </c>
      <c r="BH585" s="392"/>
      <c r="BI585" s="136" t="s">
        <v>185</v>
      </c>
      <c r="BJ585" s="171">
        <f t="shared" si="611"/>
        <v>921</v>
      </c>
      <c r="BK585" s="180">
        <f t="shared" si="595"/>
        <v>430</v>
      </c>
      <c r="BL585" s="180">
        <f t="shared" si="596"/>
        <v>32033720</v>
      </c>
      <c r="BM585" s="181">
        <f t="shared" si="594"/>
        <v>4.0754430859634157E-2</v>
      </c>
      <c r="BN585" s="181">
        <f t="shared" si="612"/>
        <v>0.46688382193268185</v>
      </c>
      <c r="BO585" s="180">
        <f t="shared" si="613"/>
        <v>74497.023255813954</v>
      </c>
      <c r="BP585" s="285"/>
    </row>
    <row r="586" spans="2:68" s="95" customFormat="1">
      <c r="B586" s="402"/>
      <c r="C586" s="435"/>
      <c r="D586" s="433"/>
      <c r="E586" s="136" t="s">
        <v>186</v>
      </c>
      <c r="F586" s="171">
        <v>9</v>
      </c>
      <c r="G586" s="180">
        <v>5</v>
      </c>
      <c r="H586" s="180">
        <v>491390</v>
      </c>
      <c r="I586" s="181">
        <f t="shared" si="587"/>
        <v>8.771929824561403E-2</v>
      </c>
      <c r="J586" s="181">
        <f t="shared" si="597"/>
        <v>0.55555555555555558</v>
      </c>
      <c r="K586" s="225">
        <f t="shared" si="598"/>
        <v>98278</v>
      </c>
      <c r="L586" s="392"/>
      <c r="M586" s="136" t="s">
        <v>186</v>
      </c>
      <c r="N586" s="171">
        <v>6</v>
      </c>
      <c r="O586" s="180">
        <v>3</v>
      </c>
      <c r="P586" s="180">
        <v>235080</v>
      </c>
      <c r="Q586" s="181">
        <f t="shared" si="588"/>
        <v>0.05</v>
      </c>
      <c r="R586" s="181">
        <f t="shared" si="599"/>
        <v>0.5</v>
      </c>
      <c r="S586" s="175">
        <f t="shared" si="600"/>
        <v>78360</v>
      </c>
      <c r="T586" s="392"/>
      <c r="U586" s="136" t="s">
        <v>186</v>
      </c>
      <c r="V586" s="171">
        <v>285</v>
      </c>
      <c r="W586" s="180">
        <v>173</v>
      </c>
      <c r="X586" s="180">
        <v>12082330</v>
      </c>
      <c r="Y586" s="181">
        <f t="shared" si="589"/>
        <v>3.8641947732856827E-2</v>
      </c>
      <c r="Z586" s="181">
        <f t="shared" si="601"/>
        <v>0.60701754385964912</v>
      </c>
      <c r="AA586" s="180">
        <f t="shared" si="602"/>
        <v>69840.057803468211</v>
      </c>
      <c r="AB586" s="392"/>
      <c r="AC586" s="136" t="s">
        <v>186</v>
      </c>
      <c r="AD586" s="171">
        <v>229</v>
      </c>
      <c r="AE586" s="180">
        <v>145</v>
      </c>
      <c r="AF586" s="180">
        <v>13045500</v>
      </c>
      <c r="AG586" s="181">
        <f t="shared" si="590"/>
        <v>4.7666009204470741E-2</v>
      </c>
      <c r="AH586" s="181">
        <f t="shared" si="603"/>
        <v>0.63318777292576423</v>
      </c>
      <c r="AI586" s="175">
        <f t="shared" si="604"/>
        <v>89968.965517241377</v>
      </c>
      <c r="AJ586" s="392"/>
      <c r="AK586" s="136" t="s">
        <v>186</v>
      </c>
      <c r="AL586" s="171">
        <v>143</v>
      </c>
      <c r="AM586" s="180">
        <v>79</v>
      </c>
      <c r="AN586" s="180">
        <v>6294050</v>
      </c>
      <c r="AO586" s="181">
        <f t="shared" si="591"/>
        <v>4.403567447045708E-2</v>
      </c>
      <c r="AP586" s="181">
        <f t="shared" si="605"/>
        <v>0.55244755244755239</v>
      </c>
      <c r="AQ586" s="175">
        <f t="shared" si="606"/>
        <v>79671.518987341769</v>
      </c>
      <c r="AR586" s="392"/>
      <c r="AS586" s="136" t="s">
        <v>186</v>
      </c>
      <c r="AT586" s="171">
        <v>62</v>
      </c>
      <c r="AU586" s="180">
        <v>36</v>
      </c>
      <c r="AV586" s="180">
        <v>3589150</v>
      </c>
      <c r="AW586" s="181">
        <f t="shared" si="592"/>
        <v>4.3478260869565216E-2</v>
      </c>
      <c r="AX586" s="181">
        <f t="shared" si="607"/>
        <v>0.58064516129032262</v>
      </c>
      <c r="AY586" s="180">
        <f t="shared" si="608"/>
        <v>99698.611111111109</v>
      </c>
      <c r="AZ586" s="392"/>
      <c r="BA586" s="136" t="s">
        <v>186</v>
      </c>
      <c r="BB586" s="171">
        <v>15</v>
      </c>
      <c r="BC586" s="180">
        <v>7</v>
      </c>
      <c r="BD586" s="180">
        <v>360670</v>
      </c>
      <c r="BE586" s="181">
        <f t="shared" si="593"/>
        <v>2.3890784982935155E-2</v>
      </c>
      <c r="BF586" s="181">
        <f t="shared" si="609"/>
        <v>0.46666666666666667</v>
      </c>
      <c r="BG586" s="225">
        <f t="shared" si="610"/>
        <v>51524.285714285717</v>
      </c>
      <c r="BH586" s="392"/>
      <c r="BI586" s="136" t="s">
        <v>186</v>
      </c>
      <c r="BJ586" s="171">
        <f t="shared" si="611"/>
        <v>749</v>
      </c>
      <c r="BK586" s="180">
        <f t="shared" si="595"/>
        <v>448</v>
      </c>
      <c r="BL586" s="180">
        <f t="shared" si="596"/>
        <v>36098170</v>
      </c>
      <c r="BM586" s="181">
        <f t="shared" si="594"/>
        <v>4.2460430290967681E-2</v>
      </c>
      <c r="BN586" s="181">
        <f t="shared" si="612"/>
        <v>0.59813084112149528</v>
      </c>
      <c r="BO586" s="180">
        <f t="shared" si="613"/>
        <v>80576.272321428565</v>
      </c>
      <c r="BP586" s="285"/>
    </row>
    <row r="587" spans="2:68" s="95" customFormat="1">
      <c r="B587" s="402"/>
      <c r="C587" s="435"/>
      <c r="D587" s="433"/>
      <c r="E587" s="136" t="s">
        <v>187</v>
      </c>
      <c r="F587" s="171">
        <v>25</v>
      </c>
      <c r="G587" s="180">
        <v>16</v>
      </c>
      <c r="H587" s="180">
        <v>1040410</v>
      </c>
      <c r="I587" s="181">
        <f t="shared" si="587"/>
        <v>0.2807017543859649</v>
      </c>
      <c r="J587" s="181">
        <f t="shared" si="597"/>
        <v>0.64</v>
      </c>
      <c r="K587" s="225">
        <f t="shared" si="598"/>
        <v>65025.625</v>
      </c>
      <c r="L587" s="392"/>
      <c r="M587" s="136" t="s">
        <v>187</v>
      </c>
      <c r="N587" s="171">
        <v>31</v>
      </c>
      <c r="O587" s="180">
        <v>16</v>
      </c>
      <c r="P587" s="180">
        <v>934180</v>
      </c>
      <c r="Q587" s="181">
        <f t="shared" si="588"/>
        <v>0.26666666666666666</v>
      </c>
      <c r="R587" s="181">
        <f t="shared" si="599"/>
        <v>0.5161290322580645</v>
      </c>
      <c r="S587" s="175">
        <f t="shared" si="600"/>
        <v>58386.25</v>
      </c>
      <c r="T587" s="392"/>
      <c r="U587" s="136" t="s">
        <v>187</v>
      </c>
      <c r="V587" s="171">
        <v>1612</v>
      </c>
      <c r="W587" s="180">
        <v>952</v>
      </c>
      <c r="X587" s="180">
        <v>63738220</v>
      </c>
      <c r="Y587" s="181">
        <f t="shared" si="589"/>
        <v>0.21264239446057628</v>
      </c>
      <c r="Z587" s="181">
        <f t="shared" si="601"/>
        <v>0.59057071960297769</v>
      </c>
      <c r="AA587" s="180">
        <f t="shared" si="602"/>
        <v>66951.911764705888</v>
      </c>
      <c r="AB587" s="392"/>
      <c r="AC587" s="136" t="s">
        <v>187</v>
      </c>
      <c r="AD587" s="171">
        <v>1260</v>
      </c>
      <c r="AE587" s="180">
        <v>726</v>
      </c>
      <c r="AF587" s="180">
        <v>53624520</v>
      </c>
      <c r="AG587" s="181">
        <f t="shared" si="590"/>
        <v>0.23865877712031558</v>
      </c>
      <c r="AH587" s="181">
        <f t="shared" si="603"/>
        <v>0.57619047619047614</v>
      </c>
      <c r="AI587" s="175">
        <f t="shared" si="604"/>
        <v>73862.975206611576</v>
      </c>
      <c r="AJ587" s="392"/>
      <c r="AK587" s="136" t="s">
        <v>187</v>
      </c>
      <c r="AL587" s="171">
        <v>670</v>
      </c>
      <c r="AM587" s="180">
        <v>353</v>
      </c>
      <c r="AN587" s="180">
        <v>26044940</v>
      </c>
      <c r="AO587" s="181">
        <f t="shared" si="591"/>
        <v>0.1967670011148272</v>
      </c>
      <c r="AP587" s="181">
        <f t="shared" si="605"/>
        <v>0.5268656716417911</v>
      </c>
      <c r="AQ587" s="175">
        <f t="shared" si="606"/>
        <v>73781.699716713876</v>
      </c>
      <c r="AR587" s="392"/>
      <c r="AS587" s="136" t="s">
        <v>187</v>
      </c>
      <c r="AT587" s="171">
        <v>253</v>
      </c>
      <c r="AU587" s="180">
        <v>128</v>
      </c>
      <c r="AV587" s="180">
        <v>10735780</v>
      </c>
      <c r="AW587" s="181">
        <f t="shared" si="592"/>
        <v>0.15458937198067632</v>
      </c>
      <c r="AX587" s="181">
        <f t="shared" si="607"/>
        <v>0.50592885375494068</v>
      </c>
      <c r="AY587" s="180">
        <f t="shared" si="608"/>
        <v>83873.28125</v>
      </c>
      <c r="AZ587" s="392"/>
      <c r="BA587" s="136" t="s">
        <v>187</v>
      </c>
      <c r="BB587" s="171">
        <v>62</v>
      </c>
      <c r="BC587" s="180">
        <v>33</v>
      </c>
      <c r="BD587" s="180">
        <v>2754240</v>
      </c>
      <c r="BE587" s="181">
        <f t="shared" si="593"/>
        <v>0.11262798634812286</v>
      </c>
      <c r="BF587" s="181">
        <f t="shared" si="609"/>
        <v>0.532258064516129</v>
      </c>
      <c r="BG587" s="225">
        <f t="shared" si="610"/>
        <v>83461.818181818177</v>
      </c>
      <c r="BH587" s="392"/>
      <c r="BI587" s="136" t="s">
        <v>187</v>
      </c>
      <c r="BJ587" s="171">
        <f t="shared" si="611"/>
        <v>3913</v>
      </c>
      <c r="BK587" s="180">
        <f t="shared" si="595"/>
        <v>2224</v>
      </c>
      <c r="BL587" s="180">
        <f t="shared" si="596"/>
        <v>158872290</v>
      </c>
      <c r="BM587" s="181">
        <f t="shared" si="594"/>
        <v>0.21078570751587528</v>
      </c>
      <c r="BN587" s="181">
        <f t="shared" si="612"/>
        <v>0.56836187068745203</v>
      </c>
      <c r="BO587" s="180">
        <f t="shared" si="613"/>
        <v>71435.382194244608</v>
      </c>
      <c r="BP587" s="285"/>
    </row>
    <row r="588" spans="2:68" s="95" customFormat="1">
      <c r="B588" s="402"/>
      <c r="C588" s="435"/>
      <c r="D588" s="433"/>
      <c r="E588" s="136" t="s">
        <v>188</v>
      </c>
      <c r="F588" s="171">
        <v>6</v>
      </c>
      <c r="G588" s="180">
        <v>6</v>
      </c>
      <c r="H588" s="180">
        <v>469600</v>
      </c>
      <c r="I588" s="181">
        <f t="shared" si="587"/>
        <v>0.10526315789473684</v>
      </c>
      <c r="J588" s="181">
        <f t="shared" si="597"/>
        <v>1</v>
      </c>
      <c r="K588" s="225">
        <f t="shared" si="598"/>
        <v>78266.666666666672</v>
      </c>
      <c r="L588" s="392"/>
      <c r="M588" s="136" t="s">
        <v>188</v>
      </c>
      <c r="N588" s="171">
        <v>6</v>
      </c>
      <c r="O588" s="180">
        <v>1</v>
      </c>
      <c r="P588" s="180">
        <v>32400</v>
      </c>
      <c r="Q588" s="181">
        <f t="shared" si="588"/>
        <v>1.6666666666666666E-2</v>
      </c>
      <c r="R588" s="181">
        <f t="shared" si="599"/>
        <v>0.16666666666666666</v>
      </c>
      <c r="S588" s="175">
        <f t="shared" si="600"/>
        <v>32400</v>
      </c>
      <c r="T588" s="392"/>
      <c r="U588" s="136" t="s">
        <v>188</v>
      </c>
      <c r="V588" s="171">
        <v>336</v>
      </c>
      <c r="W588" s="180">
        <v>201</v>
      </c>
      <c r="X588" s="180">
        <v>13622090</v>
      </c>
      <c r="Y588" s="181">
        <f t="shared" si="589"/>
        <v>4.4896135805226715E-2</v>
      </c>
      <c r="Z588" s="181">
        <f t="shared" si="601"/>
        <v>0.5982142857142857</v>
      </c>
      <c r="AA588" s="180">
        <f t="shared" si="602"/>
        <v>67771.592039800991</v>
      </c>
      <c r="AB588" s="392"/>
      <c r="AC588" s="136" t="s">
        <v>188</v>
      </c>
      <c r="AD588" s="171">
        <v>360</v>
      </c>
      <c r="AE588" s="180">
        <v>188</v>
      </c>
      <c r="AF588" s="180">
        <v>15950540</v>
      </c>
      <c r="AG588" s="181">
        <f t="shared" si="590"/>
        <v>6.1801446416831031E-2</v>
      </c>
      <c r="AH588" s="181">
        <f t="shared" si="603"/>
        <v>0.52222222222222225</v>
      </c>
      <c r="AI588" s="175">
        <f t="shared" si="604"/>
        <v>84843.297872340423</v>
      </c>
      <c r="AJ588" s="392"/>
      <c r="AK588" s="136" t="s">
        <v>188</v>
      </c>
      <c r="AL588" s="171">
        <v>285</v>
      </c>
      <c r="AM588" s="180">
        <v>142</v>
      </c>
      <c r="AN588" s="180">
        <v>10691370</v>
      </c>
      <c r="AO588" s="181">
        <f t="shared" si="591"/>
        <v>7.9152731326644368E-2</v>
      </c>
      <c r="AP588" s="181">
        <f t="shared" si="605"/>
        <v>0.49824561403508771</v>
      </c>
      <c r="AQ588" s="175">
        <f t="shared" si="606"/>
        <v>75291.338028169019</v>
      </c>
      <c r="AR588" s="392"/>
      <c r="AS588" s="136" t="s">
        <v>188</v>
      </c>
      <c r="AT588" s="171">
        <v>164</v>
      </c>
      <c r="AU588" s="180">
        <v>87</v>
      </c>
      <c r="AV588" s="180">
        <v>7431930</v>
      </c>
      <c r="AW588" s="181">
        <f t="shared" si="592"/>
        <v>0.10507246376811594</v>
      </c>
      <c r="AX588" s="181">
        <f t="shared" si="607"/>
        <v>0.53048780487804881</v>
      </c>
      <c r="AY588" s="180">
        <f t="shared" si="608"/>
        <v>85424.482758620696</v>
      </c>
      <c r="AZ588" s="392"/>
      <c r="BA588" s="136" t="s">
        <v>188</v>
      </c>
      <c r="BB588" s="171">
        <v>64</v>
      </c>
      <c r="BC588" s="180">
        <v>27</v>
      </c>
      <c r="BD588" s="180">
        <v>2060640</v>
      </c>
      <c r="BE588" s="181">
        <f t="shared" si="593"/>
        <v>9.2150170648464161E-2</v>
      </c>
      <c r="BF588" s="181">
        <f t="shared" si="609"/>
        <v>0.421875</v>
      </c>
      <c r="BG588" s="225">
        <f t="shared" si="610"/>
        <v>76320</v>
      </c>
      <c r="BH588" s="392"/>
      <c r="BI588" s="136" t="s">
        <v>188</v>
      </c>
      <c r="BJ588" s="171">
        <f t="shared" si="611"/>
        <v>1221</v>
      </c>
      <c r="BK588" s="180">
        <f t="shared" si="595"/>
        <v>652</v>
      </c>
      <c r="BL588" s="180">
        <f t="shared" si="596"/>
        <v>50258570</v>
      </c>
      <c r="BM588" s="181">
        <f t="shared" si="594"/>
        <v>6.1795090512747605E-2</v>
      </c>
      <c r="BN588" s="181">
        <f t="shared" si="612"/>
        <v>0.53398853398853396</v>
      </c>
      <c r="BO588" s="180">
        <f t="shared" si="613"/>
        <v>77083.696319018403</v>
      </c>
      <c r="BP588" s="285"/>
    </row>
    <row r="589" spans="2:68" s="95" customFormat="1">
      <c r="B589" s="402"/>
      <c r="C589" s="435"/>
      <c r="D589" s="433"/>
      <c r="E589" s="137" t="s">
        <v>179</v>
      </c>
      <c r="F589" s="171">
        <v>3</v>
      </c>
      <c r="G589" s="180">
        <v>1</v>
      </c>
      <c r="H589" s="180">
        <v>207390</v>
      </c>
      <c r="I589" s="181">
        <f t="shared" si="587"/>
        <v>1.7543859649122806E-2</v>
      </c>
      <c r="J589" s="181">
        <f t="shared" si="597"/>
        <v>0.33333333333333331</v>
      </c>
      <c r="K589" s="225">
        <f t="shared" si="598"/>
        <v>207390</v>
      </c>
      <c r="L589" s="392"/>
      <c r="M589" s="137" t="s">
        <v>179</v>
      </c>
      <c r="N589" s="171">
        <v>3</v>
      </c>
      <c r="O589" s="180">
        <v>1</v>
      </c>
      <c r="P589" s="180">
        <v>68940</v>
      </c>
      <c r="Q589" s="181">
        <f t="shared" si="588"/>
        <v>1.6666666666666666E-2</v>
      </c>
      <c r="R589" s="181">
        <f t="shared" si="599"/>
        <v>0.33333333333333331</v>
      </c>
      <c r="S589" s="175">
        <f t="shared" si="600"/>
        <v>68940</v>
      </c>
      <c r="T589" s="392"/>
      <c r="U589" s="137" t="s">
        <v>179</v>
      </c>
      <c r="V589" s="171">
        <v>391</v>
      </c>
      <c r="W589" s="180">
        <v>195</v>
      </c>
      <c r="X589" s="180">
        <v>13261230</v>
      </c>
      <c r="Y589" s="181">
        <f t="shared" si="589"/>
        <v>4.355595264686174E-2</v>
      </c>
      <c r="Z589" s="181">
        <f t="shared" si="601"/>
        <v>0.49872122762148335</v>
      </c>
      <c r="AA589" s="180">
        <f t="shared" si="602"/>
        <v>68006.307692307688</v>
      </c>
      <c r="AB589" s="392"/>
      <c r="AC589" s="137" t="s">
        <v>179</v>
      </c>
      <c r="AD589" s="171">
        <v>169</v>
      </c>
      <c r="AE589" s="180">
        <v>70</v>
      </c>
      <c r="AF589" s="180">
        <v>4660780</v>
      </c>
      <c r="AG589" s="181">
        <f t="shared" si="590"/>
        <v>2.3011176857330704E-2</v>
      </c>
      <c r="AH589" s="181">
        <f t="shared" si="603"/>
        <v>0.41420118343195267</v>
      </c>
      <c r="AI589" s="175">
        <f t="shared" si="604"/>
        <v>66582.571428571435</v>
      </c>
      <c r="AJ589" s="392"/>
      <c r="AK589" s="137" t="s">
        <v>179</v>
      </c>
      <c r="AL589" s="171">
        <v>108</v>
      </c>
      <c r="AM589" s="180">
        <v>48</v>
      </c>
      <c r="AN589" s="180">
        <v>5069170</v>
      </c>
      <c r="AO589" s="181">
        <f t="shared" si="591"/>
        <v>2.6755852842809364E-2</v>
      </c>
      <c r="AP589" s="181">
        <f t="shared" si="605"/>
        <v>0.44444444444444442</v>
      </c>
      <c r="AQ589" s="175">
        <f t="shared" si="606"/>
        <v>105607.70833333333</v>
      </c>
      <c r="AR589" s="392"/>
      <c r="AS589" s="137" t="s">
        <v>179</v>
      </c>
      <c r="AT589" s="171">
        <v>51</v>
      </c>
      <c r="AU589" s="180">
        <v>22</v>
      </c>
      <c r="AV589" s="180">
        <v>2430410</v>
      </c>
      <c r="AW589" s="181">
        <f t="shared" si="592"/>
        <v>2.6570048309178744E-2</v>
      </c>
      <c r="AX589" s="181">
        <f t="shared" si="607"/>
        <v>0.43137254901960786</v>
      </c>
      <c r="AY589" s="180">
        <f t="shared" si="608"/>
        <v>110473.18181818182</v>
      </c>
      <c r="AZ589" s="392"/>
      <c r="BA589" s="137" t="s">
        <v>179</v>
      </c>
      <c r="BB589" s="171">
        <v>26</v>
      </c>
      <c r="BC589" s="180">
        <v>12</v>
      </c>
      <c r="BD589" s="180">
        <v>1203450</v>
      </c>
      <c r="BE589" s="181">
        <f t="shared" si="593"/>
        <v>4.0955631399317405E-2</v>
      </c>
      <c r="BF589" s="181">
        <f t="shared" si="609"/>
        <v>0.46153846153846156</v>
      </c>
      <c r="BG589" s="225">
        <f t="shared" si="610"/>
        <v>100287.5</v>
      </c>
      <c r="BH589" s="392"/>
      <c r="BI589" s="137" t="s">
        <v>179</v>
      </c>
      <c r="BJ589" s="171">
        <f t="shared" si="611"/>
        <v>751</v>
      </c>
      <c r="BK589" s="180">
        <f t="shared" si="595"/>
        <v>349</v>
      </c>
      <c r="BL589" s="180">
        <f t="shared" si="596"/>
        <v>26901370</v>
      </c>
      <c r="BM589" s="181">
        <f t="shared" si="594"/>
        <v>3.3077433418633305E-2</v>
      </c>
      <c r="BN589" s="181">
        <f t="shared" si="612"/>
        <v>0.46471371504660453</v>
      </c>
      <c r="BO589" s="180">
        <f t="shared" si="613"/>
        <v>77081.289398280802</v>
      </c>
      <c r="BP589" s="285"/>
    </row>
    <row r="590" spans="2:68" s="95" customFormat="1">
      <c r="B590" s="402">
        <v>54</v>
      </c>
      <c r="C590" s="402" t="s">
        <v>29</v>
      </c>
      <c r="D590" s="428">
        <v>107</v>
      </c>
      <c r="E590" s="134" t="s">
        <v>153</v>
      </c>
      <c r="F590" s="170">
        <v>49</v>
      </c>
      <c r="G590" s="178">
        <v>23</v>
      </c>
      <c r="H590" s="178">
        <v>1620720</v>
      </c>
      <c r="I590" s="179">
        <f>IFERROR(G590/$D$590,"-")</f>
        <v>0.21495327102803738</v>
      </c>
      <c r="J590" s="179">
        <f t="shared" si="597"/>
        <v>0.46938775510204084</v>
      </c>
      <c r="K590" s="224">
        <f t="shared" si="598"/>
        <v>70466.086956521744</v>
      </c>
      <c r="L590" s="405">
        <v>167</v>
      </c>
      <c r="M590" s="134" t="s">
        <v>153</v>
      </c>
      <c r="N590" s="170">
        <v>89</v>
      </c>
      <c r="O590" s="178">
        <v>52</v>
      </c>
      <c r="P590" s="178">
        <v>4372310</v>
      </c>
      <c r="Q590" s="179">
        <f>IFERROR(O590/$L$590,"-")</f>
        <v>0.31137724550898205</v>
      </c>
      <c r="R590" s="179">
        <f t="shared" si="599"/>
        <v>0.5842696629213483</v>
      </c>
      <c r="S590" s="174">
        <f t="shared" si="600"/>
        <v>84082.88461538461</v>
      </c>
      <c r="T590" s="405">
        <v>7416</v>
      </c>
      <c r="U590" s="134" t="s">
        <v>153</v>
      </c>
      <c r="V590" s="170">
        <v>3282</v>
      </c>
      <c r="W590" s="178">
        <v>2073</v>
      </c>
      <c r="X590" s="178">
        <v>143465920</v>
      </c>
      <c r="Y590" s="179">
        <f>IFERROR(W590/$T$590,"-")</f>
        <v>0.2795307443365696</v>
      </c>
      <c r="Z590" s="179">
        <f t="shared" si="601"/>
        <v>0.63162705667276053</v>
      </c>
      <c r="AA590" s="178">
        <f t="shared" si="602"/>
        <v>69206.907863000481</v>
      </c>
      <c r="AB590" s="405">
        <v>4998</v>
      </c>
      <c r="AC590" s="134" t="s">
        <v>153</v>
      </c>
      <c r="AD590" s="170">
        <v>2525</v>
      </c>
      <c r="AE590" s="178">
        <v>1590</v>
      </c>
      <c r="AF590" s="178">
        <v>122698090</v>
      </c>
      <c r="AG590" s="179">
        <f>IFERROR(AE590/$AB$590,"-")</f>
        <v>0.31812725090036015</v>
      </c>
      <c r="AH590" s="179">
        <f t="shared" si="603"/>
        <v>0.62970297029702971</v>
      </c>
      <c r="AI590" s="174">
        <f t="shared" si="604"/>
        <v>77168.610062893087</v>
      </c>
      <c r="AJ590" s="405">
        <v>3114</v>
      </c>
      <c r="AK590" s="134" t="s">
        <v>153</v>
      </c>
      <c r="AL590" s="170">
        <v>1554</v>
      </c>
      <c r="AM590" s="178">
        <v>913</v>
      </c>
      <c r="AN590" s="178">
        <v>72822890</v>
      </c>
      <c r="AO590" s="179">
        <f>IFERROR(AM590/$AJ$590,"-")</f>
        <v>0.29319203596660243</v>
      </c>
      <c r="AP590" s="179">
        <f t="shared" si="605"/>
        <v>0.58751608751608753</v>
      </c>
      <c r="AQ590" s="174">
        <f t="shared" si="606"/>
        <v>79762.201533406347</v>
      </c>
      <c r="AR590" s="405">
        <v>1475</v>
      </c>
      <c r="AS590" s="134" t="s">
        <v>153</v>
      </c>
      <c r="AT590" s="170">
        <v>599</v>
      </c>
      <c r="AU590" s="178">
        <v>310</v>
      </c>
      <c r="AV590" s="178">
        <v>26869060</v>
      </c>
      <c r="AW590" s="179">
        <f>IFERROR(AU590/$AR$590,"-")</f>
        <v>0.21016949152542372</v>
      </c>
      <c r="AX590" s="179">
        <f t="shared" si="607"/>
        <v>0.51752921535893159</v>
      </c>
      <c r="AY590" s="178">
        <f t="shared" si="608"/>
        <v>86674.387096774197</v>
      </c>
      <c r="AZ590" s="405">
        <v>516</v>
      </c>
      <c r="BA590" s="134" t="s">
        <v>153</v>
      </c>
      <c r="BB590" s="170">
        <v>182</v>
      </c>
      <c r="BC590" s="178">
        <v>89</v>
      </c>
      <c r="BD590" s="178">
        <v>7136010</v>
      </c>
      <c r="BE590" s="179">
        <f>IFERROR(BC590/$AZ$590,"-")</f>
        <v>0.17248062015503876</v>
      </c>
      <c r="BF590" s="179">
        <f t="shared" si="609"/>
        <v>0.48901098901098899</v>
      </c>
      <c r="BG590" s="224">
        <f t="shared" si="610"/>
        <v>80179.887640449437</v>
      </c>
      <c r="BH590" s="405">
        <v>17793</v>
      </c>
      <c r="BI590" s="134" t="s">
        <v>153</v>
      </c>
      <c r="BJ590" s="170">
        <f t="shared" si="611"/>
        <v>8280</v>
      </c>
      <c r="BK590" s="178">
        <f t="shared" si="595"/>
        <v>5050</v>
      </c>
      <c r="BL590" s="178">
        <f t="shared" si="596"/>
        <v>378985000</v>
      </c>
      <c r="BM590" s="179">
        <f>IFERROR(BK590/$BH$590,"-")</f>
        <v>0.28381947957061765</v>
      </c>
      <c r="BN590" s="179">
        <f t="shared" si="612"/>
        <v>0.60990338164251212</v>
      </c>
      <c r="BO590" s="178">
        <f t="shared" si="613"/>
        <v>75046.534653465351</v>
      </c>
      <c r="BP590" s="285"/>
    </row>
    <row r="591" spans="2:68" s="95" customFormat="1">
      <c r="B591" s="402"/>
      <c r="C591" s="402"/>
      <c r="D591" s="428"/>
      <c r="E591" s="135" t="s">
        <v>207</v>
      </c>
      <c r="F591" s="171">
        <v>39</v>
      </c>
      <c r="G591" s="180">
        <v>22</v>
      </c>
      <c r="H591" s="180">
        <v>2242490</v>
      </c>
      <c r="I591" s="181">
        <f t="shared" ref="I591:I600" si="614">IFERROR(G591/$D$590,"-")</f>
        <v>0.20560747663551401</v>
      </c>
      <c r="J591" s="181">
        <f t="shared" si="597"/>
        <v>0.5641025641025641</v>
      </c>
      <c r="K591" s="225">
        <f t="shared" si="598"/>
        <v>101931.36363636363</v>
      </c>
      <c r="L591" s="405"/>
      <c r="M591" s="135" t="s">
        <v>207</v>
      </c>
      <c r="N591" s="171">
        <v>67</v>
      </c>
      <c r="O591" s="180">
        <v>42</v>
      </c>
      <c r="P591" s="180">
        <v>3161750</v>
      </c>
      <c r="Q591" s="181">
        <f t="shared" ref="Q591:Q600" si="615">IFERROR(O591/$L$590,"-")</f>
        <v>0.25149700598802394</v>
      </c>
      <c r="R591" s="181">
        <f t="shared" si="599"/>
        <v>0.62686567164179108</v>
      </c>
      <c r="S591" s="175">
        <f t="shared" si="600"/>
        <v>75279.761904761908</v>
      </c>
      <c r="T591" s="405"/>
      <c r="U591" s="135" t="s">
        <v>207</v>
      </c>
      <c r="V591" s="171">
        <v>3053</v>
      </c>
      <c r="W591" s="180">
        <v>1962</v>
      </c>
      <c r="X591" s="180">
        <v>130068910</v>
      </c>
      <c r="Y591" s="181">
        <f t="shared" ref="Y591:Y600" si="616">IFERROR(W591/$T$590,"-")</f>
        <v>0.2645631067961165</v>
      </c>
      <c r="Z591" s="181">
        <f t="shared" si="601"/>
        <v>0.64264657713724205</v>
      </c>
      <c r="AA591" s="180">
        <f t="shared" si="602"/>
        <v>66294.041794087665</v>
      </c>
      <c r="AB591" s="405"/>
      <c r="AC591" s="135" t="s">
        <v>207</v>
      </c>
      <c r="AD591" s="171">
        <v>2033</v>
      </c>
      <c r="AE591" s="180">
        <v>1318</v>
      </c>
      <c r="AF591" s="180">
        <v>94543340</v>
      </c>
      <c r="AG591" s="181">
        <f t="shared" ref="AG591:AG600" si="617">IFERROR(AE591/$AB$590,"-")</f>
        <v>0.26370548219287715</v>
      </c>
      <c r="AH591" s="181">
        <f t="shared" si="603"/>
        <v>0.64830300049188394</v>
      </c>
      <c r="AI591" s="175">
        <f t="shared" si="604"/>
        <v>71732.42792109256</v>
      </c>
      <c r="AJ591" s="405"/>
      <c r="AK591" s="135" t="s">
        <v>207</v>
      </c>
      <c r="AL591" s="171">
        <v>1188</v>
      </c>
      <c r="AM591" s="180">
        <v>716</v>
      </c>
      <c r="AN591" s="180">
        <v>53826840</v>
      </c>
      <c r="AO591" s="181">
        <f t="shared" ref="AO591:AO600" si="618">IFERROR(AM591/$AJ$590,"-")</f>
        <v>0.22992935131663456</v>
      </c>
      <c r="AP591" s="181">
        <f t="shared" si="605"/>
        <v>0.60269360269360273</v>
      </c>
      <c r="AQ591" s="175">
        <f t="shared" si="606"/>
        <v>75177.150837988826</v>
      </c>
      <c r="AR591" s="405"/>
      <c r="AS591" s="135" t="s">
        <v>207</v>
      </c>
      <c r="AT591" s="171">
        <v>446</v>
      </c>
      <c r="AU591" s="180">
        <v>235</v>
      </c>
      <c r="AV591" s="180">
        <v>19023380</v>
      </c>
      <c r="AW591" s="181">
        <f t="shared" ref="AW591:AW600" si="619">IFERROR(AU591/$AR$590,"-")</f>
        <v>0.15932203389830507</v>
      </c>
      <c r="AX591" s="181">
        <f t="shared" si="607"/>
        <v>0.52690582959641252</v>
      </c>
      <c r="AY591" s="180">
        <f t="shared" si="608"/>
        <v>80950.553191489365</v>
      </c>
      <c r="AZ591" s="405"/>
      <c r="BA591" s="135" t="s">
        <v>207</v>
      </c>
      <c r="BB591" s="171">
        <v>125</v>
      </c>
      <c r="BC591" s="180">
        <v>68</v>
      </c>
      <c r="BD591" s="180">
        <v>7400180</v>
      </c>
      <c r="BE591" s="181">
        <f t="shared" ref="BE591:BE600" si="620">IFERROR(BC591/$AZ$590,"-")</f>
        <v>0.13178294573643412</v>
      </c>
      <c r="BF591" s="181">
        <f t="shared" si="609"/>
        <v>0.54400000000000004</v>
      </c>
      <c r="BG591" s="225">
        <f t="shared" si="610"/>
        <v>108826.17647058824</v>
      </c>
      <c r="BH591" s="405"/>
      <c r="BI591" s="135" t="s">
        <v>207</v>
      </c>
      <c r="BJ591" s="171">
        <f t="shared" si="611"/>
        <v>6951</v>
      </c>
      <c r="BK591" s="180">
        <f t="shared" si="595"/>
        <v>4363</v>
      </c>
      <c r="BL591" s="180">
        <f t="shared" si="596"/>
        <v>310266890</v>
      </c>
      <c r="BM591" s="181">
        <f t="shared" ref="BM591:BM600" si="621">IFERROR(BK591/$BH$590,"-")</f>
        <v>0.24520878997358511</v>
      </c>
      <c r="BN591" s="181">
        <f t="shared" si="612"/>
        <v>0.62767947057977269</v>
      </c>
      <c r="BO591" s="180">
        <f t="shared" si="613"/>
        <v>71113.199633279859</v>
      </c>
      <c r="BP591" s="285"/>
    </row>
    <row r="592" spans="2:68" s="95" customFormat="1">
      <c r="B592" s="402"/>
      <c r="C592" s="402"/>
      <c r="D592" s="428"/>
      <c r="E592" s="136" t="s">
        <v>152</v>
      </c>
      <c r="F592" s="171">
        <v>68</v>
      </c>
      <c r="G592" s="180">
        <v>35</v>
      </c>
      <c r="H592" s="180">
        <v>3722400</v>
      </c>
      <c r="I592" s="181">
        <f t="shared" si="614"/>
        <v>0.32710280373831774</v>
      </c>
      <c r="J592" s="181">
        <f t="shared" si="597"/>
        <v>0.51470588235294112</v>
      </c>
      <c r="K592" s="225">
        <f t="shared" si="598"/>
        <v>106354.28571428571</v>
      </c>
      <c r="L592" s="405"/>
      <c r="M592" s="136" t="s">
        <v>152</v>
      </c>
      <c r="N592" s="171">
        <v>122</v>
      </c>
      <c r="O592" s="180">
        <v>70</v>
      </c>
      <c r="P592" s="180">
        <v>6082580</v>
      </c>
      <c r="Q592" s="181">
        <f t="shared" si="615"/>
        <v>0.41916167664670656</v>
      </c>
      <c r="R592" s="181">
        <f t="shared" si="599"/>
        <v>0.57377049180327866</v>
      </c>
      <c r="S592" s="175">
        <f t="shared" si="600"/>
        <v>86894</v>
      </c>
      <c r="T592" s="405"/>
      <c r="U592" s="136" t="s">
        <v>152</v>
      </c>
      <c r="V592" s="171">
        <v>4486</v>
      </c>
      <c r="W592" s="180">
        <v>2779</v>
      </c>
      <c r="X592" s="180">
        <v>194424320</v>
      </c>
      <c r="Y592" s="181">
        <f t="shared" si="616"/>
        <v>0.37473031283710895</v>
      </c>
      <c r="Z592" s="181">
        <f t="shared" si="601"/>
        <v>0.6194828354881855</v>
      </c>
      <c r="AA592" s="180">
        <f t="shared" si="602"/>
        <v>69961.97193234977</v>
      </c>
      <c r="AB592" s="405"/>
      <c r="AC592" s="136" t="s">
        <v>152</v>
      </c>
      <c r="AD592" s="171">
        <v>3346</v>
      </c>
      <c r="AE592" s="180">
        <v>2103</v>
      </c>
      <c r="AF592" s="180">
        <v>163946660</v>
      </c>
      <c r="AG592" s="181">
        <f t="shared" si="617"/>
        <v>0.42076830732292919</v>
      </c>
      <c r="AH592" s="181">
        <f t="shared" si="603"/>
        <v>0.62851165570830847</v>
      </c>
      <c r="AI592" s="175">
        <f t="shared" si="604"/>
        <v>77958.468854018065</v>
      </c>
      <c r="AJ592" s="405"/>
      <c r="AK592" s="136" t="s">
        <v>152</v>
      </c>
      <c r="AL592" s="171">
        <v>2215</v>
      </c>
      <c r="AM592" s="180">
        <v>1310</v>
      </c>
      <c r="AN592" s="180">
        <v>106562350</v>
      </c>
      <c r="AO592" s="181">
        <f t="shared" si="618"/>
        <v>0.42068079640333977</v>
      </c>
      <c r="AP592" s="181">
        <f t="shared" si="605"/>
        <v>0.5914221218961625</v>
      </c>
      <c r="AQ592" s="175">
        <f t="shared" si="606"/>
        <v>81345.305343511456</v>
      </c>
      <c r="AR592" s="405"/>
      <c r="AS592" s="136" t="s">
        <v>152</v>
      </c>
      <c r="AT592" s="171">
        <v>1021</v>
      </c>
      <c r="AU592" s="180">
        <v>536</v>
      </c>
      <c r="AV592" s="180">
        <v>46320490</v>
      </c>
      <c r="AW592" s="181">
        <f t="shared" si="619"/>
        <v>0.36338983050847457</v>
      </c>
      <c r="AX592" s="181">
        <f t="shared" si="607"/>
        <v>0.52497551420176303</v>
      </c>
      <c r="AY592" s="180">
        <f t="shared" si="608"/>
        <v>86418.824626865666</v>
      </c>
      <c r="AZ592" s="405"/>
      <c r="BA592" s="136" t="s">
        <v>152</v>
      </c>
      <c r="BB592" s="171">
        <v>338</v>
      </c>
      <c r="BC592" s="180">
        <v>177</v>
      </c>
      <c r="BD592" s="180">
        <v>17630460</v>
      </c>
      <c r="BE592" s="181">
        <f t="shared" si="620"/>
        <v>0.34302325581395349</v>
      </c>
      <c r="BF592" s="181">
        <f t="shared" si="609"/>
        <v>0.52366863905325445</v>
      </c>
      <c r="BG592" s="225">
        <f t="shared" si="610"/>
        <v>99607.118644067799</v>
      </c>
      <c r="BH592" s="405"/>
      <c r="BI592" s="136" t="s">
        <v>152</v>
      </c>
      <c r="BJ592" s="171">
        <f t="shared" si="611"/>
        <v>11596</v>
      </c>
      <c r="BK592" s="180">
        <f t="shared" si="595"/>
        <v>7010</v>
      </c>
      <c r="BL592" s="180">
        <f t="shared" si="596"/>
        <v>538689260</v>
      </c>
      <c r="BM592" s="181">
        <f t="shared" si="621"/>
        <v>0.39397515877030292</v>
      </c>
      <c r="BN592" s="181">
        <f t="shared" si="612"/>
        <v>0.60451879958606414</v>
      </c>
      <c r="BO592" s="180">
        <f t="shared" si="613"/>
        <v>76845.828815977176</v>
      </c>
      <c r="BP592" s="285"/>
    </row>
    <row r="593" spans="2:68" s="95" customFormat="1">
      <c r="B593" s="402"/>
      <c r="C593" s="402"/>
      <c r="D593" s="428"/>
      <c r="E593" s="136" t="s">
        <v>161</v>
      </c>
      <c r="F593" s="171">
        <v>25</v>
      </c>
      <c r="G593" s="180">
        <v>11</v>
      </c>
      <c r="H593" s="180">
        <v>1499950</v>
      </c>
      <c r="I593" s="181">
        <f t="shared" si="614"/>
        <v>0.10280373831775701</v>
      </c>
      <c r="J593" s="181">
        <f t="shared" si="597"/>
        <v>0.44</v>
      </c>
      <c r="K593" s="225">
        <f t="shared" si="598"/>
        <v>136359.09090909091</v>
      </c>
      <c r="L593" s="405"/>
      <c r="M593" s="136" t="s">
        <v>161</v>
      </c>
      <c r="N593" s="171">
        <v>49</v>
      </c>
      <c r="O593" s="180">
        <v>27</v>
      </c>
      <c r="P593" s="180">
        <v>2471560</v>
      </c>
      <c r="Q593" s="181">
        <f t="shared" si="615"/>
        <v>0.16167664670658682</v>
      </c>
      <c r="R593" s="181">
        <f t="shared" si="599"/>
        <v>0.55102040816326525</v>
      </c>
      <c r="S593" s="175">
        <f t="shared" si="600"/>
        <v>91539.259259259255</v>
      </c>
      <c r="T593" s="405"/>
      <c r="U593" s="136" t="s">
        <v>161</v>
      </c>
      <c r="V593" s="171">
        <v>1530</v>
      </c>
      <c r="W593" s="180">
        <v>981</v>
      </c>
      <c r="X593" s="180">
        <v>68658880</v>
      </c>
      <c r="Y593" s="181">
        <f t="shared" si="616"/>
        <v>0.13228155339805825</v>
      </c>
      <c r="Z593" s="181">
        <f t="shared" si="601"/>
        <v>0.64117647058823535</v>
      </c>
      <c r="AA593" s="180">
        <f t="shared" si="602"/>
        <v>69988.664627930688</v>
      </c>
      <c r="AB593" s="405"/>
      <c r="AC593" s="136" t="s">
        <v>161</v>
      </c>
      <c r="AD593" s="171">
        <v>1298</v>
      </c>
      <c r="AE593" s="180">
        <v>841</v>
      </c>
      <c r="AF593" s="180">
        <v>64620740</v>
      </c>
      <c r="AG593" s="181">
        <f t="shared" si="617"/>
        <v>0.16826730692276912</v>
      </c>
      <c r="AH593" s="181">
        <f t="shared" si="603"/>
        <v>0.6479198767334361</v>
      </c>
      <c r="AI593" s="175">
        <f t="shared" si="604"/>
        <v>76837.978596908448</v>
      </c>
      <c r="AJ593" s="405"/>
      <c r="AK593" s="136" t="s">
        <v>161</v>
      </c>
      <c r="AL593" s="171">
        <v>921</v>
      </c>
      <c r="AM593" s="180">
        <v>534</v>
      </c>
      <c r="AN593" s="180">
        <v>43073940</v>
      </c>
      <c r="AO593" s="181">
        <f t="shared" si="618"/>
        <v>0.17148362235067438</v>
      </c>
      <c r="AP593" s="181">
        <f t="shared" si="605"/>
        <v>0.57980456026058635</v>
      </c>
      <c r="AQ593" s="175">
        <f t="shared" si="606"/>
        <v>80662.808988764038</v>
      </c>
      <c r="AR593" s="405"/>
      <c r="AS593" s="136" t="s">
        <v>161</v>
      </c>
      <c r="AT593" s="171">
        <v>435</v>
      </c>
      <c r="AU593" s="180">
        <v>239</v>
      </c>
      <c r="AV593" s="180">
        <v>20232180</v>
      </c>
      <c r="AW593" s="181">
        <f t="shared" si="619"/>
        <v>0.16203389830508474</v>
      </c>
      <c r="AX593" s="181">
        <f t="shared" si="607"/>
        <v>0.54942528735632179</v>
      </c>
      <c r="AY593" s="180">
        <f t="shared" si="608"/>
        <v>84653.472803347278</v>
      </c>
      <c r="AZ593" s="405"/>
      <c r="BA593" s="136" t="s">
        <v>161</v>
      </c>
      <c r="BB593" s="171">
        <v>140</v>
      </c>
      <c r="BC593" s="180">
        <v>62</v>
      </c>
      <c r="BD593" s="180">
        <v>8181830</v>
      </c>
      <c r="BE593" s="181">
        <f t="shared" si="620"/>
        <v>0.12015503875968993</v>
      </c>
      <c r="BF593" s="181">
        <f t="shared" si="609"/>
        <v>0.44285714285714284</v>
      </c>
      <c r="BG593" s="225">
        <f t="shared" si="610"/>
        <v>131965</v>
      </c>
      <c r="BH593" s="405"/>
      <c r="BI593" s="136" t="s">
        <v>161</v>
      </c>
      <c r="BJ593" s="171">
        <f t="shared" si="611"/>
        <v>4398</v>
      </c>
      <c r="BK593" s="180">
        <f t="shared" si="595"/>
        <v>2695</v>
      </c>
      <c r="BL593" s="180">
        <f t="shared" si="596"/>
        <v>208739080</v>
      </c>
      <c r="BM593" s="181">
        <f t="shared" si="621"/>
        <v>0.15146405889956724</v>
      </c>
      <c r="BN593" s="181">
        <f t="shared" si="612"/>
        <v>0.61277853569804452</v>
      </c>
      <c r="BO593" s="180">
        <f t="shared" si="613"/>
        <v>77454.204081632648</v>
      </c>
      <c r="BP593" s="285"/>
    </row>
    <row r="594" spans="2:68" s="95" customFormat="1">
      <c r="B594" s="402"/>
      <c r="C594" s="402"/>
      <c r="D594" s="428"/>
      <c r="E594" s="136" t="s">
        <v>183</v>
      </c>
      <c r="F594" s="171">
        <v>39</v>
      </c>
      <c r="G594" s="180">
        <v>21</v>
      </c>
      <c r="H594" s="180">
        <v>2288050</v>
      </c>
      <c r="I594" s="181">
        <f t="shared" si="614"/>
        <v>0.19626168224299065</v>
      </c>
      <c r="J594" s="181">
        <f t="shared" si="597"/>
        <v>0.53846153846153844</v>
      </c>
      <c r="K594" s="225">
        <f t="shared" si="598"/>
        <v>108954.76190476191</v>
      </c>
      <c r="L594" s="405"/>
      <c r="M594" s="136" t="s">
        <v>183</v>
      </c>
      <c r="N594" s="171">
        <v>75</v>
      </c>
      <c r="O594" s="180">
        <v>46</v>
      </c>
      <c r="P594" s="180">
        <v>4185510</v>
      </c>
      <c r="Q594" s="181">
        <f t="shared" si="615"/>
        <v>0.27544910179640719</v>
      </c>
      <c r="R594" s="181">
        <f t="shared" si="599"/>
        <v>0.61333333333333329</v>
      </c>
      <c r="S594" s="175">
        <f t="shared" si="600"/>
        <v>90989.34782608696</v>
      </c>
      <c r="T594" s="405"/>
      <c r="U594" s="136" t="s">
        <v>183</v>
      </c>
      <c r="V594" s="171">
        <v>1854</v>
      </c>
      <c r="W594" s="180">
        <v>1216</v>
      </c>
      <c r="X594" s="180">
        <v>89804910</v>
      </c>
      <c r="Y594" s="181">
        <f t="shared" si="616"/>
        <v>0.16396979503775622</v>
      </c>
      <c r="Z594" s="181">
        <f t="shared" si="601"/>
        <v>0.65587918015102487</v>
      </c>
      <c r="AA594" s="180">
        <f t="shared" si="602"/>
        <v>73852.72203947368</v>
      </c>
      <c r="AB594" s="405"/>
      <c r="AC594" s="136" t="s">
        <v>183</v>
      </c>
      <c r="AD594" s="171">
        <v>1590</v>
      </c>
      <c r="AE594" s="180">
        <v>1035</v>
      </c>
      <c r="AF594" s="180">
        <v>82096840</v>
      </c>
      <c r="AG594" s="181">
        <f t="shared" si="617"/>
        <v>0.20708283313325329</v>
      </c>
      <c r="AH594" s="181">
        <f t="shared" si="603"/>
        <v>0.65094339622641506</v>
      </c>
      <c r="AI594" s="175">
        <f t="shared" si="604"/>
        <v>79320.618357487925</v>
      </c>
      <c r="AJ594" s="405"/>
      <c r="AK594" s="136" t="s">
        <v>183</v>
      </c>
      <c r="AL594" s="171">
        <v>1056</v>
      </c>
      <c r="AM594" s="180">
        <v>657</v>
      </c>
      <c r="AN594" s="180">
        <v>56132080</v>
      </c>
      <c r="AO594" s="181">
        <f t="shared" si="618"/>
        <v>0.21098265895953758</v>
      </c>
      <c r="AP594" s="181">
        <f t="shared" si="605"/>
        <v>0.62215909090909094</v>
      </c>
      <c r="AQ594" s="175">
        <f t="shared" si="606"/>
        <v>85436.955859969559</v>
      </c>
      <c r="AR594" s="405"/>
      <c r="AS594" s="136" t="s">
        <v>183</v>
      </c>
      <c r="AT594" s="171">
        <v>475</v>
      </c>
      <c r="AU594" s="180">
        <v>265</v>
      </c>
      <c r="AV594" s="180">
        <v>25271920</v>
      </c>
      <c r="AW594" s="181">
        <f t="shared" si="619"/>
        <v>0.17966101694915254</v>
      </c>
      <c r="AX594" s="181">
        <f t="shared" si="607"/>
        <v>0.55789473684210522</v>
      </c>
      <c r="AY594" s="180">
        <f t="shared" si="608"/>
        <v>95365.735849056597</v>
      </c>
      <c r="AZ594" s="405"/>
      <c r="BA594" s="136" t="s">
        <v>183</v>
      </c>
      <c r="BB594" s="171">
        <v>174</v>
      </c>
      <c r="BC594" s="180">
        <v>92</v>
      </c>
      <c r="BD594" s="180">
        <v>9788960</v>
      </c>
      <c r="BE594" s="181">
        <f t="shared" si="620"/>
        <v>0.17829457364341086</v>
      </c>
      <c r="BF594" s="181">
        <f t="shared" si="609"/>
        <v>0.52873563218390807</v>
      </c>
      <c r="BG594" s="225">
        <f t="shared" si="610"/>
        <v>106401.73913043478</v>
      </c>
      <c r="BH594" s="405"/>
      <c r="BI594" s="136" t="s">
        <v>183</v>
      </c>
      <c r="BJ594" s="171">
        <f t="shared" si="611"/>
        <v>5263</v>
      </c>
      <c r="BK594" s="180">
        <f t="shared" si="595"/>
        <v>3332</v>
      </c>
      <c r="BL594" s="180">
        <f t="shared" si="596"/>
        <v>269568270</v>
      </c>
      <c r="BM594" s="181">
        <f t="shared" si="621"/>
        <v>0.18726465463946496</v>
      </c>
      <c r="BN594" s="181">
        <f t="shared" si="612"/>
        <v>0.63309899296978911</v>
      </c>
      <c r="BO594" s="180">
        <f t="shared" si="613"/>
        <v>80902.842136854742</v>
      </c>
      <c r="BP594" s="285"/>
    </row>
    <row r="595" spans="2:68" s="95" customFormat="1">
      <c r="B595" s="402"/>
      <c r="C595" s="402"/>
      <c r="D595" s="428"/>
      <c r="E595" s="136" t="s">
        <v>184</v>
      </c>
      <c r="F595" s="171">
        <v>25</v>
      </c>
      <c r="G595" s="180">
        <v>12</v>
      </c>
      <c r="H595" s="180">
        <v>607560</v>
      </c>
      <c r="I595" s="181">
        <f t="shared" si="614"/>
        <v>0.11214953271028037</v>
      </c>
      <c r="J595" s="181">
        <f t="shared" si="597"/>
        <v>0.48</v>
      </c>
      <c r="K595" s="225">
        <f t="shared" si="598"/>
        <v>50630</v>
      </c>
      <c r="L595" s="405"/>
      <c r="M595" s="136" t="s">
        <v>184</v>
      </c>
      <c r="N595" s="171">
        <v>41</v>
      </c>
      <c r="O595" s="180">
        <v>26</v>
      </c>
      <c r="P595" s="180">
        <v>2274300</v>
      </c>
      <c r="Q595" s="181">
        <f t="shared" si="615"/>
        <v>0.15568862275449102</v>
      </c>
      <c r="R595" s="181">
        <f t="shared" si="599"/>
        <v>0.63414634146341464</v>
      </c>
      <c r="S595" s="175">
        <f t="shared" si="600"/>
        <v>87473.076923076922</v>
      </c>
      <c r="T595" s="405"/>
      <c r="U595" s="136" t="s">
        <v>184</v>
      </c>
      <c r="V595" s="171">
        <v>1355</v>
      </c>
      <c r="W595" s="180">
        <v>921</v>
      </c>
      <c r="X595" s="180">
        <v>63597330</v>
      </c>
      <c r="Y595" s="181">
        <f t="shared" si="616"/>
        <v>0.12419093851132686</v>
      </c>
      <c r="Z595" s="181">
        <f t="shared" si="601"/>
        <v>0.67970479704797049</v>
      </c>
      <c r="AA595" s="180">
        <f t="shared" si="602"/>
        <v>69052.475570032577</v>
      </c>
      <c r="AB595" s="405"/>
      <c r="AC595" s="136" t="s">
        <v>184</v>
      </c>
      <c r="AD595" s="171">
        <v>961</v>
      </c>
      <c r="AE595" s="180">
        <v>669</v>
      </c>
      <c r="AF595" s="180">
        <v>48786510</v>
      </c>
      <c r="AG595" s="181">
        <f t="shared" si="617"/>
        <v>0.13385354141656663</v>
      </c>
      <c r="AH595" s="181">
        <f t="shared" si="603"/>
        <v>0.69614984391259105</v>
      </c>
      <c r="AI595" s="175">
        <f t="shared" si="604"/>
        <v>72924.529147982059</v>
      </c>
      <c r="AJ595" s="405"/>
      <c r="AK595" s="136" t="s">
        <v>184</v>
      </c>
      <c r="AL595" s="171">
        <v>524</v>
      </c>
      <c r="AM595" s="180">
        <v>313</v>
      </c>
      <c r="AN595" s="180">
        <v>23818170</v>
      </c>
      <c r="AO595" s="181">
        <f t="shared" si="618"/>
        <v>0.10051380860629415</v>
      </c>
      <c r="AP595" s="181">
        <f t="shared" si="605"/>
        <v>0.59732824427480913</v>
      </c>
      <c r="AQ595" s="175">
        <f t="shared" si="606"/>
        <v>76096.389776357828</v>
      </c>
      <c r="AR595" s="405"/>
      <c r="AS595" s="136" t="s">
        <v>184</v>
      </c>
      <c r="AT595" s="171">
        <v>171</v>
      </c>
      <c r="AU595" s="180">
        <v>99</v>
      </c>
      <c r="AV595" s="180">
        <v>8110790</v>
      </c>
      <c r="AW595" s="181">
        <f t="shared" si="619"/>
        <v>6.7118644067796607E-2</v>
      </c>
      <c r="AX595" s="181">
        <f t="shared" si="607"/>
        <v>0.57894736842105265</v>
      </c>
      <c r="AY595" s="180">
        <f t="shared" si="608"/>
        <v>81927.171717171717</v>
      </c>
      <c r="AZ595" s="405"/>
      <c r="BA595" s="136" t="s">
        <v>184</v>
      </c>
      <c r="BB595" s="171">
        <v>37</v>
      </c>
      <c r="BC595" s="180">
        <v>22</v>
      </c>
      <c r="BD595" s="180">
        <v>2228020</v>
      </c>
      <c r="BE595" s="181">
        <f t="shared" si="620"/>
        <v>4.2635658914728682E-2</v>
      </c>
      <c r="BF595" s="181">
        <f t="shared" si="609"/>
        <v>0.59459459459459463</v>
      </c>
      <c r="BG595" s="225">
        <f t="shared" si="610"/>
        <v>101273.63636363637</v>
      </c>
      <c r="BH595" s="405"/>
      <c r="BI595" s="136" t="s">
        <v>184</v>
      </c>
      <c r="BJ595" s="171">
        <f t="shared" si="611"/>
        <v>3114</v>
      </c>
      <c r="BK595" s="180">
        <f t="shared" si="595"/>
        <v>2062</v>
      </c>
      <c r="BL595" s="180">
        <f t="shared" si="596"/>
        <v>149422680</v>
      </c>
      <c r="BM595" s="181">
        <f t="shared" si="621"/>
        <v>0.11588827066824033</v>
      </c>
      <c r="BN595" s="181">
        <f t="shared" si="612"/>
        <v>0.66217084136159277</v>
      </c>
      <c r="BO595" s="180">
        <f t="shared" si="613"/>
        <v>72464.927255092145</v>
      </c>
      <c r="BP595" s="285"/>
    </row>
    <row r="596" spans="2:68" s="95" customFormat="1">
      <c r="B596" s="402"/>
      <c r="C596" s="402"/>
      <c r="D596" s="428"/>
      <c r="E596" s="136" t="s">
        <v>185</v>
      </c>
      <c r="F596" s="171">
        <v>23</v>
      </c>
      <c r="G596" s="180">
        <v>11</v>
      </c>
      <c r="H596" s="180">
        <v>711460</v>
      </c>
      <c r="I596" s="181">
        <f t="shared" si="614"/>
        <v>0.10280373831775701</v>
      </c>
      <c r="J596" s="181">
        <f t="shared" si="597"/>
        <v>0.47826086956521741</v>
      </c>
      <c r="K596" s="225">
        <f t="shared" si="598"/>
        <v>64678.181818181816</v>
      </c>
      <c r="L596" s="405"/>
      <c r="M596" s="136" t="s">
        <v>185</v>
      </c>
      <c r="N596" s="171">
        <v>36</v>
      </c>
      <c r="O596" s="180">
        <v>15</v>
      </c>
      <c r="P596" s="180">
        <v>1103750</v>
      </c>
      <c r="Q596" s="181">
        <f t="shared" si="615"/>
        <v>8.9820359281437126E-2</v>
      </c>
      <c r="R596" s="181">
        <f t="shared" si="599"/>
        <v>0.41666666666666669</v>
      </c>
      <c r="S596" s="175">
        <f t="shared" si="600"/>
        <v>73583.333333333328</v>
      </c>
      <c r="T596" s="405"/>
      <c r="U596" s="136" t="s">
        <v>185</v>
      </c>
      <c r="V596" s="171">
        <v>302</v>
      </c>
      <c r="W596" s="180">
        <v>174</v>
      </c>
      <c r="X596" s="180">
        <v>13481390</v>
      </c>
      <c r="Y596" s="181">
        <f t="shared" si="616"/>
        <v>2.3462783171521034E-2</v>
      </c>
      <c r="Z596" s="181">
        <f t="shared" si="601"/>
        <v>0.57615894039735094</v>
      </c>
      <c r="AA596" s="180">
        <f t="shared" si="602"/>
        <v>77479.252873563222</v>
      </c>
      <c r="AB596" s="405"/>
      <c r="AC596" s="136" t="s">
        <v>185</v>
      </c>
      <c r="AD596" s="171">
        <v>278</v>
      </c>
      <c r="AE596" s="180">
        <v>162</v>
      </c>
      <c r="AF596" s="180">
        <v>11034170</v>
      </c>
      <c r="AG596" s="181">
        <f t="shared" si="617"/>
        <v>3.2412965186074429E-2</v>
      </c>
      <c r="AH596" s="181">
        <f t="shared" si="603"/>
        <v>0.58273381294964033</v>
      </c>
      <c r="AI596" s="175">
        <f t="shared" si="604"/>
        <v>68112.160493827163</v>
      </c>
      <c r="AJ596" s="405"/>
      <c r="AK596" s="136" t="s">
        <v>185</v>
      </c>
      <c r="AL596" s="171">
        <v>270</v>
      </c>
      <c r="AM596" s="180">
        <v>150</v>
      </c>
      <c r="AN596" s="180">
        <v>12836890</v>
      </c>
      <c r="AO596" s="181">
        <f t="shared" si="618"/>
        <v>4.8169556840077073E-2</v>
      </c>
      <c r="AP596" s="181">
        <f t="shared" si="605"/>
        <v>0.55555555555555558</v>
      </c>
      <c r="AQ596" s="175">
        <f t="shared" si="606"/>
        <v>85579.266666666663</v>
      </c>
      <c r="AR596" s="405"/>
      <c r="AS596" s="136" t="s">
        <v>185</v>
      </c>
      <c r="AT596" s="171">
        <v>148</v>
      </c>
      <c r="AU596" s="180">
        <v>75</v>
      </c>
      <c r="AV596" s="180">
        <v>6836060</v>
      </c>
      <c r="AW596" s="181">
        <f t="shared" si="619"/>
        <v>5.0847457627118647E-2</v>
      </c>
      <c r="AX596" s="181">
        <f t="shared" si="607"/>
        <v>0.5067567567567568</v>
      </c>
      <c r="AY596" s="180">
        <f t="shared" si="608"/>
        <v>91147.46666666666</v>
      </c>
      <c r="AZ596" s="405"/>
      <c r="BA596" s="136" t="s">
        <v>185</v>
      </c>
      <c r="BB596" s="171">
        <v>65</v>
      </c>
      <c r="BC596" s="180">
        <v>39</v>
      </c>
      <c r="BD596" s="180">
        <v>4250170</v>
      </c>
      <c r="BE596" s="181">
        <f t="shared" si="620"/>
        <v>7.5581395348837205E-2</v>
      </c>
      <c r="BF596" s="181">
        <f t="shared" si="609"/>
        <v>0.6</v>
      </c>
      <c r="BG596" s="225">
        <f t="shared" si="610"/>
        <v>108978.71794871795</v>
      </c>
      <c r="BH596" s="405"/>
      <c r="BI596" s="136" t="s">
        <v>185</v>
      </c>
      <c r="BJ596" s="171">
        <f t="shared" si="611"/>
        <v>1122</v>
      </c>
      <c r="BK596" s="180">
        <f t="shared" si="595"/>
        <v>626</v>
      </c>
      <c r="BL596" s="180">
        <f t="shared" si="596"/>
        <v>50253890</v>
      </c>
      <c r="BM596" s="181">
        <f t="shared" si="621"/>
        <v>3.5182375091328051E-2</v>
      </c>
      <c r="BN596" s="181">
        <f t="shared" si="612"/>
        <v>0.5579322638146168</v>
      </c>
      <c r="BO596" s="180">
        <f t="shared" si="613"/>
        <v>80277.779552715656</v>
      </c>
      <c r="BP596" s="285"/>
    </row>
    <row r="597" spans="2:68" s="95" customFormat="1">
      <c r="B597" s="402"/>
      <c r="C597" s="402"/>
      <c r="D597" s="428"/>
      <c r="E597" s="136" t="s">
        <v>186</v>
      </c>
      <c r="F597" s="171">
        <v>13</v>
      </c>
      <c r="G597" s="180">
        <v>9</v>
      </c>
      <c r="H597" s="180">
        <v>712390</v>
      </c>
      <c r="I597" s="181">
        <f t="shared" si="614"/>
        <v>8.4112149532710276E-2</v>
      </c>
      <c r="J597" s="181">
        <f t="shared" si="597"/>
        <v>0.69230769230769229</v>
      </c>
      <c r="K597" s="225">
        <f t="shared" si="598"/>
        <v>79154.444444444438</v>
      </c>
      <c r="L597" s="405"/>
      <c r="M597" s="136" t="s">
        <v>186</v>
      </c>
      <c r="N597" s="171">
        <v>14</v>
      </c>
      <c r="O597" s="180">
        <v>8</v>
      </c>
      <c r="P597" s="180">
        <v>591230</v>
      </c>
      <c r="Q597" s="181">
        <f t="shared" si="615"/>
        <v>4.790419161676647E-2</v>
      </c>
      <c r="R597" s="181">
        <f t="shared" si="599"/>
        <v>0.5714285714285714</v>
      </c>
      <c r="S597" s="175">
        <f t="shared" si="600"/>
        <v>73903.75</v>
      </c>
      <c r="T597" s="405"/>
      <c r="U597" s="136" t="s">
        <v>186</v>
      </c>
      <c r="V597" s="171">
        <v>501</v>
      </c>
      <c r="W597" s="180">
        <v>320</v>
      </c>
      <c r="X597" s="180">
        <v>25650360</v>
      </c>
      <c r="Y597" s="181">
        <f t="shared" si="616"/>
        <v>4.3149946062567425E-2</v>
      </c>
      <c r="Z597" s="181">
        <f t="shared" si="601"/>
        <v>0.63872255489021956</v>
      </c>
      <c r="AA597" s="180">
        <f t="shared" si="602"/>
        <v>80157.375</v>
      </c>
      <c r="AB597" s="405"/>
      <c r="AC597" s="136" t="s">
        <v>186</v>
      </c>
      <c r="AD597" s="171">
        <v>434</v>
      </c>
      <c r="AE597" s="180">
        <v>298</v>
      </c>
      <c r="AF597" s="180">
        <v>26274220</v>
      </c>
      <c r="AG597" s="181">
        <f t="shared" si="617"/>
        <v>5.9623849539815928E-2</v>
      </c>
      <c r="AH597" s="181">
        <f t="shared" si="603"/>
        <v>0.68663594470046085</v>
      </c>
      <c r="AI597" s="175">
        <f t="shared" si="604"/>
        <v>88168.523489932879</v>
      </c>
      <c r="AJ597" s="405"/>
      <c r="AK597" s="136" t="s">
        <v>186</v>
      </c>
      <c r="AL597" s="171">
        <v>278</v>
      </c>
      <c r="AM597" s="180">
        <v>171</v>
      </c>
      <c r="AN597" s="180">
        <v>14321250</v>
      </c>
      <c r="AO597" s="181">
        <f t="shared" si="618"/>
        <v>5.4913294797687862E-2</v>
      </c>
      <c r="AP597" s="181">
        <f t="shared" si="605"/>
        <v>0.6151079136690647</v>
      </c>
      <c r="AQ597" s="175">
        <f t="shared" si="606"/>
        <v>83750</v>
      </c>
      <c r="AR597" s="405"/>
      <c r="AS597" s="136" t="s">
        <v>186</v>
      </c>
      <c r="AT597" s="171">
        <v>124</v>
      </c>
      <c r="AU597" s="180">
        <v>72</v>
      </c>
      <c r="AV597" s="180">
        <v>7602070</v>
      </c>
      <c r="AW597" s="181">
        <f t="shared" si="619"/>
        <v>4.8813559322033899E-2</v>
      </c>
      <c r="AX597" s="181">
        <f t="shared" si="607"/>
        <v>0.58064516129032262</v>
      </c>
      <c r="AY597" s="180">
        <f t="shared" si="608"/>
        <v>105584.30555555556</v>
      </c>
      <c r="AZ597" s="405"/>
      <c r="BA597" s="136" t="s">
        <v>186</v>
      </c>
      <c r="BB597" s="171">
        <v>31</v>
      </c>
      <c r="BC597" s="180">
        <v>13</v>
      </c>
      <c r="BD597" s="180">
        <v>1160570</v>
      </c>
      <c r="BE597" s="181">
        <f t="shared" si="620"/>
        <v>2.5193798449612403E-2</v>
      </c>
      <c r="BF597" s="181">
        <f t="shared" si="609"/>
        <v>0.41935483870967744</v>
      </c>
      <c r="BG597" s="225">
        <f t="shared" si="610"/>
        <v>89274.61538461539</v>
      </c>
      <c r="BH597" s="405"/>
      <c r="BI597" s="136" t="s">
        <v>186</v>
      </c>
      <c r="BJ597" s="171">
        <f t="shared" si="611"/>
        <v>1395</v>
      </c>
      <c r="BK597" s="180">
        <f t="shared" si="595"/>
        <v>891</v>
      </c>
      <c r="BL597" s="180">
        <f t="shared" si="596"/>
        <v>76312090</v>
      </c>
      <c r="BM597" s="181">
        <f t="shared" si="621"/>
        <v>5.007587253414264E-2</v>
      </c>
      <c r="BN597" s="181">
        <f t="shared" si="612"/>
        <v>0.6387096774193548</v>
      </c>
      <c r="BO597" s="180">
        <f t="shared" si="613"/>
        <v>85647.687991021317</v>
      </c>
      <c r="BP597" s="285"/>
    </row>
    <row r="598" spans="2:68" s="95" customFormat="1">
      <c r="B598" s="402"/>
      <c r="C598" s="402"/>
      <c r="D598" s="428"/>
      <c r="E598" s="136" t="s">
        <v>187</v>
      </c>
      <c r="F598" s="171">
        <v>34</v>
      </c>
      <c r="G598" s="180">
        <v>21</v>
      </c>
      <c r="H598" s="180">
        <v>1405610</v>
      </c>
      <c r="I598" s="181">
        <f t="shared" si="614"/>
        <v>0.19626168224299065</v>
      </c>
      <c r="J598" s="181">
        <f t="shared" si="597"/>
        <v>0.61764705882352944</v>
      </c>
      <c r="K598" s="225">
        <f t="shared" si="598"/>
        <v>66933.809523809527</v>
      </c>
      <c r="L598" s="405"/>
      <c r="M598" s="136" t="s">
        <v>187</v>
      </c>
      <c r="N598" s="171">
        <v>76</v>
      </c>
      <c r="O598" s="180">
        <v>46</v>
      </c>
      <c r="P598" s="180">
        <v>4188510</v>
      </c>
      <c r="Q598" s="181">
        <f t="shared" si="615"/>
        <v>0.27544910179640719</v>
      </c>
      <c r="R598" s="181">
        <f t="shared" si="599"/>
        <v>0.60526315789473684</v>
      </c>
      <c r="S598" s="175">
        <f t="shared" si="600"/>
        <v>91054.565217391311</v>
      </c>
      <c r="T598" s="405"/>
      <c r="U598" s="136" t="s">
        <v>187</v>
      </c>
      <c r="V598" s="171">
        <v>2790</v>
      </c>
      <c r="W598" s="180">
        <v>1844</v>
      </c>
      <c r="X598" s="180">
        <v>131051660</v>
      </c>
      <c r="Y598" s="181">
        <f t="shared" si="616"/>
        <v>0.24865156418554477</v>
      </c>
      <c r="Z598" s="181">
        <f t="shared" si="601"/>
        <v>0.66093189964157706</v>
      </c>
      <c r="AA598" s="180">
        <f t="shared" si="602"/>
        <v>71069.229934924078</v>
      </c>
      <c r="AB598" s="405"/>
      <c r="AC598" s="136" t="s">
        <v>187</v>
      </c>
      <c r="AD598" s="171">
        <v>2168</v>
      </c>
      <c r="AE598" s="180">
        <v>1406</v>
      </c>
      <c r="AF598" s="180">
        <v>107957570</v>
      </c>
      <c r="AG598" s="181">
        <f t="shared" si="617"/>
        <v>0.28131252501000398</v>
      </c>
      <c r="AH598" s="181">
        <f t="shared" si="603"/>
        <v>0.64852398523985244</v>
      </c>
      <c r="AI598" s="175">
        <f t="shared" si="604"/>
        <v>76783.477951635839</v>
      </c>
      <c r="AJ598" s="405"/>
      <c r="AK598" s="136" t="s">
        <v>187</v>
      </c>
      <c r="AL598" s="171">
        <v>1251</v>
      </c>
      <c r="AM598" s="180">
        <v>764</v>
      </c>
      <c r="AN598" s="180">
        <v>59962270</v>
      </c>
      <c r="AO598" s="181">
        <f t="shared" si="618"/>
        <v>0.24534360950545922</v>
      </c>
      <c r="AP598" s="181">
        <f t="shared" si="605"/>
        <v>0.61071143085531576</v>
      </c>
      <c r="AQ598" s="175">
        <f t="shared" si="606"/>
        <v>78484.646596858642</v>
      </c>
      <c r="AR598" s="405"/>
      <c r="AS598" s="136" t="s">
        <v>187</v>
      </c>
      <c r="AT598" s="171">
        <v>540</v>
      </c>
      <c r="AU598" s="180">
        <v>298</v>
      </c>
      <c r="AV598" s="180">
        <v>23700650</v>
      </c>
      <c r="AW598" s="181">
        <f t="shared" si="619"/>
        <v>0.20203389830508475</v>
      </c>
      <c r="AX598" s="181">
        <f t="shared" si="607"/>
        <v>0.55185185185185182</v>
      </c>
      <c r="AY598" s="180">
        <f t="shared" si="608"/>
        <v>79532.382550335577</v>
      </c>
      <c r="AZ598" s="405"/>
      <c r="BA598" s="136" t="s">
        <v>187</v>
      </c>
      <c r="BB598" s="171">
        <v>145</v>
      </c>
      <c r="BC598" s="180">
        <v>79</v>
      </c>
      <c r="BD598" s="180">
        <v>8206490</v>
      </c>
      <c r="BE598" s="181">
        <f t="shared" si="620"/>
        <v>0.15310077519379844</v>
      </c>
      <c r="BF598" s="181">
        <f t="shared" si="609"/>
        <v>0.54482758620689653</v>
      </c>
      <c r="BG598" s="225">
        <f t="shared" si="610"/>
        <v>103879.62025316455</v>
      </c>
      <c r="BH598" s="405"/>
      <c r="BI598" s="136" t="s">
        <v>187</v>
      </c>
      <c r="BJ598" s="171">
        <f t="shared" si="611"/>
        <v>7004</v>
      </c>
      <c r="BK598" s="180">
        <f t="shared" si="595"/>
        <v>4458</v>
      </c>
      <c r="BL598" s="180">
        <f t="shared" si="596"/>
        <v>336472760</v>
      </c>
      <c r="BM598" s="181">
        <f t="shared" si="621"/>
        <v>0.25054796830214127</v>
      </c>
      <c r="BN598" s="181">
        <f t="shared" si="612"/>
        <v>0.63649343232438604</v>
      </c>
      <c r="BO598" s="180">
        <f t="shared" si="613"/>
        <v>75476.168685509198</v>
      </c>
      <c r="BP598" s="285"/>
    </row>
    <row r="599" spans="2:68" s="95" customFormat="1">
      <c r="B599" s="402"/>
      <c r="C599" s="402"/>
      <c r="D599" s="428"/>
      <c r="E599" s="136" t="s">
        <v>188</v>
      </c>
      <c r="F599" s="171">
        <v>12</v>
      </c>
      <c r="G599" s="180">
        <v>6</v>
      </c>
      <c r="H599" s="180">
        <v>602970</v>
      </c>
      <c r="I599" s="181">
        <f t="shared" si="614"/>
        <v>5.6074766355140186E-2</v>
      </c>
      <c r="J599" s="181">
        <f t="shared" si="597"/>
        <v>0.5</v>
      </c>
      <c r="K599" s="225">
        <f t="shared" si="598"/>
        <v>100495</v>
      </c>
      <c r="L599" s="405"/>
      <c r="M599" s="136" t="s">
        <v>188</v>
      </c>
      <c r="N599" s="171">
        <v>21</v>
      </c>
      <c r="O599" s="180">
        <v>9</v>
      </c>
      <c r="P599" s="180">
        <v>908460</v>
      </c>
      <c r="Q599" s="181">
        <f t="shared" si="615"/>
        <v>5.3892215568862277E-2</v>
      </c>
      <c r="R599" s="181">
        <f t="shared" si="599"/>
        <v>0.42857142857142855</v>
      </c>
      <c r="S599" s="175">
        <f t="shared" si="600"/>
        <v>100940</v>
      </c>
      <c r="T599" s="405"/>
      <c r="U599" s="136" t="s">
        <v>188</v>
      </c>
      <c r="V599" s="171">
        <v>511</v>
      </c>
      <c r="W599" s="180">
        <v>328</v>
      </c>
      <c r="X599" s="180">
        <v>25023010</v>
      </c>
      <c r="Y599" s="181">
        <f t="shared" si="616"/>
        <v>4.4228694714131607E-2</v>
      </c>
      <c r="Z599" s="181">
        <f t="shared" si="601"/>
        <v>0.64187866927592951</v>
      </c>
      <c r="AA599" s="180">
        <f t="shared" si="602"/>
        <v>76289.664634146335</v>
      </c>
      <c r="AB599" s="405"/>
      <c r="AC599" s="136" t="s">
        <v>188</v>
      </c>
      <c r="AD599" s="171">
        <v>527</v>
      </c>
      <c r="AE599" s="180">
        <v>341</v>
      </c>
      <c r="AF599" s="180">
        <v>28151540</v>
      </c>
      <c r="AG599" s="181">
        <f t="shared" si="617"/>
        <v>6.8227290916366548E-2</v>
      </c>
      <c r="AH599" s="181">
        <f t="shared" si="603"/>
        <v>0.6470588235294118</v>
      </c>
      <c r="AI599" s="175">
        <f t="shared" si="604"/>
        <v>82555.835777126093</v>
      </c>
      <c r="AJ599" s="405"/>
      <c r="AK599" s="136" t="s">
        <v>188</v>
      </c>
      <c r="AL599" s="171">
        <v>522</v>
      </c>
      <c r="AM599" s="180">
        <v>297</v>
      </c>
      <c r="AN599" s="180">
        <v>24498290</v>
      </c>
      <c r="AO599" s="181">
        <f t="shared" si="618"/>
        <v>9.5375722543352595E-2</v>
      </c>
      <c r="AP599" s="181">
        <f t="shared" si="605"/>
        <v>0.56896551724137934</v>
      </c>
      <c r="AQ599" s="175">
        <f t="shared" si="606"/>
        <v>82485.824915824909</v>
      </c>
      <c r="AR599" s="405"/>
      <c r="AS599" s="136" t="s">
        <v>188</v>
      </c>
      <c r="AT599" s="171">
        <v>318</v>
      </c>
      <c r="AU599" s="180">
        <v>173</v>
      </c>
      <c r="AV599" s="180">
        <v>18472700</v>
      </c>
      <c r="AW599" s="181">
        <f t="shared" si="619"/>
        <v>0.11728813559322034</v>
      </c>
      <c r="AX599" s="181">
        <f t="shared" si="607"/>
        <v>0.54402515723270439</v>
      </c>
      <c r="AY599" s="180">
        <f t="shared" si="608"/>
        <v>106778.612716763</v>
      </c>
      <c r="AZ599" s="405"/>
      <c r="BA599" s="136" t="s">
        <v>188</v>
      </c>
      <c r="BB599" s="171">
        <v>132</v>
      </c>
      <c r="BC599" s="180">
        <v>66</v>
      </c>
      <c r="BD599" s="180">
        <v>8016850</v>
      </c>
      <c r="BE599" s="181">
        <f t="shared" si="620"/>
        <v>0.12790697674418605</v>
      </c>
      <c r="BF599" s="181">
        <f t="shared" si="609"/>
        <v>0.5</v>
      </c>
      <c r="BG599" s="225">
        <f t="shared" si="610"/>
        <v>121467.42424242424</v>
      </c>
      <c r="BH599" s="405"/>
      <c r="BI599" s="136" t="s">
        <v>188</v>
      </c>
      <c r="BJ599" s="171">
        <f t="shared" si="611"/>
        <v>2043</v>
      </c>
      <c r="BK599" s="180">
        <f t="shared" si="595"/>
        <v>1220</v>
      </c>
      <c r="BL599" s="180">
        <f t="shared" si="596"/>
        <v>105673820</v>
      </c>
      <c r="BM599" s="181">
        <f t="shared" si="621"/>
        <v>6.8566290114089809E-2</v>
      </c>
      <c r="BN599" s="181">
        <f t="shared" si="612"/>
        <v>0.5971610376896721</v>
      </c>
      <c r="BO599" s="180">
        <f t="shared" si="613"/>
        <v>86617.885245901634</v>
      </c>
      <c r="BP599" s="285"/>
    </row>
    <row r="600" spans="2:68" s="95" customFormat="1">
      <c r="B600" s="402"/>
      <c r="C600" s="402"/>
      <c r="D600" s="428"/>
      <c r="E600" s="133" t="s">
        <v>179</v>
      </c>
      <c r="F600" s="173">
        <v>11</v>
      </c>
      <c r="G600" s="184">
        <v>5</v>
      </c>
      <c r="H600" s="184">
        <v>269160</v>
      </c>
      <c r="I600" s="185">
        <f t="shared" si="614"/>
        <v>4.6728971962616821E-2</v>
      </c>
      <c r="J600" s="185">
        <f t="shared" si="597"/>
        <v>0.45454545454545453</v>
      </c>
      <c r="K600" s="279">
        <f t="shared" si="598"/>
        <v>53832</v>
      </c>
      <c r="L600" s="405"/>
      <c r="M600" s="133" t="s">
        <v>179</v>
      </c>
      <c r="N600" s="173">
        <v>11</v>
      </c>
      <c r="O600" s="184">
        <v>6</v>
      </c>
      <c r="P600" s="184">
        <v>891370</v>
      </c>
      <c r="Q600" s="185">
        <f t="shared" si="615"/>
        <v>3.5928143712574849E-2</v>
      </c>
      <c r="R600" s="185">
        <f t="shared" si="599"/>
        <v>0.54545454545454541</v>
      </c>
      <c r="S600" s="177">
        <f t="shared" si="600"/>
        <v>148561.66666666666</v>
      </c>
      <c r="T600" s="405"/>
      <c r="U600" s="133" t="s">
        <v>179</v>
      </c>
      <c r="V600" s="173">
        <v>674</v>
      </c>
      <c r="W600" s="184">
        <v>386</v>
      </c>
      <c r="X600" s="184">
        <v>23027080</v>
      </c>
      <c r="Y600" s="185">
        <f t="shared" si="616"/>
        <v>5.2049622437971954E-2</v>
      </c>
      <c r="Z600" s="185">
        <f t="shared" si="601"/>
        <v>0.57270029673590506</v>
      </c>
      <c r="AA600" s="184">
        <f t="shared" si="602"/>
        <v>59655.64766839378</v>
      </c>
      <c r="AB600" s="405"/>
      <c r="AC600" s="133" t="s">
        <v>179</v>
      </c>
      <c r="AD600" s="173">
        <v>301</v>
      </c>
      <c r="AE600" s="184">
        <v>166</v>
      </c>
      <c r="AF600" s="184">
        <v>11918520</v>
      </c>
      <c r="AG600" s="185">
        <f t="shared" si="617"/>
        <v>3.3213285314125651E-2</v>
      </c>
      <c r="AH600" s="185">
        <f t="shared" si="603"/>
        <v>0.55149501661129563</v>
      </c>
      <c r="AI600" s="177">
        <f t="shared" si="604"/>
        <v>71798.313253012049</v>
      </c>
      <c r="AJ600" s="405"/>
      <c r="AK600" s="133" t="s">
        <v>179</v>
      </c>
      <c r="AL600" s="173">
        <v>144</v>
      </c>
      <c r="AM600" s="184">
        <v>69</v>
      </c>
      <c r="AN600" s="184">
        <v>6596130</v>
      </c>
      <c r="AO600" s="185">
        <f t="shared" si="618"/>
        <v>2.2157996146435453E-2</v>
      </c>
      <c r="AP600" s="185">
        <f t="shared" si="605"/>
        <v>0.47916666666666669</v>
      </c>
      <c r="AQ600" s="177">
        <f t="shared" si="606"/>
        <v>95596.086956521744</v>
      </c>
      <c r="AR600" s="405"/>
      <c r="AS600" s="133" t="s">
        <v>179</v>
      </c>
      <c r="AT600" s="173">
        <v>84</v>
      </c>
      <c r="AU600" s="184">
        <v>36</v>
      </c>
      <c r="AV600" s="184">
        <v>4409880</v>
      </c>
      <c r="AW600" s="185">
        <f t="shared" si="619"/>
        <v>2.4406779661016949E-2</v>
      </c>
      <c r="AX600" s="185">
        <f t="shared" si="607"/>
        <v>0.42857142857142855</v>
      </c>
      <c r="AY600" s="184">
        <f t="shared" si="608"/>
        <v>122496.66666666667</v>
      </c>
      <c r="AZ600" s="405"/>
      <c r="BA600" s="133" t="s">
        <v>179</v>
      </c>
      <c r="BB600" s="173">
        <v>32</v>
      </c>
      <c r="BC600" s="184">
        <v>9</v>
      </c>
      <c r="BD600" s="184">
        <v>866210</v>
      </c>
      <c r="BE600" s="185">
        <f t="shared" si="620"/>
        <v>1.7441860465116279E-2</v>
      </c>
      <c r="BF600" s="185">
        <f t="shared" si="609"/>
        <v>0.28125</v>
      </c>
      <c r="BG600" s="279">
        <f t="shared" si="610"/>
        <v>96245.555555555562</v>
      </c>
      <c r="BH600" s="405"/>
      <c r="BI600" s="133" t="s">
        <v>179</v>
      </c>
      <c r="BJ600" s="173">
        <f t="shared" si="611"/>
        <v>1257</v>
      </c>
      <c r="BK600" s="184">
        <f t="shared" si="595"/>
        <v>677</v>
      </c>
      <c r="BL600" s="184">
        <f t="shared" si="596"/>
        <v>47978350</v>
      </c>
      <c r="BM600" s="185">
        <f t="shared" si="621"/>
        <v>3.8048670825605577E-2</v>
      </c>
      <c r="BN600" s="185">
        <f t="shared" si="612"/>
        <v>0.53858392999204452</v>
      </c>
      <c r="BO600" s="184">
        <f t="shared" si="613"/>
        <v>70869.054652880353</v>
      </c>
      <c r="BP600" s="285"/>
    </row>
    <row r="601" spans="2:68" s="95" customFormat="1">
      <c r="B601" s="402">
        <v>55</v>
      </c>
      <c r="C601" s="402" t="s">
        <v>18</v>
      </c>
      <c r="D601" s="428">
        <v>45</v>
      </c>
      <c r="E601" s="134" t="s">
        <v>153</v>
      </c>
      <c r="F601" s="170">
        <v>27</v>
      </c>
      <c r="G601" s="178">
        <v>11</v>
      </c>
      <c r="H601" s="178">
        <v>997300</v>
      </c>
      <c r="I601" s="179">
        <f>IFERROR(G601/$D$601,"-")</f>
        <v>0.24444444444444444</v>
      </c>
      <c r="J601" s="179">
        <f t="shared" si="597"/>
        <v>0.40740740740740738</v>
      </c>
      <c r="K601" s="224">
        <f t="shared" si="598"/>
        <v>90663.636363636368</v>
      </c>
      <c r="L601" s="405">
        <v>132</v>
      </c>
      <c r="M601" s="134" t="s">
        <v>153</v>
      </c>
      <c r="N601" s="170">
        <v>66</v>
      </c>
      <c r="O601" s="178">
        <v>40</v>
      </c>
      <c r="P601" s="178">
        <v>3021360</v>
      </c>
      <c r="Q601" s="179">
        <f>IFERROR(O601/$L$601,"-")</f>
        <v>0.30303030303030304</v>
      </c>
      <c r="R601" s="179">
        <f t="shared" si="599"/>
        <v>0.60606060606060608</v>
      </c>
      <c r="S601" s="174">
        <f t="shared" si="600"/>
        <v>75534</v>
      </c>
      <c r="T601" s="405">
        <v>8367</v>
      </c>
      <c r="U601" s="134" t="s">
        <v>153</v>
      </c>
      <c r="V601" s="170">
        <v>3796</v>
      </c>
      <c r="W601" s="178">
        <v>2217</v>
      </c>
      <c r="X601" s="178">
        <v>165538270</v>
      </c>
      <c r="Y601" s="179">
        <f>IFERROR(W601/$T$601,"-")</f>
        <v>0.26496952312656868</v>
      </c>
      <c r="Z601" s="179">
        <f t="shared" si="601"/>
        <v>0.58403582718651215</v>
      </c>
      <c r="AA601" s="178">
        <f t="shared" si="602"/>
        <v>74667.690572846186</v>
      </c>
      <c r="AB601" s="405">
        <v>5663</v>
      </c>
      <c r="AC601" s="134" t="s">
        <v>153</v>
      </c>
      <c r="AD601" s="170">
        <v>2886</v>
      </c>
      <c r="AE601" s="178">
        <v>1684</v>
      </c>
      <c r="AF601" s="178">
        <v>140536510</v>
      </c>
      <c r="AG601" s="179">
        <f>IFERROR(AE601/$AB$601,"-")</f>
        <v>0.29736888574960268</v>
      </c>
      <c r="AH601" s="179">
        <f t="shared" si="603"/>
        <v>0.58350658350658346</v>
      </c>
      <c r="AI601" s="174">
        <f t="shared" si="604"/>
        <v>83453.984560570068</v>
      </c>
      <c r="AJ601" s="405">
        <v>2906</v>
      </c>
      <c r="AK601" s="134" t="s">
        <v>153</v>
      </c>
      <c r="AL601" s="170">
        <v>1436</v>
      </c>
      <c r="AM601" s="178">
        <v>766</v>
      </c>
      <c r="AN601" s="178">
        <v>66189700</v>
      </c>
      <c r="AO601" s="179">
        <f>IFERROR(AM601/$AJ$601,"-")</f>
        <v>0.26359256710254647</v>
      </c>
      <c r="AP601" s="179">
        <f t="shared" si="605"/>
        <v>0.53342618384401119</v>
      </c>
      <c r="AQ601" s="174">
        <f t="shared" si="606"/>
        <v>86409.530026109656</v>
      </c>
      <c r="AR601" s="405">
        <v>1021</v>
      </c>
      <c r="AS601" s="134" t="s">
        <v>153</v>
      </c>
      <c r="AT601" s="170">
        <v>468</v>
      </c>
      <c r="AU601" s="178">
        <v>228</v>
      </c>
      <c r="AV601" s="178">
        <v>21611530</v>
      </c>
      <c r="AW601" s="179">
        <f>IFERROR(AU601/$AR$601,"-")</f>
        <v>0.22331047992164543</v>
      </c>
      <c r="AX601" s="179">
        <f t="shared" si="607"/>
        <v>0.48717948717948717</v>
      </c>
      <c r="AY601" s="178">
        <f t="shared" si="608"/>
        <v>94787.412280701756</v>
      </c>
      <c r="AZ601" s="405">
        <v>348</v>
      </c>
      <c r="BA601" s="134" t="s">
        <v>153</v>
      </c>
      <c r="BB601" s="170">
        <v>115</v>
      </c>
      <c r="BC601" s="178">
        <v>52</v>
      </c>
      <c r="BD601" s="178">
        <v>5506490</v>
      </c>
      <c r="BE601" s="179">
        <f>IFERROR(BC601/$AZ$601,"-")</f>
        <v>0.14942528735632185</v>
      </c>
      <c r="BF601" s="179">
        <f t="shared" si="609"/>
        <v>0.45217391304347826</v>
      </c>
      <c r="BG601" s="224">
        <f t="shared" si="610"/>
        <v>105894.03846153847</v>
      </c>
      <c r="BH601" s="405">
        <v>18482</v>
      </c>
      <c r="BI601" s="134" t="s">
        <v>153</v>
      </c>
      <c r="BJ601" s="170">
        <f t="shared" si="611"/>
        <v>8794</v>
      </c>
      <c r="BK601" s="178">
        <f t="shared" si="595"/>
        <v>4998</v>
      </c>
      <c r="BL601" s="178">
        <f t="shared" si="596"/>
        <v>403401160</v>
      </c>
      <c r="BM601" s="179">
        <f>IFERROR(BK601/$BH$601,"-")</f>
        <v>0.27042527864949678</v>
      </c>
      <c r="BN601" s="179">
        <f t="shared" si="612"/>
        <v>0.56834205139868088</v>
      </c>
      <c r="BO601" s="178">
        <f t="shared" si="613"/>
        <v>80712.517006802722</v>
      </c>
      <c r="BP601" s="285"/>
    </row>
    <row r="602" spans="2:68" s="95" customFormat="1">
      <c r="B602" s="402"/>
      <c r="C602" s="402"/>
      <c r="D602" s="428"/>
      <c r="E602" s="135" t="s">
        <v>207</v>
      </c>
      <c r="F602" s="171">
        <v>23</v>
      </c>
      <c r="G602" s="180">
        <v>11</v>
      </c>
      <c r="H602" s="180">
        <v>1009370</v>
      </c>
      <c r="I602" s="181">
        <f t="shared" ref="I602:I611" si="622">IFERROR(G602/$D$601,"-")</f>
        <v>0.24444444444444444</v>
      </c>
      <c r="J602" s="181">
        <f t="shared" si="597"/>
        <v>0.47826086956521741</v>
      </c>
      <c r="K602" s="225">
        <f t="shared" si="598"/>
        <v>91760.909090909088</v>
      </c>
      <c r="L602" s="405"/>
      <c r="M602" s="135" t="s">
        <v>207</v>
      </c>
      <c r="N602" s="171">
        <v>59</v>
      </c>
      <c r="O602" s="180">
        <v>37</v>
      </c>
      <c r="P602" s="180">
        <v>2859110</v>
      </c>
      <c r="Q602" s="181">
        <f t="shared" ref="Q602:Q611" si="623">IFERROR(O602/$L$601,"-")</f>
        <v>0.28030303030303028</v>
      </c>
      <c r="R602" s="181">
        <f t="shared" si="599"/>
        <v>0.6271186440677966</v>
      </c>
      <c r="S602" s="175">
        <f t="shared" si="600"/>
        <v>77273.24324324324</v>
      </c>
      <c r="T602" s="405"/>
      <c r="U602" s="135" t="s">
        <v>207</v>
      </c>
      <c r="V602" s="171">
        <v>3742</v>
      </c>
      <c r="W602" s="180">
        <v>2236</v>
      </c>
      <c r="X602" s="180">
        <v>164718370</v>
      </c>
      <c r="Y602" s="181">
        <f t="shared" ref="Y602:Y611" si="624">IFERROR(W602/$T$601,"-")</f>
        <v>0.26724034899008009</v>
      </c>
      <c r="Z602" s="181">
        <f t="shared" si="601"/>
        <v>0.59754142169962587</v>
      </c>
      <c r="AA602" s="180">
        <f t="shared" si="602"/>
        <v>73666.533989266551</v>
      </c>
      <c r="AB602" s="405"/>
      <c r="AC602" s="135" t="s">
        <v>207</v>
      </c>
      <c r="AD602" s="171">
        <v>2569</v>
      </c>
      <c r="AE602" s="180">
        <v>1536</v>
      </c>
      <c r="AF602" s="180">
        <v>124924610</v>
      </c>
      <c r="AG602" s="181">
        <f t="shared" ref="AG602:AG611" si="625">IFERROR(AE602/$AB$601,"-")</f>
        <v>0.27123432809464948</v>
      </c>
      <c r="AH602" s="181">
        <f t="shared" si="603"/>
        <v>0.59789801479174776</v>
      </c>
      <c r="AI602" s="175">
        <f t="shared" si="604"/>
        <v>81331.126302083328</v>
      </c>
      <c r="AJ602" s="405"/>
      <c r="AK602" s="135" t="s">
        <v>207</v>
      </c>
      <c r="AL602" s="171">
        <v>1178</v>
      </c>
      <c r="AM602" s="180">
        <v>629</v>
      </c>
      <c r="AN602" s="180">
        <v>49833620</v>
      </c>
      <c r="AO602" s="181">
        <f t="shared" ref="AO602:AO611" si="626">IFERROR(AM602/$AJ$601,"-")</f>
        <v>0.21644872677219545</v>
      </c>
      <c r="AP602" s="181">
        <f t="shared" si="605"/>
        <v>0.53395585738539897</v>
      </c>
      <c r="AQ602" s="175">
        <f t="shared" si="606"/>
        <v>79226.740858505567</v>
      </c>
      <c r="AR602" s="405"/>
      <c r="AS602" s="135" t="s">
        <v>207</v>
      </c>
      <c r="AT602" s="171">
        <v>309</v>
      </c>
      <c r="AU602" s="180">
        <v>135</v>
      </c>
      <c r="AV602" s="180">
        <v>10219270</v>
      </c>
      <c r="AW602" s="181">
        <f t="shared" ref="AW602:AW611" si="627">IFERROR(AU602/$AR$601,"-")</f>
        <v>0.13222331047992164</v>
      </c>
      <c r="AX602" s="181">
        <f t="shared" si="607"/>
        <v>0.43689320388349512</v>
      </c>
      <c r="AY602" s="180">
        <f t="shared" si="608"/>
        <v>75698.296296296292</v>
      </c>
      <c r="AZ602" s="405"/>
      <c r="BA602" s="135" t="s">
        <v>207</v>
      </c>
      <c r="BB602" s="171">
        <v>61</v>
      </c>
      <c r="BC602" s="180">
        <v>25</v>
      </c>
      <c r="BD602" s="180">
        <v>2446180</v>
      </c>
      <c r="BE602" s="181">
        <f t="shared" ref="BE602:BE611" si="628">IFERROR(BC602/$AZ$601,"-")</f>
        <v>7.183908045977011E-2</v>
      </c>
      <c r="BF602" s="181">
        <f t="shared" si="609"/>
        <v>0.4098360655737705</v>
      </c>
      <c r="BG602" s="225">
        <f t="shared" si="610"/>
        <v>97847.2</v>
      </c>
      <c r="BH602" s="405"/>
      <c r="BI602" s="135" t="s">
        <v>207</v>
      </c>
      <c r="BJ602" s="171">
        <f t="shared" si="611"/>
        <v>7941</v>
      </c>
      <c r="BK602" s="180">
        <f t="shared" si="595"/>
        <v>4609</v>
      </c>
      <c r="BL602" s="180">
        <f t="shared" si="596"/>
        <v>356010530</v>
      </c>
      <c r="BM602" s="181">
        <f t="shared" ref="BM602:BM611" si="629">IFERROR(BK602/$BH$601,"-")</f>
        <v>0.24937777296829347</v>
      </c>
      <c r="BN602" s="181">
        <f t="shared" si="612"/>
        <v>0.58040549049238133</v>
      </c>
      <c r="BO602" s="180">
        <f t="shared" si="613"/>
        <v>77242.466912562377</v>
      </c>
      <c r="BP602" s="285"/>
    </row>
    <row r="603" spans="2:68" s="95" customFormat="1">
      <c r="B603" s="402"/>
      <c r="C603" s="402"/>
      <c r="D603" s="428"/>
      <c r="E603" s="136" t="s">
        <v>152</v>
      </c>
      <c r="F603" s="171">
        <v>33</v>
      </c>
      <c r="G603" s="180">
        <v>17</v>
      </c>
      <c r="H603" s="180">
        <v>1292070</v>
      </c>
      <c r="I603" s="181">
        <f t="shared" si="622"/>
        <v>0.37777777777777777</v>
      </c>
      <c r="J603" s="181">
        <f t="shared" si="597"/>
        <v>0.51515151515151514</v>
      </c>
      <c r="K603" s="225">
        <f t="shared" si="598"/>
        <v>76004.117647058825</v>
      </c>
      <c r="L603" s="405"/>
      <c r="M603" s="136" t="s">
        <v>152</v>
      </c>
      <c r="N603" s="171">
        <v>88</v>
      </c>
      <c r="O603" s="180">
        <v>55</v>
      </c>
      <c r="P603" s="180">
        <v>4081540</v>
      </c>
      <c r="Q603" s="181">
        <f t="shared" si="623"/>
        <v>0.41666666666666669</v>
      </c>
      <c r="R603" s="181">
        <f t="shared" si="599"/>
        <v>0.625</v>
      </c>
      <c r="S603" s="175">
        <f t="shared" si="600"/>
        <v>74209.818181818177</v>
      </c>
      <c r="T603" s="405"/>
      <c r="U603" s="136" t="s">
        <v>152</v>
      </c>
      <c r="V603" s="171">
        <v>5127</v>
      </c>
      <c r="W603" s="180">
        <v>2947</v>
      </c>
      <c r="X603" s="180">
        <v>221647700</v>
      </c>
      <c r="Y603" s="181">
        <f t="shared" si="624"/>
        <v>0.35221704314569141</v>
      </c>
      <c r="Z603" s="181">
        <f t="shared" si="601"/>
        <v>0.57480007801833433</v>
      </c>
      <c r="AA603" s="180">
        <f t="shared" si="602"/>
        <v>75211.299626739055</v>
      </c>
      <c r="AB603" s="405"/>
      <c r="AC603" s="136" t="s">
        <v>152</v>
      </c>
      <c r="AD603" s="171">
        <v>3911</v>
      </c>
      <c r="AE603" s="180">
        <v>2267</v>
      </c>
      <c r="AF603" s="180">
        <v>185288260</v>
      </c>
      <c r="AG603" s="181">
        <f t="shared" si="625"/>
        <v>0.40031785272823589</v>
      </c>
      <c r="AH603" s="181">
        <f t="shared" si="603"/>
        <v>0.57964714906673487</v>
      </c>
      <c r="AI603" s="175">
        <f t="shared" si="604"/>
        <v>81732.801058667843</v>
      </c>
      <c r="AJ603" s="405"/>
      <c r="AK603" s="136" t="s">
        <v>152</v>
      </c>
      <c r="AL603" s="171">
        <v>2051</v>
      </c>
      <c r="AM603" s="180">
        <v>1066</v>
      </c>
      <c r="AN603" s="180">
        <v>91911480</v>
      </c>
      <c r="AO603" s="181">
        <f t="shared" si="626"/>
        <v>0.36682725395732968</v>
      </c>
      <c r="AP603" s="181">
        <f t="shared" si="605"/>
        <v>0.51974646513895661</v>
      </c>
      <c r="AQ603" s="175">
        <f t="shared" si="606"/>
        <v>86220.900562851777</v>
      </c>
      <c r="AR603" s="405"/>
      <c r="AS603" s="136" t="s">
        <v>152</v>
      </c>
      <c r="AT603" s="171">
        <v>712</v>
      </c>
      <c r="AU603" s="180">
        <v>348</v>
      </c>
      <c r="AV603" s="180">
        <v>31083470</v>
      </c>
      <c r="AW603" s="181">
        <f t="shared" si="627"/>
        <v>0.34084231145935356</v>
      </c>
      <c r="AX603" s="181">
        <f t="shared" si="607"/>
        <v>0.4887640449438202</v>
      </c>
      <c r="AY603" s="180">
        <f t="shared" si="608"/>
        <v>89320.316091954024</v>
      </c>
      <c r="AZ603" s="405"/>
      <c r="BA603" s="136" t="s">
        <v>152</v>
      </c>
      <c r="BB603" s="171">
        <v>230</v>
      </c>
      <c r="BC603" s="180">
        <v>88</v>
      </c>
      <c r="BD603" s="180">
        <v>8837240</v>
      </c>
      <c r="BE603" s="181">
        <f t="shared" si="628"/>
        <v>0.25287356321839083</v>
      </c>
      <c r="BF603" s="181">
        <f t="shared" si="609"/>
        <v>0.38260869565217392</v>
      </c>
      <c r="BG603" s="225">
        <f t="shared" si="610"/>
        <v>100423.18181818182</v>
      </c>
      <c r="BH603" s="405"/>
      <c r="BI603" s="136" t="s">
        <v>152</v>
      </c>
      <c r="BJ603" s="171">
        <f t="shared" si="611"/>
        <v>12152</v>
      </c>
      <c r="BK603" s="180">
        <f t="shared" si="595"/>
        <v>6788</v>
      </c>
      <c r="BL603" s="180">
        <f t="shared" si="596"/>
        <v>544141760</v>
      </c>
      <c r="BM603" s="181">
        <f t="shared" si="629"/>
        <v>0.3672762688020777</v>
      </c>
      <c r="BN603" s="181">
        <f t="shared" si="612"/>
        <v>0.55859117840684658</v>
      </c>
      <c r="BO603" s="180">
        <f t="shared" si="613"/>
        <v>80162.309958750731</v>
      </c>
      <c r="BP603" s="285"/>
    </row>
    <row r="604" spans="2:68" s="95" customFormat="1">
      <c r="B604" s="402"/>
      <c r="C604" s="402"/>
      <c r="D604" s="428"/>
      <c r="E604" s="136" t="s">
        <v>161</v>
      </c>
      <c r="F604" s="171">
        <v>18</v>
      </c>
      <c r="G604" s="180">
        <v>8</v>
      </c>
      <c r="H604" s="180">
        <v>875550</v>
      </c>
      <c r="I604" s="181">
        <f t="shared" si="622"/>
        <v>0.17777777777777778</v>
      </c>
      <c r="J604" s="181">
        <f t="shared" si="597"/>
        <v>0.44444444444444442</v>
      </c>
      <c r="K604" s="225">
        <f t="shared" si="598"/>
        <v>109443.75</v>
      </c>
      <c r="L604" s="405"/>
      <c r="M604" s="136" t="s">
        <v>161</v>
      </c>
      <c r="N604" s="171">
        <v>48</v>
      </c>
      <c r="O604" s="180">
        <v>30</v>
      </c>
      <c r="P604" s="180">
        <v>1988960</v>
      </c>
      <c r="Q604" s="181">
        <f t="shared" si="623"/>
        <v>0.22727272727272727</v>
      </c>
      <c r="R604" s="181">
        <f t="shared" si="599"/>
        <v>0.625</v>
      </c>
      <c r="S604" s="175">
        <f t="shared" si="600"/>
        <v>66298.666666666672</v>
      </c>
      <c r="T604" s="405"/>
      <c r="U604" s="136" t="s">
        <v>161</v>
      </c>
      <c r="V604" s="171">
        <v>1813</v>
      </c>
      <c r="W604" s="180">
        <v>1057</v>
      </c>
      <c r="X604" s="180">
        <v>79299480</v>
      </c>
      <c r="Y604" s="181">
        <f t="shared" si="624"/>
        <v>0.12632962830166128</v>
      </c>
      <c r="Z604" s="181">
        <f t="shared" si="601"/>
        <v>0.58301158301158296</v>
      </c>
      <c r="AA604" s="180">
        <f t="shared" si="602"/>
        <v>75023.159886471141</v>
      </c>
      <c r="AB604" s="405"/>
      <c r="AC604" s="136" t="s">
        <v>161</v>
      </c>
      <c r="AD604" s="171">
        <v>1605</v>
      </c>
      <c r="AE604" s="180">
        <v>940</v>
      </c>
      <c r="AF604" s="180">
        <v>74418120</v>
      </c>
      <c r="AG604" s="181">
        <f t="shared" si="625"/>
        <v>0.16598975807875685</v>
      </c>
      <c r="AH604" s="181">
        <f t="shared" si="603"/>
        <v>0.58566978193146413</v>
      </c>
      <c r="AI604" s="175">
        <f t="shared" si="604"/>
        <v>79168.212765957447</v>
      </c>
      <c r="AJ604" s="405"/>
      <c r="AK604" s="136" t="s">
        <v>161</v>
      </c>
      <c r="AL604" s="171">
        <v>942</v>
      </c>
      <c r="AM604" s="180">
        <v>499</v>
      </c>
      <c r="AN604" s="180">
        <v>44172850</v>
      </c>
      <c r="AO604" s="181">
        <f t="shared" si="626"/>
        <v>0.17171369580178941</v>
      </c>
      <c r="AP604" s="181">
        <f t="shared" si="605"/>
        <v>0.52972399150743099</v>
      </c>
      <c r="AQ604" s="175">
        <f t="shared" si="606"/>
        <v>88522.745490981964</v>
      </c>
      <c r="AR604" s="405"/>
      <c r="AS604" s="136" t="s">
        <v>161</v>
      </c>
      <c r="AT604" s="171">
        <v>331</v>
      </c>
      <c r="AU604" s="180">
        <v>167</v>
      </c>
      <c r="AV604" s="180">
        <v>15074860</v>
      </c>
      <c r="AW604" s="181">
        <f t="shared" si="627"/>
        <v>0.16356513222331048</v>
      </c>
      <c r="AX604" s="181">
        <f t="shared" si="607"/>
        <v>0.50453172205438068</v>
      </c>
      <c r="AY604" s="180">
        <f t="shared" si="608"/>
        <v>90268.622754491022</v>
      </c>
      <c r="AZ604" s="405"/>
      <c r="BA604" s="136" t="s">
        <v>161</v>
      </c>
      <c r="BB604" s="171">
        <v>109</v>
      </c>
      <c r="BC604" s="180">
        <v>49</v>
      </c>
      <c r="BD604" s="180">
        <v>5346650</v>
      </c>
      <c r="BE604" s="181">
        <f t="shared" si="628"/>
        <v>0.14080459770114942</v>
      </c>
      <c r="BF604" s="181">
        <f t="shared" si="609"/>
        <v>0.44954128440366975</v>
      </c>
      <c r="BG604" s="225">
        <f t="shared" si="610"/>
        <v>109115.30612244898</v>
      </c>
      <c r="BH604" s="405"/>
      <c r="BI604" s="136" t="s">
        <v>161</v>
      </c>
      <c r="BJ604" s="171">
        <f t="shared" si="611"/>
        <v>4866</v>
      </c>
      <c r="BK604" s="180">
        <f t="shared" si="595"/>
        <v>2750</v>
      </c>
      <c r="BL604" s="180">
        <f t="shared" si="596"/>
        <v>221176470</v>
      </c>
      <c r="BM604" s="181">
        <f t="shared" si="629"/>
        <v>0.14879342062547343</v>
      </c>
      <c r="BN604" s="181">
        <f t="shared" si="612"/>
        <v>0.56514591039868478</v>
      </c>
      <c r="BO604" s="180">
        <f t="shared" si="613"/>
        <v>80427.807272727267</v>
      </c>
      <c r="BP604" s="285"/>
    </row>
    <row r="605" spans="2:68" s="95" customFormat="1">
      <c r="B605" s="402"/>
      <c r="C605" s="402"/>
      <c r="D605" s="428"/>
      <c r="E605" s="136" t="s">
        <v>183</v>
      </c>
      <c r="F605" s="171">
        <v>16</v>
      </c>
      <c r="G605" s="180">
        <v>9</v>
      </c>
      <c r="H605" s="180">
        <v>731600</v>
      </c>
      <c r="I605" s="181">
        <f t="shared" si="622"/>
        <v>0.2</v>
      </c>
      <c r="J605" s="181">
        <f t="shared" si="597"/>
        <v>0.5625</v>
      </c>
      <c r="K605" s="225">
        <f t="shared" si="598"/>
        <v>81288.888888888891</v>
      </c>
      <c r="L605" s="405"/>
      <c r="M605" s="136" t="s">
        <v>183</v>
      </c>
      <c r="N605" s="171">
        <v>44</v>
      </c>
      <c r="O605" s="180">
        <v>27</v>
      </c>
      <c r="P605" s="180">
        <v>2285150</v>
      </c>
      <c r="Q605" s="181">
        <f t="shared" si="623"/>
        <v>0.20454545454545456</v>
      </c>
      <c r="R605" s="181">
        <f t="shared" si="599"/>
        <v>0.61363636363636365</v>
      </c>
      <c r="S605" s="175">
        <f t="shared" si="600"/>
        <v>84635.185185185182</v>
      </c>
      <c r="T605" s="405"/>
      <c r="U605" s="136" t="s">
        <v>183</v>
      </c>
      <c r="V605" s="171">
        <v>1875</v>
      </c>
      <c r="W605" s="180">
        <v>1106</v>
      </c>
      <c r="X605" s="180">
        <v>87711740</v>
      </c>
      <c r="Y605" s="181">
        <f t="shared" si="624"/>
        <v>0.13218596868650651</v>
      </c>
      <c r="Z605" s="181">
        <f t="shared" si="601"/>
        <v>0.58986666666666665</v>
      </c>
      <c r="AA605" s="180">
        <f t="shared" si="602"/>
        <v>79305.370705244117</v>
      </c>
      <c r="AB605" s="405"/>
      <c r="AC605" s="136" t="s">
        <v>183</v>
      </c>
      <c r="AD605" s="171">
        <v>1751</v>
      </c>
      <c r="AE605" s="180">
        <v>1050</v>
      </c>
      <c r="AF605" s="180">
        <v>95946430</v>
      </c>
      <c r="AG605" s="181">
        <f t="shared" si="625"/>
        <v>0.18541409147095178</v>
      </c>
      <c r="AH605" s="181">
        <f t="shared" si="603"/>
        <v>0.59965733866362081</v>
      </c>
      <c r="AI605" s="175">
        <f t="shared" si="604"/>
        <v>91377.552380952387</v>
      </c>
      <c r="AJ605" s="405"/>
      <c r="AK605" s="136" t="s">
        <v>183</v>
      </c>
      <c r="AL605" s="171">
        <v>953</v>
      </c>
      <c r="AM605" s="180">
        <v>539</v>
      </c>
      <c r="AN605" s="180">
        <v>47919960</v>
      </c>
      <c r="AO605" s="181">
        <f t="shared" si="626"/>
        <v>0.18547832071576051</v>
      </c>
      <c r="AP605" s="181">
        <f t="shared" si="605"/>
        <v>0.56558237145855195</v>
      </c>
      <c r="AQ605" s="175">
        <f t="shared" si="606"/>
        <v>88905.306122448979</v>
      </c>
      <c r="AR605" s="405"/>
      <c r="AS605" s="136" t="s">
        <v>183</v>
      </c>
      <c r="AT605" s="171">
        <v>348</v>
      </c>
      <c r="AU605" s="180">
        <v>175</v>
      </c>
      <c r="AV605" s="180">
        <v>17129620</v>
      </c>
      <c r="AW605" s="181">
        <f t="shared" si="627"/>
        <v>0.17140058765915769</v>
      </c>
      <c r="AX605" s="181">
        <f t="shared" si="607"/>
        <v>0.50287356321839083</v>
      </c>
      <c r="AY605" s="180">
        <f t="shared" si="608"/>
        <v>97883.542857142864</v>
      </c>
      <c r="AZ605" s="405"/>
      <c r="BA605" s="136" t="s">
        <v>183</v>
      </c>
      <c r="BB605" s="171">
        <v>113</v>
      </c>
      <c r="BC605" s="180">
        <v>44</v>
      </c>
      <c r="BD605" s="180">
        <v>4634220</v>
      </c>
      <c r="BE605" s="181">
        <f t="shared" si="628"/>
        <v>0.12643678160919541</v>
      </c>
      <c r="BF605" s="181">
        <f t="shared" si="609"/>
        <v>0.38938053097345132</v>
      </c>
      <c r="BG605" s="225">
        <f t="shared" si="610"/>
        <v>105323.18181818182</v>
      </c>
      <c r="BH605" s="405"/>
      <c r="BI605" s="136" t="s">
        <v>183</v>
      </c>
      <c r="BJ605" s="171">
        <f t="shared" si="611"/>
        <v>5100</v>
      </c>
      <c r="BK605" s="180">
        <f t="shared" si="595"/>
        <v>2950</v>
      </c>
      <c r="BL605" s="180">
        <f t="shared" si="596"/>
        <v>256358720</v>
      </c>
      <c r="BM605" s="181">
        <f t="shared" si="629"/>
        <v>0.15961476030732605</v>
      </c>
      <c r="BN605" s="181">
        <f t="shared" si="612"/>
        <v>0.57843137254901966</v>
      </c>
      <c r="BO605" s="180">
        <f t="shared" si="613"/>
        <v>86901.261016949153</v>
      </c>
      <c r="BP605" s="285"/>
    </row>
    <row r="606" spans="2:68" s="95" customFormat="1">
      <c r="B606" s="402"/>
      <c r="C606" s="402"/>
      <c r="D606" s="428"/>
      <c r="E606" s="136" t="s">
        <v>184</v>
      </c>
      <c r="F606" s="171">
        <v>14</v>
      </c>
      <c r="G606" s="180">
        <v>7</v>
      </c>
      <c r="H606" s="180">
        <v>757030</v>
      </c>
      <c r="I606" s="181">
        <f t="shared" si="622"/>
        <v>0.15555555555555556</v>
      </c>
      <c r="J606" s="181">
        <f t="shared" si="597"/>
        <v>0.5</v>
      </c>
      <c r="K606" s="225">
        <f t="shared" si="598"/>
        <v>108147.14285714286</v>
      </c>
      <c r="L606" s="405"/>
      <c r="M606" s="136" t="s">
        <v>184</v>
      </c>
      <c r="N606" s="171">
        <v>39</v>
      </c>
      <c r="O606" s="180">
        <v>19</v>
      </c>
      <c r="P606" s="180">
        <v>1393190</v>
      </c>
      <c r="Q606" s="181">
        <f t="shared" si="623"/>
        <v>0.14393939393939395</v>
      </c>
      <c r="R606" s="181">
        <f t="shared" si="599"/>
        <v>0.48717948717948717</v>
      </c>
      <c r="S606" s="175">
        <f t="shared" si="600"/>
        <v>73325.789473684214</v>
      </c>
      <c r="T606" s="405"/>
      <c r="U606" s="136" t="s">
        <v>184</v>
      </c>
      <c r="V606" s="171">
        <v>1090</v>
      </c>
      <c r="W606" s="180">
        <v>656</v>
      </c>
      <c r="X606" s="180">
        <v>48525710</v>
      </c>
      <c r="Y606" s="181">
        <f t="shared" si="624"/>
        <v>7.8403250866499338E-2</v>
      </c>
      <c r="Z606" s="181">
        <f t="shared" si="601"/>
        <v>0.60183486238532113</v>
      </c>
      <c r="AA606" s="180">
        <f t="shared" si="602"/>
        <v>73972.118902439019</v>
      </c>
      <c r="AB606" s="405"/>
      <c r="AC606" s="136" t="s">
        <v>184</v>
      </c>
      <c r="AD606" s="171">
        <v>863</v>
      </c>
      <c r="AE606" s="180">
        <v>528</v>
      </c>
      <c r="AF606" s="180">
        <v>43369790</v>
      </c>
      <c r="AG606" s="181">
        <f t="shared" si="625"/>
        <v>9.3236800282535753E-2</v>
      </c>
      <c r="AH606" s="181">
        <f t="shared" si="603"/>
        <v>0.61181923522595594</v>
      </c>
      <c r="AI606" s="175">
        <f t="shared" si="604"/>
        <v>82139.753787878784</v>
      </c>
      <c r="AJ606" s="405"/>
      <c r="AK606" s="136" t="s">
        <v>184</v>
      </c>
      <c r="AL606" s="171">
        <v>405</v>
      </c>
      <c r="AM606" s="180">
        <v>224</v>
      </c>
      <c r="AN606" s="180">
        <v>18952380</v>
      </c>
      <c r="AO606" s="181">
        <f t="shared" si="626"/>
        <v>7.7081899518238128E-2</v>
      </c>
      <c r="AP606" s="181">
        <f t="shared" si="605"/>
        <v>0.55308641975308637</v>
      </c>
      <c r="AQ606" s="175">
        <f t="shared" si="606"/>
        <v>84608.83928571429</v>
      </c>
      <c r="AR606" s="405"/>
      <c r="AS606" s="136" t="s">
        <v>184</v>
      </c>
      <c r="AT606" s="171">
        <v>145</v>
      </c>
      <c r="AU606" s="180">
        <v>76</v>
      </c>
      <c r="AV606" s="180">
        <v>6589280</v>
      </c>
      <c r="AW606" s="181">
        <f t="shared" si="627"/>
        <v>7.4436826640548487E-2</v>
      </c>
      <c r="AX606" s="181">
        <f t="shared" si="607"/>
        <v>0.52413793103448281</v>
      </c>
      <c r="AY606" s="180">
        <f t="shared" si="608"/>
        <v>86701.052631578947</v>
      </c>
      <c r="AZ606" s="405"/>
      <c r="BA606" s="136" t="s">
        <v>184</v>
      </c>
      <c r="BB606" s="171">
        <v>39</v>
      </c>
      <c r="BC606" s="180">
        <v>7</v>
      </c>
      <c r="BD606" s="180">
        <v>561540</v>
      </c>
      <c r="BE606" s="181">
        <f t="shared" si="628"/>
        <v>2.0114942528735632E-2</v>
      </c>
      <c r="BF606" s="181">
        <f t="shared" si="609"/>
        <v>0.17948717948717949</v>
      </c>
      <c r="BG606" s="225">
        <f t="shared" si="610"/>
        <v>80220</v>
      </c>
      <c r="BH606" s="405"/>
      <c r="BI606" s="136" t="s">
        <v>184</v>
      </c>
      <c r="BJ606" s="171">
        <f t="shared" si="611"/>
        <v>2595</v>
      </c>
      <c r="BK606" s="180">
        <f t="shared" si="595"/>
        <v>1517</v>
      </c>
      <c r="BL606" s="180">
        <f t="shared" si="596"/>
        <v>120148920</v>
      </c>
      <c r="BM606" s="181">
        <f t="shared" si="629"/>
        <v>8.2079861486852077E-2</v>
      </c>
      <c r="BN606" s="181">
        <f t="shared" si="612"/>
        <v>0.58458574181117529</v>
      </c>
      <c r="BO606" s="180">
        <f t="shared" si="613"/>
        <v>79201.661173368484</v>
      </c>
      <c r="BP606" s="285"/>
    </row>
    <row r="607" spans="2:68" s="95" customFormat="1">
      <c r="B607" s="402"/>
      <c r="C607" s="402"/>
      <c r="D607" s="428"/>
      <c r="E607" s="136" t="s">
        <v>185</v>
      </c>
      <c r="F607" s="171">
        <v>12</v>
      </c>
      <c r="G607" s="180">
        <v>6</v>
      </c>
      <c r="H607" s="180">
        <v>337080</v>
      </c>
      <c r="I607" s="181">
        <f t="shared" si="622"/>
        <v>0.13333333333333333</v>
      </c>
      <c r="J607" s="181">
        <f t="shared" si="597"/>
        <v>0.5</v>
      </c>
      <c r="K607" s="225">
        <f t="shared" si="598"/>
        <v>56180</v>
      </c>
      <c r="L607" s="405"/>
      <c r="M607" s="136" t="s">
        <v>185</v>
      </c>
      <c r="N607" s="171">
        <v>32</v>
      </c>
      <c r="O607" s="180">
        <v>11</v>
      </c>
      <c r="P607" s="180">
        <v>689960</v>
      </c>
      <c r="Q607" s="181">
        <f t="shared" si="623"/>
        <v>8.3333333333333329E-2</v>
      </c>
      <c r="R607" s="181">
        <f t="shared" si="599"/>
        <v>0.34375</v>
      </c>
      <c r="S607" s="175">
        <f t="shared" si="600"/>
        <v>62723.63636363636</v>
      </c>
      <c r="T607" s="405"/>
      <c r="U607" s="136" t="s">
        <v>185</v>
      </c>
      <c r="V607" s="171">
        <v>529</v>
      </c>
      <c r="W607" s="180">
        <v>280</v>
      </c>
      <c r="X607" s="180">
        <v>20701770</v>
      </c>
      <c r="Y607" s="181">
        <f t="shared" si="624"/>
        <v>3.3464802199115573E-2</v>
      </c>
      <c r="Z607" s="181">
        <f t="shared" si="601"/>
        <v>0.52930056710775042</v>
      </c>
      <c r="AA607" s="180">
        <f t="shared" si="602"/>
        <v>73934.892857142855</v>
      </c>
      <c r="AB607" s="405"/>
      <c r="AC607" s="136" t="s">
        <v>185</v>
      </c>
      <c r="AD607" s="171">
        <v>506</v>
      </c>
      <c r="AE607" s="180">
        <v>279</v>
      </c>
      <c r="AF607" s="180">
        <v>28429780</v>
      </c>
      <c r="AG607" s="181">
        <f t="shared" si="625"/>
        <v>4.9267172876567192E-2</v>
      </c>
      <c r="AH607" s="181">
        <f t="shared" si="603"/>
        <v>0.5513833992094862</v>
      </c>
      <c r="AI607" s="175">
        <f t="shared" si="604"/>
        <v>101898.85304659499</v>
      </c>
      <c r="AJ607" s="405"/>
      <c r="AK607" s="136" t="s">
        <v>185</v>
      </c>
      <c r="AL607" s="171">
        <v>334</v>
      </c>
      <c r="AM607" s="180">
        <v>168</v>
      </c>
      <c r="AN607" s="180">
        <v>15614210</v>
      </c>
      <c r="AO607" s="181">
        <f t="shared" si="626"/>
        <v>5.7811424638678596E-2</v>
      </c>
      <c r="AP607" s="181">
        <f t="shared" si="605"/>
        <v>0.50299401197604787</v>
      </c>
      <c r="AQ607" s="175">
        <f t="shared" si="606"/>
        <v>92941.726190476184</v>
      </c>
      <c r="AR607" s="405"/>
      <c r="AS607" s="136" t="s">
        <v>185</v>
      </c>
      <c r="AT607" s="171">
        <v>155</v>
      </c>
      <c r="AU607" s="180">
        <v>68</v>
      </c>
      <c r="AV607" s="180">
        <v>4993310</v>
      </c>
      <c r="AW607" s="181">
        <f t="shared" si="627"/>
        <v>6.6601371204701276E-2</v>
      </c>
      <c r="AX607" s="181">
        <f t="shared" si="607"/>
        <v>0.43870967741935485</v>
      </c>
      <c r="AY607" s="180">
        <f t="shared" si="608"/>
        <v>73431.029411764699</v>
      </c>
      <c r="AZ607" s="405"/>
      <c r="BA607" s="136" t="s">
        <v>185</v>
      </c>
      <c r="BB607" s="171">
        <v>42</v>
      </c>
      <c r="BC607" s="180">
        <v>19</v>
      </c>
      <c r="BD607" s="180">
        <v>2219740</v>
      </c>
      <c r="BE607" s="181">
        <f t="shared" si="628"/>
        <v>5.459770114942529E-2</v>
      </c>
      <c r="BF607" s="181">
        <f t="shared" si="609"/>
        <v>0.45238095238095238</v>
      </c>
      <c r="BG607" s="225">
        <f t="shared" si="610"/>
        <v>116828.42105263157</v>
      </c>
      <c r="BH607" s="405"/>
      <c r="BI607" s="136" t="s">
        <v>185</v>
      </c>
      <c r="BJ607" s="171">
        <f t="shared" si="611"/>
        <v>1610</v>
      </c>
      <c r="BK607" s="180">
        <f t="shared" si="595"/>
        <v>831</v>
      </c>
      <c r="BL607" s="180">
        <f t="shared" si="596"/>
        <v>72985850</v>
      </c>
      <c r="BM607" s="181">
        <f t="shared" si="629"/>
        <v>4.4962666378097607E-2</v>
      </c>
      <c r="BN607" s="181">
        <f t="shared" si="612"/>
        <v>0.51614906832298135</v>
      </c>
      <c r="BO607" s="180">
        <f t="shared" si="613"/>
        <v>87828.941034897711</v>
      </c>
      <c r="BP607" s="285"/>
    </row>
    <row r="608" spans="2:68" s="95" customFormat="1">
      <c r="B608" s="402"/>
      <c r="C608" s="402"/>
      <c r="D608" s="428"/>
      <c r="E608" s="136" t="s">
        <v>186</v>
      </c>
      <c r="F608" s="171">
        <v>3</v>
      </c>
      <c r="G608" s="180">
        <v>1</v>
      </c>
      <c r="H608" s="180">
        <v>14240</v>
      </c>
      <c r="I608" s="181">
        <f t="shared" si="622"/>
        <v>2.2222222222222223E-2</v>
      </c>
      <c r="J608" s="181">
        <f t="shared" si="597"/>
        <v>0.33333333333333331</v>
      </c>
      <c r="K608" s="225">
        <f t="shared" si="598"/>
        <v>14240</v>
      </c>
      <c r="L608" s="405"/>
      <c r="M608" s="136" t="s">
        <v>186</v>
      </c>
      <c r="N608" s="171">
        <v>7</v>
      </c>
      <c r="O608" s="180">
        <v>6</v>
      </c>
      <c r="P608" s="180">
        <v>751330</v>
      </c>
      <c r="Q608" s="181">
        <f t="shared" si="623"/>
        <v>4.5454545454545456E-2</v>
      </c>
      <c r="R608" s="181">
        <f t="shared" si="599"/>
        <v>0.8571428571428571</v>
      </c>
      <c r="S608" s="175">
        <f t="shared" si="600"/>
        <v>125221.66666666667</v>
      </c>
      <c r="T608" s="405"/>
      <c r="U608" s="136" t="s">
        <v>186</v>
      </c>
      <c r="V608" s="171">
        <v>439</v>
      </c>
      <c r="W608" s="180">
        <v>269</v>
      </c>
      <c r="X608" s="180">
        <v>21541790</v>
      </c>
      <c r="Y608" s="181">
        <f t="shared" si="624"/>
        <v>3.2150113541293178E-2</v>
      </c>
      <c r="Z608" s="181">
        <f t="shared" si="601"/>
        <v>0.6127562642369021</v>
      </c>
      <c r="AA608" s="180">
        <f t="shared" si="602"/>
        <v>80081.003717472122</v>
      </c>
      <c r="AB608" s="405"/>
      <c r="AC608" s="136" t="s">
        <v>186</v>
      </c>
      <c r="AD608" s="171">
        <v>386</v>
      </c>
      <c r="AE608" s="180">
        <v>234</v>
      </c>
      <c r="AF608" s="180">
        <v>23989110</v>
      </c>
      <c r="AG608" s="181">
        <f t="shared" si="625"/>
        <v>4.1320854670669253E-2</v>
      </c>
      <c r="AH608" s="181">
        <f t="shared" si="603"/>
        <v>0.60621761658031093</v>
      </c>
      <c r="AI608" s="175">
        <f t="shared" si="604"/>
        <v>102517.56410256411</v>
      </c>
      <c r="AJ608" s="405"/>
      <c r="AK608" s="136" t="s">
        <v>186</v>
      </c>
      <c r="AL608" s="171">
        <v>211</v>
      </c>
      <c r="AM608" s="180">
        <v>123</v>
      </c>
      <c r="AN608" s="180">
        <v>13806080</v>
      </c>
      <c r="AO608" s="181">
        <f t="shared" si="626"/>
        <v>4.2326221610461116E-2</v>
      </c>
      <c r="AP608" s="181">
        <f t="shared" si="605"/>
        <v>0.58293838862559244</v>
      </c>
      <c r="AQ608" s="175">
        <f t="shared" si="606"/>
        <v>112244.55284552845</v>
      </c>
      <c r="AR608" s="405"/>
      <c r="AS608" s="136" t="s">
        <v>186</v>
      </c>
      <c r="AT608" s="171">
        <v>67</v>
      </c>
      <c r="AU608" s="180">
        <v>48</v>
      </c>
      <c r="AV608" s="180">
        <v>4555750</v>
      </c>
      <c r="AW608" s="181">
        <f t="shared" si="627"/>
        <v>4.701273261508325E-2</v>
      </c>
      <c r="AX608" s="181">
        <f t="shared" si="607"/>
        <v>0.71641791044776115</v>
      </c>
      <c r="AY608" s="180">
        <f t="shared" si="608"/>
        <v>94911.458333333328</v>
      </c>
      <c r="AZ608" s="405"/>
      <c r="BA608" s="136" t="s">
        <v>186</v>
      </c>
      <c r="BB608" s="171">
        <v>12</v>
      </c>
      <c r="BC608" s="180">
        <v>7</v>
      </c>
      <c r="BD608" s="180">
        <v>816220</v>
      </c>
      <c r="BE608" s="181">
        <f t="shared" si="628"/>
        <v>2.0114942528735632E-2</v>
      </c>
      <c r="BF608" s="181">
        <f t="shared" si="609"/>
        <v>0.58333333333333337</v>
      </c>
      <c r="BG608" s="225">
        <f t="shared" si="610"/>
        <v>116602.85714285714</v>
      </c>
      <c r="BH608" s="405"/>
      <c r="BI608" s="136" t="s">
        <v>186</v>
      </c>
      <c r="BJ608" s="171">
        <f t="shared" si="611"/>
        <v>1125</v>
      </c>
      <c r="BK608" s="180">
        <f t="shared" si="595"/>
        <v>688</v>
      </c>
      <c r="BL608" s="180">
        <f t="shared" si="596"/>
        <v>65474520</v>
      </c>
      <c r="BM608" s="181">
        <f t="shared" si="629"/>
        <v>3.7225408505572988E-2</v>
      </c>
      <c r="BN608" s="181">
        <f t="shared" si="612"/>
        <v>0.61155555555555552</v>
      </c>
      <c r="BO608" s="180">
        <f t="shared" si="613"/>
        <v>95166.453488372092</v>
      </c>
      <c r="BP608" s="285"/>
    </row>
    <row r="609" spans="2:68" s="95" customFormat="1">
      <c r="B609" s="402"/>
      <c r="C609" s="402"/>
      <c r="D609" s="428"/>
      <c r="E609" s="136" t="s">
        <v>187</v>
      </c>
      <c r="F609" s="171">
        <v>22</v>
      </c>
      <c r="G609" s="180">
        <v>14</v>
      </c>
      <c r="H609" s="180">
        <v>1045830</v>
      </c>
      <c r="I609" s="181">
        <f t="shared" si="622"/>
        <v>0.31111111111111112</v>
      </c>
      <c r="J609" s="181">
        <f t="shared" si="597"/>
        <v>0.63636363636363635</v>
      </c>
      <c r="K609" s="225">
        <f t="shared" si="598"/>
        <v>74702.142857142855</v>
      </c>
      <c r="L609" s="405"/>
      <c r="M609" s="136" t="s">
        <v>187</v>
      </c>
      <c r="N609" s="171">
        <v>65</v>
      </c>
      <c r="O609" s="180">
        <v>38</v>
      </c>
      <c r="P609" s="180">
        <v>2603400</v>
      </c>
      <c r="Q609" s="181">
        <f t="shared" si="623"/>
        <v>0.2878787878787879</v>
      </c>
      <c r="R609" s="181">
        <f t="shared" si="599"/>
        <v>0.58461538461538465</v>
      </c>
      <c r="S609" s="175">
        <f t="shared" si="600"/>
        <v>68510.526315789481</v>
      </c>
      <c r="T609" s="405"/>
      <c r="U609" s="136" t="s">
        <v>187</v>
      </c>
      <c r="V609" s="171">
        <v>3282</v>
      </c>
      <c r="W609" s="180">
        <v>2035</v>
      </c>
      <c r="X609" s="180">
        <v>150345940</v>
      </c>
      <c r="Y609" s="181">
        <f t="shared" si="624"/>
        <v>0.24321740169714354</v>
      </c>
      <c r="Z609" s="181">
        <f t="shared" si="601"/>
        <v>0.6200487507617306</v>
      </c>
      <c r="AA609" s="180">
        <f t="shared" si="602"/>
        <v>73880.068796068794</v>
      </c>
      <c r="AB609" s="405"/>
      <c r="AC609" s="136" t="s">
        <v>187</v>
      </c>
      <c r="AD609" s="171">
        <v>2556</v>
      </c>
      <c r="AE609" s="180">
        <v>1554</v>
      </c>
      <c r="AF609" s="180">
        <v>128287920</v>
      </c>
      <c r="AG609" s="181">
        <f t="shared" si="625"/>
        <v>0.27441285537700866</v>
      </c>
      <c r="AH609" s="181">
        <f t="shared" si="603"/>
        <v>0.607981220657277</v>
      </c>
      <c r="AI609" s="175">
        <f t="shared" si="604"/>
        <v>82553.359073359068</v>
      </c>
      <c r="AJ609" s="405"/>
      <c r="AK609" s="136" t="s">
        <v>187</v>
      </c>
      <c r="AL609" s="171">
        <v>1251</v>
      </c>
      <c r="AM609" s="180">
        <v>697</v>
      </c>
      <c r="AN609" s="180">
        <v>61239970</v>
      </c>
      <c r="AO609" s="181">
        <f t="shared" si="626"/>
        <v>0.23984858912594631</v>
      </c>
      <c r="AP609" s="181">
        <f t="shared" si="605"/>
        <v>0.55715427657873706</v>
      </c>
      <c r="AQ609" s="175">
        <f t="shared" si="606"/>
        <v>87862.223816355807</v>
      </c>
      <c r="AR609" s="405"/>
      <c r="AS609" s="136" t="s">
        <v>187</v>
      </c>
      <c r="AT609" s="171">
        <v>390</v>
      </c>
      <c r="AU609" s="180">
        <v>186</v>
      </c>
      <c r="AV609" s="180">
        <v>16077050</v>
      </c>
      <c r="AW609" s="181">
        <f t="shared" si="627"/>
        <v>0.18217433888344761</v>
      </c>
      <c r="AX609" s="181">
        <f t="shared" si="607"/>
        <v>0.47692307692307695</v>
      </c>
      <c r="AY609" s="180">
        <f t="shared" si="608"/>
        <v>86435.752688172041</v>
      </c>
      <c r="AZ609" s="405"/>
      <c r="BA609" s="136" t="s">
        <v>187</v>
      </c>
      <c r="BB609" s="171">
        <v>97</v>
      </c>
      <c r="BC609" s="180">
        <v>40</v>
      </c>
      <c r="BD609" s="180">
        <v>3846060</v>
      </c>
      <c r="BE609" s="181">
        <f t="shared" si="628"/>
        <v>0.11494252873563218</v>
      </c>
      <c r="BF609" s="181">
        <f t="shared" si="609"/>
        <v>0.41237113402061853</v>
      </c>
      <c r="BG609" s="225">
        <f t="shared" si="610"/>
        <v>96151.5</v>
      </c>
      <c r="BH609" s="405"/>
      <c r="BI609" s="136" t="s">
        <v>187</v>
      </c>
      <c r="BJ609" s="171">
        <f t="shared" si="611"/>
        <v>7663</v>
      </c>
      <c r="BK609" s="180">
        <f t="shared" si="595"/>
        <v>4564</v>
      </c>
      <c r="BL609" s="180">
        <f t="shared" si="596"/>
        <v>363446170</v>
      </c>
      <c r="BM609" s="181">
        <f t="shared" si="629"/>
        <v>0.24694297153987663</v>
      </c>
      <c r="BN609" s="181">
        <f t="shared" si="612"/>
        <v>0.5955891948323111</v>
      </c>
      <c r="BO609" s="180">
        <f t="shared" si="613"/>
        <v>79633.253724802809</v>
      </c>
      <c r="BP609" s="285"/>
    </row>
    <row r="610" spans="2:68" s="95" customFormat="1">
      <c r="B610" s="402"/>
      <c r="C610" s="402"/>
      <c r="D610" s="428"/>
      <c r="E610" s="136" t="s">
        <v>188</v>
      </c>
      <c r="F610" s="171">
        <v>6</v>
      </c>
      <c r="G610" s="180">
        <v>3</v>
      </c>
      <c r="H610" s="180">
        <v>367320</v>
      </c>
      <c r="I610" s="181">
        <f t="shared" si="622"/>
        <v>6.6666666666666666E-2</v>
      </c>
      <c r="J610" s="181">
        <f t="shared" si="597"/>
        <v>0.5</v>
      </c>
      <c r="K610" s="225">
        <f t="shared" si="598"/>
        <v>122440</v>
      </c>
      <c r="L610" s="405"/>
      <c r="M610" s="136" t="s">
        <v>188</v>
      </c>
      <c r="N610" s="171">
        <v>24</v>
      </c>
      <c r="O610" s="180">
        <v>12</v>
      </c>
      <c r="P610" s="180">
        <v>915750</v>
      </c>
      <c r="Q610" s="181">
        <f t="shared" si="623"/>
        <v>9.0909090909090912E-2</v>
      </c>
      <c r="R610" s="181">
        <f t="shared" si="599"/>
        <v>0.5</v>
      </c>
      <c r="S610" s="175">
        <f t="shared" si="600"/>
        <v>76312.5</v>
      </c>
      <c r="T610" s="405"/>
      <c r="U610" s="136" t="s">
        <v>188</v>
      </c>
      <c r="V610" s="171">
        <v>626</v>
      </c>
      <c r="W610" s="180">
        <v>364</v>
      </c>
      <c r="X610" s="180">
        <v>28407910</v>
      </c>
      <c r="Y610" s="181">
        <f t="shared" si="624"/>
        <v>4.3504242858850246E-2</v>
      </c>
      <c r="Z610" s="181">
        <f t="shared" si="601"/>
        <v>0.58146964856230032</v>
      </c>
      <c r="AA610" s="180">
        <f t="shared" si="602"/>
        <v>78043.708791208788</v>
      </c>
      <c r="AB610" s="405"/>
      <c r="AC610" s="136" t="s">
        <v>188</v>
      </c>
      <c r="AD610" s="171">
        <v>696</v>
      </c>
      <c r="AE610" s="180">
        <v>389</v>
      </c>
      <c r="AF610" s="180">
        <v>32966390</v>
      </c>
      <c r="AG610" s="181">
        <f t="shared" si="625"/>
        <v>6.8691506268762137E-2</v>
      </c>
      <c r="AH610" s="181">
        <f t="shared" si="603"/>
        <v>0.55890804597701149</v>
      </c>
      <c r="AI610" s="175">
        <f t="shared" si="604"/>
        <v>84746.503856041134</v>
      </c>
      <c r="AJ610" s="405"/>
      <c r="AK610" s="136" t="s">
        <v>188</v>
      </c>
      <c r="AL610" s="171">
        <v>533</v>
      </c>
      <c r="AM610" s="180">
        <v>289</v>
      </c>
      <c r="AN610" s="180">
        <v>31906720</v>
      </c>
      <c r="AO610" s="181">
        <f t="shared" si="626"/>
        <v>9.9449415003441149E-2</v>
      </c>
      <c r="AP610" s="181">
        <f t="shared" si="605"/>
        <v>0.54221388367729828</v>
      </c>
      <c r="AQ610" s="175">
        <f t="shared" si="606"/>
        <v>110403.87543252595</v>
      </c>
      <c r="AR610" s="405"/>
      <c r="AS610" s="136" t="s">
        <v>188</v>
      </c>
      <c r="AT610" s="171">
        <v>242</v>
      </c>
      <c r="AU610" s="180">
        <v>110</v>
      </c>
      <c r="AV610" s="180">
        <v>12466910</v>
      </c>
      <c r="AW610" s="181">
        <f t="shared" si="627"/>
        <v>0.10773751224289912</v>
      </c>
      <c r="AX610" s="181">
        <f t="shared" si="607"/>
        <v>0.45454545454545453</v>
      </c>
      <c r="AY610" s="180">
        <f t="shared" si="608"/>
        <v>113335.54545454546</v>
      </c>
      <c r="AZ610" s="405"/>
      <c r="BA610" s="136" t="s">
        <v>188</v>
      </c>
      <c r="BB610" s="171">
        <v>86</v>
      </c>
      <c r="BC610" s="180">
        <v>29</v>
      </c>
      <c r="BD610" s="180">
        <v>3501840</v>
      </c>
      <c r="BE610" s="181">
        <f t="shared" si="628"/>
        <v>8.3333333333333329E-2</v>
      </c>
      <c r="BF610" s="181">
        <f t="shared" si="609"/>
        <v>0.33720930232558138</v>
      </c>
      <c r="BG610" s="225">
        <f t="shared" si="610"/>
        <v>120753.10344827586</v>
      </c>
      <c r="BH610" s="405"/>
      <c r="BI610" s="136" t="s">
        <v>188</v>
      </c>
      <c r="BJ610" s="171">
        <f t="shared" si="611"/>
        <v>2213</v>
      </c>
      <c r="BK610" s="180">
        <f t="shared" si="595"/>
        <v>1196</v>
      </c>
      <c r="BL610" s="180">
        <f t="shared" si="596"/>
        <v>110532840</v>
      </c>
      <c r="BM610" s="181">
        <f t="shared" si="629"/>
        <v>6.4711611297478627E-2</v>
      </c>
      <c r="BN610" s="181">
        <f t="shared" si="612"/>
        <v>0.5404428377767736</v>
      </c>
      <c r="BO610" s="180">
        <f t="shared" si="613"/>
        <v>92418.76254180602</v>
      </c>
      <c r="BP610" s="285"/>
    </row>
    <row r="611" spans="2:68" s="95" customFormat="1">
      <c r="B611" s="402"/>
      <c r="C611" s="402"/>
      <c r="D611" s="428"/>
      <c r="E611" s="137" t="s">
        <v>179</v>
      </c>
      <c r="F611" s="171">
        <v>5</v>
      </c>
      <c r="G611" s="180">
        <v>1</v>
      </c>
      <c r="H611" s="180">
        <v>97360</v>
      </c>
      <c r="I611" s="181">
        <f t="shared" si="622"/>
        <v>2.2222222222222223E-2</v>
      </c>
      <c r="J611" s="181">
        <f t="shared" si="597"/>
        <v>0.2</v>
      </c>
      <c r="K611" s="225">
        <f t="shared" si="598"/>
        <v>97360</v>
      </c>
      <c r="L611" s="405"/>
      <c r="M611" s="137" t="s">
        <v>179</v>
      </c>
      <c r="N611" s="171">
        <v>8</v>
      </c>
      <c r="O611" s="180">
        <v>5</v>
      </c>
      <c r="P611" s="180">
        <v>443730</v>
      </c>
      <c r="Q611" s="181">
        <f t="shared" si="623"/>
        <v>3.787878787878788E-2</v>
      </c>
      <c r="R611" s="181">
        <f t="shared" si="599"/>
        <v>0.625</v>
      </c>
      <c r="S611" s="175">
        <f t="shared" si="600"/>
        <v>88746</v>
      </c>
      <c r="T611" s="405"/>
      <c r="U611" s="137" t="s">
        <v>179</v>
      </c>
      <c r="V611" s="171">
        <v>677</v>
      </c>
      <c r="W611" s="180">
        <v>368</v>
      </c>
      <c r="X611" s="180">
        <v>26546970</v>
      </c>
      <c r="Y611" s="181">
        <f t="shared" si="624"/>
        <v>4.3982311461694755E-2</v>
      </c>
      <c r="Z611" s="181">
        <f t="shared" si="601"/>
        <v>0.54357459379615958</v>
      </c>
      <c r="AA611" s="180">
        <f t="shared" si="602"/>
        <v>72138.505434782608</v>
      </c>
      <c r="AB611" s="405"/>
      <c r="AC611" s="137" t="s">
        <v>179</v>
      </c>
      <c r="AD611" s="171">
        <v>314</v>
      </c>
      <c r="AE611" s="180">
        <v>151</v>
      </c>
      <c r="AF611" s="180">
        <v>12891900</v>
      </c>
      <c r="AG611" s="181">
        <f t="shared" si="625"/>
        <v>2.6664312202013069E-2</v>
      </c>
      <c r="AH611" s="181">
        <f t="shared" si="603"/>
        <v>0.48089171974522293</v>
      </c>
      <c r="AI611" s="175">
        <f t="shared" si="604"/>
        <v>85376.821192052987</v>
      </c>
      <c r="AJ611" s="405"/>
      <c r="AK611" s="137" t="s">
        <v>179</v>
      </c>
      <c r="AL611" s="171">
        <v>151</v>
      </c>
      <c r="AM611" s="180">
        <v>73</v>
      </c>
      <c r="AN611" s="180">
        <v>8421770</v>
      </c>
      <c r="AO611" s="181">
        <f t="shared" si="626"/>
        <v>2.5120440467997246E-2</v>
      </c>
      <c r="AP611" s="181">
        <f t="shared" si="605"/>
        <v>0.48344370860927155</v>
      </c>
      <c r="AQ611" s="175">
        <f t="shared" si="606"/>
        <v>115366.71232876713</v>
      </c>
      <c r="AR611" s="405"/>
      <c r="AS611" s="137" t="s">
        <v>179</v>
      </c>
      <c r="AT611" s="171">
        <v>49</v>
      </c>
      <c r="AU611" s="180">
        <v>21</v>
      </c>
      <c r="AV611" s="180">
        <v>2773700</v>
      </c>
      <c r="AW611" s="181">
        <f t="shared" si="627"/>
        <v>2.0568070519098921E-2</v>
      </c>
      <c r="AX611" s="181">
        <f t="shared" si="607"/>
        <v>0.42857142857142855</v>
      </c>
      <c r="AY611" s="180">
        <f t="shared" si="608"/>
        <v>132080.95238095237</v>
      </c>
      <c r="AZ611" s="405"/>
      <c r="BA611" s="137" t="s">
        <v>179</v>
      </c>
      <c r="BB611" s="171">
        <v>28</v>
      </c>
      <c r="BC611" s="180">
        <v>11</v>
      </c>
      <c r="BD611" s="180">
        <v>1545140</v>
      </c>
      <c r="BE611" s="181">
        <f t="shared" si="628"/>
        <v>3.1609195402298854E-2</v>
      </c>
      <c r="BF611" s="181">
        <f t="shared" si="609"/>
        <v>0.39285714285714285</v>
      </c>
      <c r="BG611" s="225">
        <f t="shared" si="610"/>
        <v>140467.27272727274</v>
      </c>
      <c r="BH611" s="405"/>
      <c r="BI611" s="137" t="s">
        <v>179</v>
      </c>
      <c r="BJ611" s="171">
        <f t="shared" si="611"/>
        <v>1232</v>
      </c>
      <c r="BK611" s="180">
        <f t="shared" si="595"/>
        <v>630</v>
      </c>
      <c r="BL611" s="180">
        <f t="shared" si="596"/>
        <v>52720570</v>
      </c>
      <c r="BM611" s="181">
        <f t="shared" si="629"/>
        <v>3.4087219997835733E-2</v>
      </c>
      <c r="BN611" s="181">
        <f t="shared" si="612"/>
        <v>0.51136363636363635</v>
      </c>
      <c r="BO611" s="180">
        <f t="shared" si="613"/>
        <v>83683.444444444438</v>
      </c>
      <c r="BP611" s="285"/>
    </row>
    <row r="612" spans="2:68" s="95" customFormat="1">
      <c r="B612" s="402">
        <v>56</v>
      </c>
      <c r="C612" s="434" t="s">
        <v>11</v>
      </c>
      <c r="D612" s="432">
        <v>37</v>
      </c>
      <c r="E612" s="134" t="s">
        <v>153</v>
      </c>
      <c r="F612" s="170">
        <v>20</v>
      </c>
      <c r="G612" s="178">
        <v>13</v>
      </c>
      <c r="H612" s="178">
        <v>1218430</v>
      </c>
      <c r="I612" s="179">
        <f>IFERROR(G612/$D$612,"-")</f>
        <v>0.35135135135135137</v>
      </c>
      <c r="J612" s="179">
        <f t="shared" si="597"/>
        <v>0.65</v>
      </c>
      <c r="K612" s="224">
        <f t="shared" si="598"/>
        <v>93725.38461538461</v>
      </c>
      <c r="L612" s="400">
        <v>67</v>
      </c>
      <c r="M612" s="134" t="s">
        <v>153</v>
      </c>
      <c r="N612" s="170">
        <v>44</v>
      </c>
      <c r="O612" s="178">
        <v>25</v>
      </c>
      <c r="P612" s="178">
        <v>2170030</v>
      </c>
      <c r="Q612" s="179">
        <f>IFERROR(O612/$L$612,"-")</f>
        <v>0.37313432835820898</v>
      </c>
      <c r="R612" s="179">
        <f t="shared" si="599"/>
        <v>0.56818181818181823</v>
      </c>
      <c r="S612" s="174">
        <f t="shared" si="600"/>
        <v>86801.2</v>
      </c>
      <c r="T612" s="400">
        <v>5192</v>
      </c>
      <c r="U612" s="134" t="s">
        <v>153</v>
      </c>
      <c r="V612" s="170">
        <v>2432</v>
      </c>
      <c r="W612" s="178">
        <v>1418</v>
      </c>
      <c r="X612" s="178">
        <v>90842230</v>
      </c>
      <c r="Y612" s="179">
        <f>IFERROR(W612/$T$612,"-")</f>
        <v>0.27311248073959937</v>
      </c>
      <c r="Z612" s="179">
        <f t="shared" si="601"/>
        <v>0.58305921052631582</v>
      </c>
      <c r="AA612" s="178">
        <f t="shared" si="602"/>
        <v>64063.631875881525</v>
      </c>
      <c r="AB612" s="400">
        <v>3192</v>
      </c>
      <c r="AC612" s="134" t="s">
        <v>153</v>
      </c>
      <c r="AD612" s="170">
        <v>1724</v>
      </c>
      <c r="AE612" s="178">
        <v>932</v>
      </c>
      <c r="AF612" s="178">
        <v>72296640</v>
      </c>
      <c r="AG612" s="179">
        <f>IFERROR(AE612/$AB$612,"-")</f>
        <v>0.29197994987468673</v>
      </c>
      <c r="AH612" s="179">
        <f t="shared" si="603"/>
        <v>0.54060324825986084</v>
      </c>
      <c r="AI612" s="174">
        <f t="shared" si="604"/>
        <v>77571.502145922743</v>
      </c>
      <c r="AJ612" s="400">
        <v>1706</v>
      </c>
      <c r="AK612" s="134" t="s">
        <v>153</v>
      </c>
      <c r="AL612" s="170">
        <v>908</v>
      </c>
      <c r="AM612" s="178">
        <v>482</v>
      </c>
      <c r="AN612" s="178">
        <v>38457570</v>
      </c>
      <c r="AO612" s="179">
        <f>IFERROR(AM612/$AJ$612,"-")</f>
        <v>0.2825322391559203</v>
      </c>
      <c r="AP612" s="179">
        <f t="shared" si="605"/>
        <v>0.53083700440528636</v>
      </c>
      <c r="AQ612" s="174">
        <f t="shared" si="606"/>
        <v>79787.489626556024</v>
      </c>
      <c r="AR612" s="400">
        <v>770</v>
      </c>
      <c r="AS612" s="134" t="s">
        <v>153</v>
      </c>
      <c r="AT612" s="170">
        <v>369</v>
      </c>
      <c r="AU612" s="178">
        <v>194</v>
      </c>
      <c r="AV612" s="178">
        <v>15453540</v>
      </c>
      <c r="AW612" s="179">
        <f>IFERROR(AU612/$AR$612,"-")</f>
        <v>0.25194805194805192</v>
      </c>
      <c r="AX612" s="179">
        <f t="shared" si="607"/>
        <v>0.5257452574525745</v>
      </c>
      <c r="AY612" s="178">
        <f t="shared" si="608"/>
        <v>79657.422680412375</v>
      </c>
      <c r="AZ612" s="400">
        <v>269</v>
      </c>
      <c r="BA612" s="134" t="s">
        <v>153</v>
      </c>
      <c r="BB612" s="170">
        <v>110</v>
      </c>
      <c r="BC612" s="178">
        <v>58</v>
      </c>
      <c r="BD612" s="178">
        <v>5639620</v>
      </c>
      <c r="BE612" s="179">
        <f>IFERROR(BC612/$AZ$612,"-")</f>
        <v>0.21561338289962825</v>
      </c>
      <c r="BF612" s="179">
        <f t="shared" si="609"/>
        <v>0.52727272727272723</v>
      </c>
      <c r="BG612" s="224">
        <f t="shared" si="610"/>
        <v>97234.827586206899</v>
      </c>
      <c r="BH612" s="400">
        <v>11233</v>
      </c>
      <c r="BI612" s="134" t="s">
        <v>153</v>
      </c>
      <c r="BJ612" s="170">
        <f t="shared" si="611"/>
        <v>5607</v>
      </c>
      <c r="BK612" s="178">
        <f t="shared" si="595"/>
        <v>3122</v>
      </c>
      <c r="BL612" s="178">
        <f t="shared" si="596"/>
        <v>226078060</v>
      </c>
      <c r="BM612" s="179">
        <f>IFERROR(BK612/$BH$612,"-")</f>
        <v>0.27793109587821596</v>
      </c>
      <c r="BN612" s="179">
        <f t="shared" si="612"/>
        <v>0.55680399500624222</v>
      </c>
      <c r="BO612" s="178">
        <f t="shared" si="613"/>
        <v>72414.497117232546</v>
      </c>
      <c r="BP612" s="285"/>
    </row>
    <row r="613" spans="2:68" s="95" customFormat="1">
      <c r="B613" s="402"/>
      <c r="C613" s="435"/>
      <c r="D613" s="433"/>
      <c r="E613" s="135" t="s">
        <v>207</v>
      </c>
      <c r="F613" s="171">
        <v>11</v>
      </c>
      <c r="G613" s="180">
        <v>9</v>
      </c>
      <c r="H613" s="180">
        <v>504430</v>
      </c>
      <c r="I613" s="181">
        <f t="shared" ref="I613:I622" si="630">IFERROR(G613/$D$612,"-")</f>
        <v>0.24324324324324326</v>
      </c>
      <c r="J613" s="181">
        <f t="shared" si="597"/>
        <v>0.81818181818181823</v>
      </c>
      <c r="K613" s="225">
        <f t="shared" si="598"/>
        <v>56047.777777777781</v>
      </c>
      <c r="L613" s="392"/>
      <c r="M613" s="135" t="s">
        <v>207</v>
      </c>
      <c r="N613" s="171">
        <v>31</v>
      </c>
      <c r="O613" s="180">
        <v>17</v>
      </c>
      <c r="P613" s="180">
        <v>1438980</v>
      </c>
      <c r="Q613" s="181">
        <f t="shared" ref="Q613:Q622" si="631">IFERROR(O613/$L$612,"-")</f>
        <v>0.2537313432835821</v>
      </c>
      <c r="R613" s="181">
        <f t="shared" si="599"/>
        <v>0.54838709677419351</v>
      </c>
      <c r="S613" s="175">
        <f t="shared" si="600"/>
        <v>84645.882352941175</v>
      </c>
      <c r="T613" s="392"/>
      <c r="U613" s="135" t="s">
        <v>207</v>
      </c>
      <c r="V613" s="171">
        <v>2340</v>
      </c>
      <c r="W613" s="180">
        <v>1361</v>
      </c>
      <c r="X613" s="180">
        <v>84588180</v>
      </c>
      <c r="Y613" s="181">
        <f t="shared" ref="Y613:Y622" si="632">IFERROR(W613/$T$612,"-")</f>
        <v>0.26213405238828968</v>
      </c>
      <c r="Z613" s="181">
        <f t="shared" si="601"/>
        <v>0.58162393162393167</v>
      </c>
      <c r="AA613" s="180">
        <f t="shared" si="602"/>
        <v>62151.49155033064</v>
      </c>
      <c r="AB613" s="392"/>
      <c r="AC613" s="135" t="s">
        <v>207</v>
      </c>
      <c r="AD613" s="171">
        <v>1447</v>
      </c>
      <c r="AE613" s="180">
        <v>804</v>
      </c>
      <c r="AF613" s="180">
        <v>59772300</v>
      </c>
      <c r="AG613" s="181">
        <f t="shared" ref="AG613:AG622" si="633">IFERROR(AE613/$AB$612,"-")</f>
        <v>0.25187969924812031</v>
      </c>
      <c r="AH613" s="181">
        <f t="shared" si="603"/>
        <v>0.55563234277816176</v>
      </c>
      <c r="AI613" s="175">
        <f t="shared" si="604"/>
        <v>74343.656716417914</v>
      </c>
      <c r="AJ613" s="392"/>
      <c r="AK613" s="135" t="s">
        <v>207</v>
      </c>
      <c r="AL613" s="171">
        <v>663</v>
      </c>
      <c r="AM613" s="180">
        <v>379</v>
      </c>
      <c r="AN613" s="180">
        <v>27570160</v>
      </c>
      <c r="AO613" s="181">
        <f t="shared" ref="AO613:AO622" si="634">IFERROR(AM613/$AJ$612,"-")</f>
        <v>0.22215709261430247</v>
      </c>
      <c r="AP613" s="181">
        <f t="shared" si="605"/>
        <v>0.57164404223227749</v>
      </c>
      <c r="AQ613" s="175">
        <f t="shared" si="606"/>
        <v>72744.485488126651</v>
      </c>
      <c r="AR613" s="392"/>
      <c r="AS613" s="135" t="s">
        <v>207</v>
      </c>
      <c r="AT613" s="171">
        <v>210</v>
      </c>
      <c r="AU613" s="180">
        <v>112</v>
      </c>
      <c r="AV613" s="180">
        <v>8135820</v>
      </c>
      <c r="AW613" s="181">
        <f t="shared" ref="AW613:AW622" si="635">IFERROR(AU613/$AR$612,"-")</f>
        <v>0.14545454545454545</v>
      </c>
      <c r="AX613" s="181">
        <f t="shared" si="607"/>
        <v>0.53333333333333333</v>
      </c>
      <c r="AY613" s="180">
        <f t="shared" si="608"/>
        <v>72641.25</v>
      </c>
      <c r="AZ613" s="392"/>
      <c r="BA613" s="135" t="s">
        <v>207</v>
      </c>
      <c r="BB613" s="171">
        <v>55</v>
      </c>
      <c r="BC613" s="180">
        <v>33</v>
      </c>
      <c r="BD613" s="180">
        <v>2653970</v>
      </c>
      <c r="BE613" s="181">
        <f t="shared" ref="BE613:BE622" si="636">IFERROR(BC613/$AZ$612,"-")</f>
        <v>0.12267657992565056</v>
      </c>
      <c r="BF613" s="181">
        <f t="shared" si="609"/>
        <v>0.6</v>
      </c>
      <c r="BG613" s="225">
        <f t="shared" si="610"/>
        <v>80423.333333333328</v>
      </c>
      <c r="BH613" s="392"/>
      <c r="BI613" s="135" t="s">
        <v>207</v>
      </c>
      <c r="BJ613" s="171">
        <f t="shared" si="611"/>
        <v>4757</v>
      </c>
      <c r="BK613" s="180">
        <f t="shared" si="595"/>
        <v>2715</v>
      </c>
      <c r="BL613" s="180">
        <f t="shared" si="596"/>
        <v>184663840</v>
      </c>
      <c r="BM613" s="181">
        <f t="shared" ref="BM613:BM622" si="637">IFERROR(BK613/$BH$612,"-")</f>
        <v>0.24169856672304815</v>
      </c>
      <c r="BN613" s="181">
        <f t="shared" si="612"/>
        <v>0.57073785999579563</v>
      </c>
      <c r="BO613" s="180">
        <f t="shared" si="613"/>
        <v>68016.147329650092</v>
      </c>
      <c r="BP613" s="285"/>
    </row>
    <row r="614" spans="2:68" s="95" customFormat="1">
      <c r="B614" s="402"/>
      <c r="C614" s="435"/>
      <c r="D614" s="433"/>
      <c r="E614" s="136" t="s">
        <v>152</v>
      </c>
      <c r="F614" s="171">
        <v>17</v>
      </c>
      <c r="G614" s="180">
        <v>9</v>
      </c>
      <c r="H614" s="180">
        <v>776650</v>
      </c>
      <c r="I614" s="181">
        <f t="shared" si="630"/>
        <v>0.24324324324324326</v>
      </c>
      <c r="J614" s="181">
        <f t="shared" si="597"/>
        <v>0.52941176470588236</v>
      </c>
      <c r="K614" s="225">
        <f t="shared" si="598"/>
        <v>86294.444444444438</v>
      </c>
      <c r="L614" s="392"/>
      <c r="M614" s="136" t="s">
        <v>152</v>
      </c>
      <c r="N614" s="171">
        <v>48</v>
      </c>
      <c r="O614" s="180">
        <v>28</v>
      </c>
      <c r="P614" s="180">
        <v>3034160</v>
      </c>
      <c r="Q614" s="181">
        <f t="shared" si="631"/>
        <v>0.41791044776119401</v>
      </c>
      <c r="R614" s="181">
        <f t="shared" si="599"/>
        <v>0.58333333333333337</v>
      </c>
      <c r="S614" s="175">
        <f t="shared" si="600"/>
        <v>108362.85714285714</v>
      </c>
      <c r="T614" s="392"/>
      <c r="U614" s="136" t="s">
        <v>152</v>
      </c>
      <c r="V614" s="171">
        <v>3086</v>
      </c>
      <c r="W614" s="180">
        <v>1743</v>
      </c>
      <c r="X614" s="180">
        <v>113104520</v>
      </c>
      <c r="Y614" s="181">
        <f t="shared" si="632"/>
        <v>0.33570878274268107</v>
      </c>
      <c r="Z614" s="181">
        <f t="shared" si="601"/>
        <v>0.56480881399870386</v>
      </c>
      <c r="AA614" s="180">
        <f t="shared" si="602"/>
        <v>64890.717154331614</v>
      </c>
      <c r="AB614" s="392"/>
      <c r="AC614" s="136" t="s">
        <v>152</v>
      </c>
      <c r="AD614" s="171">
        <v>2124</v>
      </c>
      <c r="AE614" s="180">
        <v>1153</v>
      </c>
      <c r="AF614" s="180">
        <v>84660410</v>
      </c>
      <c r="AG614" s="181">
        <f t="shared" si="633"/>
        <v>0.36121553884711777</v>
      </c>
      <c r="AH614" s="181">
        <f t="shared" si="603"/>
        <v>0.54284369114877584</v>
      </c>
      <c r="AI614" s="175">
        <f t="shared" si="604"/>
        <v>73426.201214223765</v>
      </c>
      <c r="AJ614" s="392"/>
      <c r="AK614" s="136" t="s">
        <v>152</v>
      </c>
      <c r="AL614" s="171">
        <v>1204</v>
      </c>
      <c r="AM614" s="180">
        <v>658</v>
      </c>
      <c r="AN614" s="180">
        <v>51428500</v>
      </c>
      <c r="AO614" s="181">
        <f t="shared" si="634"/>
        <v>0.38569753810082064</v>
      </c>
      <c r="AP614" s="181">
        <f t="shared" si="605"/>
        <v>0.54651162790697672</v>
      </c>
      <c r="AQ614" s="175">
        <f t="shared" si="606"/>
        <v>78158.81458966565</v>
      </c>
      <c r="AR614" s="392"/>
      <c r="AS614" s="136" t="s">
        <v>152</v>
      </c>
      <c r="AT614" s="171">
        <v>507</v>
      </c>
      <c r="AU614" s="180">
        <v>256</v>
      </c>
      <c r="AV614" s="180">
        <v>21677090</v>
      </c>
      <c r="AW614" s="181">
        <f t="shared" si="635"/>
        <v>0.33246753246753247</v>
      </c>
      <c r="AX614" s="181">
        <f t="shared" si="607"/>
        <v>0.50493096646942803</v>
      </c>
      <c r="AY614" s="180">
        <f t="shared" si="608"/>
        <v>84676.1328125</v>
      </c>
      <c r="AZ614" s="392"/>
      <c r="BA614" s="136" t="s">
        <v>152</v>
      </c>
      <c r="BB614" s="171">
        <v>165</v>
      </c>
      <c r="BC614" s="180">
        <v>86</v>
      </c>
      <c r="BD614" s="180">
        <v>8277050</v>
      </c>
      <c r="BE614" s="181">
        <f t="shared" si="636"/>
        <v>0.31970260223048325</v>
      </c>
      <c r="BF614" s="181">
        <f t="shared" si="609"/>
        <v>0.52121212121212124</v>
      </c>
      <c r="BG614" s="225">
        <f t="shared" si="610"/>
        <v>96244.767441860458</v>
      </c>
      <c r="BH614" s="392"/>
      <c r="BI614" s="136" t="s">
        <v>152</v>
      </c>
      <c r="BJ614" s="171">
        <f t="shared" si="611"/>
        <v>7151</v>
      </c>
      <c r="BK614" s="180">
        <f t="shared" si="595"/>
        <v>3933</v>
      </c>
      <c r="BL614" s="180">
        <f t="shared" si="596"/>
        <v>282958380</v>
      </c>
      <c r="BM614" s="181">
        <f t="shared" si="637"/>
        <v>0.3501290839490786</v>
      </c>
      <c r="BN614" s="181">
        <f t="shared" si="612"/>
        <v>0.54999300797091311</v>
      </c>
      <c r="BO614" s="180">
        <f t="shared" si="613"/>
        <v>71944.668192219673</v>
      </c>
      <c r="BP614" s="285"/>
    </row>
    <row r="615" spans="2:68" s="95" customFormat="1">
      <c r="B615" s="402"/>
      <c r="C615" s="435"/>
      <c r="D615" s="433"/>
      <c r="E615" s="136" t="s">
        <v>161</v>
      </c>
      <c r="F615" s="171">
        <v>8</v>
      </c>
      <c r="G615" s="180">
        <v>4</v>
      </c>
      <c r="H615" s="180">
        <v>470610</v>
      </c>
      <c r="I615" s="181">
        <f t="shared" si="630"/>
        <v>0.10810810810810811</v>
      </c>
      <c r="J615" s="181">
        <f t="shared" si="597"/>
        <v>0.5</v>
      </c>
      <c r="K615" s="225">
        <f t="shared" si="598"/>
        <v>117652.5</v>
      </c>
      <c r="L615" s="392"/>
      <c r="M615" s="136" t="s">
        <v>161</v>
      </c>
      <c r="N615" s="171">
        <v>20</v>
      </c>
      <c r="O615" s="180">
        <v>11</v>
      </c>
      <c r="P615" s="180">
        <v>889120</v>
      </c>
      <c r="Q615" s="181">
        <f t="shared" si="631"/>
        <v>0.16417910447761194</v>
      </c>
      <c r="R615" s="181">
        <f t="shared" si="599"/>
        <v>0.55000000000000004</v>
      </c>
      <c r="S615" s="175">
        <f t="shared" si="600"/>
        <v>80829.090909090912</v>
      </c>
      <c r="T615" s="392"/>
      <c r="U615" s="136" t="s">
        <v>161</v>
      </c>
      <c r="V615" s="171">
        <v>1104</v>
      </c>
      <c r="W615" s="180">
        <v>647</v>
      </c>
      <c r="X615" s="180">
        <v>42569740</v>
      </c>
      <c r="Y615" s="181">
        <f t="shared" si="632"/>
        <v>0.12461479198767335</v>
      </c>
      <c r="Z615" s="181">
        <f t="shared" si="601"/>
        <v>0.58605072463768115</v>
      </c>
      <c r="AA615" s="180">
        <f t="shared" si="602"/>
        <v>65795.579598145283</v>
      </c>
      <c r="AB615" s="392"/>
      <c r="AC615" s="136" t="s">
        <v>161</v>
      </c>
      <c r="AD615" s="171">
        <v>851</v>
      </c>
      <c r="AE615" s="180">
        <v>460</v>
      </c>
      <c r="AF615" s="180">
        <v>33344610</v>
      </c>
      <c r="AG615" s="181">
        <f t="shared" si="633"/>
        <v>0.14411027568922305</v>
      </c>
      <c r="AH615" s="181">
        <f t="shared" si="603"/>
        <v>0.54054054054054057</v>
      </c>
      <c r="AI615" s="175">
        <f t="shared" si="604"/>
        <v>72488.282608695648</v>
      </c>
      <c r="AJ615" s="392"/>
      <c r="AK615" s="136" t="s">
        <v>161</v>
      </c>
      <c r="AL615" s="171">
        <v>496</v>
      </c>
      <c r="AM615" s="180">
        <v>284</v>
      </c>
      <c r="AN615" s="180">
        <v>23891240</v>
      </c>
      <c r="AO615" s="181">
        <f t="shared" si="634"/>
        <v>0.16647127784290738</v>
      </c>
      <c r="AP615" s="181">
        <f t="shared" si="605"/>
        <v>0.57258064516129037</v>
      </c>
      <c r="AQ615" s="175">
        <f t="shared" si="606"/>
        <v>84124.084507042251</v>
      </c>
      <c r="AR615" s="392"/>
      <c r="AS615" s="136" t="s">
        <v>161</v>
      </c>
      <c r="AT615" s="171">
        <v>245</v>
      </c>
      <c r="AU615" s="180">
        <v>125</v>
      </c>
      <c r="AV615" s="180">
        <v>11060610</v>
      </c>
      <c r="AW615" s="181">
        <f t="shared" si="635"/>
        <v>0.16233766233766234</v>
      </c>
      <c r="AX615" s="181">
        <f t="shared" si="607"/>
        <v>0.51020408163265307</v>
      </c>
      <c r="AY615" s="180">
        <f t="shared" si="608"/>
        <v>88484.88</v>
      </c>
      <c r="AZ615" s="392"/>
      <c r="BA615" s="136" t="s">
        <v>161</v>
      </c>
      <c r="BB615" s="171">
        <v>71</v>
      </c>
      <c r="BC615" s="180">
        <v>40</v>
      </c>
      <c r="BD615" s="180">
        <v>4078070</v>
      </c>
      <c r="BE615" s="181">
        <f t="shared" si="636"/>
        <v>0.14869888475836432</v>
      </c>
      <c r="BF615" s="181">
        <f t="shared" si="609"/>
        <v>0.56338028169014087</v>
      </c>
      <c r="BG615" s="225">
        <f t="shared" si="610"/>
        <v>101951.75</v>
      </c>
      <c r="BH615" s="392"/>
      <c r="BI615" s="136" t="s">
        <v>161</v>
      </c>
      <c r="BJ615" s="171">
        <f t="shared" si="611"/>
        <v>2795</v>
      </c>
      <c r="BK615" s="180">
        <f t="shared" si="595"/>
        <v>1571</v>
      </c>
      <c r="BL615" s="180">
        <f t="shared" si="596"/>
        <v>116304000</v>
      </c>
      <c r="BM615" s="181">
        <f t="shared" si="637"/>
        <v>0.13985578207068458</v>
      </c>
      <c r="BN615" s="181">
        <f t="shared" si="612"/>
        <v>0.56207513416815746</v>
      </c>
      <c r="BO615" s="180">
        <f t="shared" si="613"/>
        <v>74031.826861871421</v>
      </c>
      <c r="BP615" s="285"/>
    </row>
    <row r="616" spans="2:68" s="95" customFormat="1">
      <c r="B616" s="402"/>
      <c r="C616" s="435"/>
      <c r="D616" s="433"/>
      <c r="E616" s="136" t="s">
        <v>183</v>
      </c>
      <c r="F616" s="171">
        <v>14</v>
      </c>
      <c r="G616" s="180">
        <v>10</v>
      </c>
      <c r="H616" s="180">
        <v>1244260</v>
      </c>
      <c r="I616" s="181">
        <f t="shared" si="630"/>
        <v>0.27027027027027029</v>
      </c>
      <c r="J616" s="181">
        <f t="shared" si="597"/>
        <v>0.7142857142857143</v>
      </c>
      <c r="K616" s="225">
        <f t="shared" si="598"/>
        <v>124426</v>
      </c>
      <c r="L616" s="392"/>
      <c r="M616" s="136" t="s">
        <v>183</v>
      </c>
      <c r="N616" s="171">
        <v>35</v>
      </c>
      <c r="O616" s="180">
        <v>22</v>
      </c>
      <c r="P616" s="180">
        <v>2766190</v>
      </c>
      <c r="Q616" s="181">
        <f t="shared" si="631"/>
        <v>0.32835820895522388</v>
      </c>
      <c r="R616" s="181">
        <f t="shared" si="599"/>
        <v>0.62857142857142856</v>
      </c>
      <c r="S616" s="175">
        <f t="shared" si="600"/>
        <v>125735.90909090909</v>
      </c>
      <c r="T616" s="392"/>
      <c r="U616" s="136" t="s">
        <v>183</v>
      </c>
      <c r="V616" s="171">
        <v>1223</v>
      </c>
      <c r="W616" s="180">
        <v>712</v>
      </c>
      <c r="X616" s="180">
        <v>49907030</v>
      </c>
      <c r="Y616" s="181">
        <f t="shared" si="632"/>
        <v>0.13713405238828968</v>
      </c>
      <c r="Z616" s="181">
        <f t="shared" si="601"/>
        <v>0.58217497955846276</v>
      </c>
      <c r="AA616" s="180">
        <f t="shared" si="602"/>
        <v>70094.143258426964</v>
      </c>
      <c r="AB616" s="392"/>
      <c r="AC616" s="136" t="s">
        <v>183</v>
      </c>
      <c r="AD616" s="171">
        <v>978</v>
      </c>
      <c r="AE616" s="180">
        <v>516</v>
      </c>
      <c r="AF616" s="180">
        <v>40990210</v>
      </c>
      <c r="AG616" s="181">
        <f t="shared" si="633"/>
        <v>0.16165413533834586</v>
      </c>
      <c r="AH616" s="181">
        <f t="shared" si="603"/>
        <v>0.52760736196319014</v>
      </c>
      <c r="AI616" s="175">
        <f t="shared" si="604"/>
        <v>79438.391472868214</v>
      </c>
      <c r="AJ616" s="392"/>
      <c r="AK616" s="136" t="s">
        <v>183</v>
      </c>
      <c r="AL616" s="171">
        <v>602</v>
      </c>
      <c r="AM616" s="180">
        <v>360</v>
      </c>
      <c r="AN616" s="180">
        <v>34692510</v>
      </c>
      <c r="AO616" s="181">
        <f t="shared" si="634"/>
        <v>0.21101992966002345</v>
      </c>
      <c r="AP616" s="181">
        <f t="shared" si="605"/>
        <v>0.59800664451827246</v>
      </c>
      <c r="AQ616" s="175">
        <f t="shared" si="606"/>
        <v>96368.083333333328</v>
      </c>
      <c r="AR616" s="392"/>
      <c r="AS616" s="136" t="s">
        <v>183</v>
      </c>
      <c r="AT616" s="171">
        <v>268</v>
      </c>
      <c r="AU616" s="180">
        <v>142</v>
      </c>
      <c r="AV616" s="180">
        <v>13920320</v>
      </c>
      <c r="AW616" s="181">
        <f t="shared" si="635"/>
        <v>0.18441558441558442</v>
      </c>
      <c r="AX616" s="181">
        <f t="shared" si="607"/>
        <v>0.52985074626865669</v>
      </c>
      <c r="AY616" s="180">
        <f t="shared" si="608"/>
        <v>98030.42253521127</v>
      </c>
      <c r="AZ616" s="392"/>
      <c r="BA616" s="136" t="s">
        <v>183</v>
      </c>
      <c r="BB616" s="171">
        <v>74</v>
      </c>
      <c r="BC616" s="180">
        <v>44</v>
      </c>
      <c r="BD616" s="180">
        <v>4671770</v>
      </c>
      <c r="BE616" s="181">
        <f t="shared" si="636"/>
        <v>0.16356877323420074</v>
      </c>
      <c r="BF616" s="181">
        <f t="shared" si="609"/>
        <v>0.59459459459459463</v>
      </c>
      <c r="BG616" s="225">
        <f t="shared" si="610"/>
        <v>106176.59090909091</v>
      </c>
      <c r="BH616" s="392"/>
      <c r="BI616" s="136" t="s">
        <v>183</v>
      </c>
      <c r="BJ616" s="171">
        <f t="shared" si="611"/>
        <v>3194</v>
      </c>
      <c r="BK616" s="180">
        <f t="shared" si="595"/>
        <v>1806</v>
      </c>
      <c r="BL616" s="180">
        <f t="shared" si="596"/>
        <v>148192290</v>
      </c>
      <c r="BM616" s="181">
        <f t="shared" si="637"/>
        <v>0.16077628416273479</v>
      </c>
      <c r="BN616" s="181">
        <f t="shared" si="612"/>
        <v>0.56543519098309325</v>
      </c>
      <c r="BO616" s="180">
        <f t="shared" si="613"/>
        <v>82055.531561461801</v>
      </c>
      <c r="BP616" s="285"/>
    </row>
    <row r="617" spans="2:68" s="95" customFormat="1">
      <c r="B617" s="402"/>
      <c r="C617" s="435"/>
      <c r="D617" s="433"/>
      <c r="E617" s="136" t="s">
        <v>184</v>
      </c>
      <c r="F617" s="171">
        <v>3</v>
      </c>
      <c r="G617" s="180">
        <v>1</v>
      </c>
      <c r="H617" s="180">
        <v>197580</v>
      </c>
      <c r="I617" s="181">
        <f t="shared" si="630"/>
        <v>2.7027027027027029E-2</v>
      </c>
      <c r="J617" s="181">
        <f t="shared" si="597"/>
        <v>0.33333333333333331</v>
      </c>
      <c r="K617" s="225">
        <f t="shared" si="598"/>
        <v>197580</v>
      </c>
      <c r="L617" s="392"/>
      <c r="M617" s="136" t="s">
        <v>184</v>
      </c>
      <c r="N617" s="171">
        <v>13</v>
      </c>
      <c r="O617" s="180">
        <v>8</v>
      </c>
      <c r="P617" s="180">
        <v>310150</v>
      </c>
      <c r="Q617" s="181">
        <f t="shared" si="631"/>
        <v>0.11940298507462686</v>
      </c>
      <c r="R617" s="181">
        <f t="shared" si="599"/>
        <v>0.61538461538461542</v>
      </c>
      <c r="S617" s="175">
        <f t="shared" si="600"/>
        <v>38768.75</v>
      </c>
      <c r="T617" s="392"/>
      <c r="U617" s="136" t="s">
        <v>184</v>
      </c>
      <c r="V617" s="171">
        <v>662</v>
      </c>
      <c r="W617" s="180">
        <v>407</v>
      </c>
      <c r="X617" s="180">
        <v>27716300</v>
      </c>
      <c r="Y617" s="181">
        <f t="shared" si="632"/>
        <v>7.8389830508474576E-2</v>
      </c>
      <c r="Z617" s="181">
        <f t="shared" si="601"/>
        <v>0.61480362537764355</v>
      </c>
      <c r="AA617" s="180">
        <f t="shared" si="602"/>
        <v>68099.017199017195</v>
      </c>
      <c r="AB617" s="392"/>
      <c r="AC617" s="136" t="s">
        <v>184</v>
      </c>
      <c r="AD617" s="171">
        <v>495</v>
      </c>
      <c r="AE617" s="180">
        <v>300</v>
      </c>
      <c r="AF617" s="180">
        <v>26618800</v>
      </c>
      <c r="AG617" s="181">
        <f t="shared" si="633"/>
        <v>9.3984962406015032E-2</v>
      </c>
      <c r="AH617" s="181">
        <f t="shared" si="603"/>
        <v>0.60606060606060608</v>
      </c>
      <c r="AI617" s="175">
        <f t="shared" si="604"/>
        <v>88729.333333333328</v>
      </c>
      <c r="AJ617" s="392"/>
      <c r="AK617" s="136" t="s">
        <v>184</v>
      </c>
      <c r="AL617" s="171">
        <v>225</v>
      </c>
      <c r="AM617" s="180">
        <v>141</v>
      </c>
      <c r="AN617" s="180">
        <v>9903940</v>
      </c>
      <c r="AO617" s="181">
        <f t="shared" si="634"/>
        <v>8.2649472450175857E-2</v>
      </c>
      <c r="AP617" s="181">
        <f t="shared" si="605"/>
        <v>0.62666666666666671</v>
      </c>
      <c r="AQ617" s="175">
        <f t="shared" si="606"/>
        <v>70240.709219858152</v>
      </c>
      <c r="AR617" s="392"/>
      <c r="AS617" s="136" t="s">
        <v>184</v>
      </c>
      <c r="AT617" s="171">
        <v>80</v>
      </c>
      <c r="AU617" s="180">
        <v>43</v>
      </c>
      <c r="AV617" s="180">
        <v>3893700</v>
      </c>
      <c r="AW617" s="181">
        <f t="shared" si="635"/>
        <v>5.5844155844155842E-2</v>
      </c>
      <c r="AX617" s="181">
        <f t="shared" si="607"/>
        <v>0.53749999999999998</v>
      </c>
      <c r="AY617" s="180">
        <f t="shared" si="608"/>
        <v>90551.162790697679</v>
      </c>
      <c r="AZ617" s="392"/>
      <c r="BA617" s="136" t="s">
        <v>184</v>
      </c>
      <c r="BB617" s="171">
        <v>25</v>
      </c>
      <c r="BC617" s="180">
        <v>10</v>
      </c>
      <c r="BD617" s="180">
        <v>640460</v>
      </c>
      <c r="BE617" s="181">
        <f t="shared" si="636"/>
        <v>3.717472118959108E-2</v>
      </c>
      <c r="BF617" s="181">
        <f t="shared" si="609"/>
        <v>0.4</v>
      </c>
      <c r="BG617" s="225">
        <f t="shared" si="610"/>
        <v>64046</v>
      </c>
      <c r="BH617" s="392"/>
      <c r="BI617" s="136" t="s">
        <v>184</v>
      </c>
      <c r="BJ617" s="171">
        <f t="shared" si="611"/>
        <v>1503</v>
      </c>
      <c r="BK617" s="180">
        <f t="shared" si="595"/>
        <v>910</v>
      </c>
      <c r="BL617" s="180">
        <f t="shared" si="596"/>
        <v>69280930</v>
      </c>
      <c r="BM617" s="181">
        <f t="shared" si="637"/>
        <v>8.1011305973471018E-2</v>
      </c>
      <c r="BN617" s="181">
        <f t="shared" si="612"/>
        <v>0.60545575515635397</v>
      </c>
      <c r="BO617" s="180">
        <f t="shared" si="613"/>
        <v>76132.890109890111</v>
      </c>
      <c r="BP617" s="285"/>
    </row>
    <row r="618" spans="2:68" s="95" customFormat="1">
      <c r="B618" s="402"/>
      <c r="C618" s="435"/>
      <c r="D618" s="433"/>
      <c r="E618" s="136" t="s">
        <v>185</v>
      </c>
      <c r="F618" s="171">
        <v>5</v>
      </c>
      <c r="G618" s="180">
        <v>3</v>
      </c>
      <c r="H618" s="180">
        <v>339350</v>
      </c>
      <c r="I618" s="181">
        <f t="shared" si="630"/>
        <v>8.1081081081081086E-2</v>
      </c>
      <c r="J618" s="181">
        <f t="shared" si="597"/>
        <v>0.6</v>
      </c>
      <c r="K618" s="225">
        <f t="shared" si="598"/>
        <v>113116.66666666667</v>
      </c>
      <c r="L618" s="392"/>
      <c r="M618" s="136" t="s">
        <v>185</v>
      </c>
      <c r="N618" s="171">
        <v>12</v>
      </c>
      <c r="O618" s="180">
        <v>5</v>
      </c>
      <c r="P618" s="180">
        <v>211070</v>
      </c>
      <c r="Q618" s="181">
        <f t="shared" si="631"/>
        <v>7.4626865671641784E-2</v>
      </c>
      <c r="R618" s="181">
        <f t="shared" si="599"/>
        <v>0.41666666666666669</v>
      </c>
      <c r="S618" s="175">
        <f t="shared" si="600"/>
        <v>42214</v>
      </c>
      <c r="T618" s="392"/>
      <c r="U618" s="136" t="s">
        <v>185</v>
      </c>
      <c r="V618" s="171">
        <v>374</v>
      </c>
      <c r="W618" s="180">
        <v>190</v>
      </c>
      <c r="X618" s="180">
        <v>13779790</v>
      </c>
      <c r="Y618" s="181">
        <f t="shared" si="632"/>
        <v>3.6594761171032358E-2</v>
      </c>
      <c r="Z618" s="181">
        <f t="shared" si="601"/>
        <v>0.50802139037433158</v>
      </c>
      <c r="AA618" s="180">
        <f t="shared" si="602"/>
        <v>72525.210526315786</v>
      </c>
      <c r="AB618" s="392"/>
      <c r="AC618" s="136" t="s">
        <v>185</v>
      </c>
      <c r="AD618" s="171">
        <v>297</v>
      </c>
      <c r="AE618" s="180">
        <v>153</v>
      </c>
      <c r="AF618" s="180">
        <v>9961410</v>
      </c>
      <c r="AG618" s="181">
        <f t="shared" si="633"/>
        <v>4.7932330827067667E-2</v>
      </c>
      <c r="AH618" s="181">
        <f t="shared" si="603"/>
        <v>0.51515151515151514</v>
      </c>
      <c r="AI618" s="175">
        <f t="shared" si="604"/>
        <v>65107.254901960783</v>
      </c>
      <c r="AJ618" s="392"/>
      <c r="AK618" s="136" t="s">
        <v>185</v>
      </c>
      <c r="AL618" s="171">
        <v>192</v>
      </c>
      <c r="AM618" s="180">
        <v>109</v>
      </c>
      <c r="AN618" s="180">
        <v>9749410</v>
      </c>
      <c r="AO618" s="181">
        <f t="shared" si="634"/>
        <v>6.3892145369284878E-2</v>
      </c>
      <c r="AP618" s="181">
        <f t="shared" si="605"/>
        <v>0.56770833333333337</v>
      </c>
      <c r="AQ618" s="175">
        <f t="shared" si="606"/>
        <v>89444.128440366971</v>
      </c>
      <c r="AR618" s="392"/>
      <c r="AS618" s="136" t="s">
        <v>185</v>
      </c>
      <c r="AT618" s="171">
        <v>104</v>
      </c>
      <c r="AU618" s="180">
        <v>60</v>
      </c>
      <c r="AV618" s="180">
        <v>5061480</v>
      </c>
      <c r="AW618" s="181">
        <f t="shared" si="635"/>
        <v>7.792207792207792E-2</v>
      </c>
      <c r="AX618" s="181">
        <f t="shared" si="607"/>
        <v>0.57692307692307687</v>
      </c>
      <c r="AY618" s="180">
        <f t="shared" si="608"/>
        <v>84358</v>
      </c>
      <c r="AZ618" s="392"/>
      <c r="BA618" s="136" t="s">
        <v>185</v>
      </c>
      <c r="BB618" s="171">
        <v>29</v>
      </c>
      <c r="BC618" s="180">
        <v>15</v>
      </c>
      <c r="BD618" s="180">
        <v>821650</v>
      </c>
      <c r="BE618" s="181">
        <f t="shared" si="636"/>
        <v>5.5762081784386616E-2</v>
      </c>
      <c r="BF618" s="181">
        <f t="shared" si="609"/>
        <v>0.51724137931034486</v>
      </c>
      <c r="BG618" s="225">
        <f t="shared" si="610"/>
        <v>54776.666666666664</v>
      </c>
      <c r="BH618" s="392"/>
      <c r="BI618" s="136" t="s">
        <v>185</v>
      </c>
      <c r="BJ618" s="171">
        <f t="shared" si="611"/>
        <v>1013</v>
      </c>
      <c r="BK618" s="180">
        <f t="shared" si="595"/>
        <v>535</v>
      </c>
      <c r="BL618" s="180">
        <f t="shared" si="596"/>
        <v>39924160</v>
      </c>
      <c r="BM618" s="181">
        <f t="shared" si="637"/>
        <v>4.7627526039348347E-2</v>
      </c>
      <c r="BN618" s="181">
        <f t="shared" si="612"/>
        <v>0.5281342546890424</v>
      </c>
      <c r="BO618" s="180">
        <f t="shared" si="613"/>
        <v>74624.598130841128</v>
      </c>
      <c r="BP618" s="285"/>
    </row>
    <row r="619" spans="2:68" s="95" customFormat="1">
      <c r="B619" s="402"/>
      <c r="C619" s="435"/>
      <c r="D619" s="433"/>
      <c r="E619" s="136" t="s">
        <v>186</v>
      </c>
      <c r="F619" s="171">
        <v>2</v>
      </c>
      <c r="G619" s="180">
        <v>2</v>
      </c>
      <c r="H619" s="180">
        <v>134110</v>
      </c>
      <c r="I619" s="181">
        <f t="shared" si="630"/>
        <v>5.4054054054054057E-2</v>
      </c>
      <c r="J619" s="181">
        <f t="shared" si="597"/>
        <v>1</v>
      </c>
      <c r="K619" s="225">
        <f t="shared" si="598"/>
        <v>67055</v>
      </c>
      <c r="L619" s="392"/>
      <c r="M619" s="136" t="s">
        <v>186</v>
      </c>
      <c r="N619" s="171">
        <v>9</v>
      </c>
      <c r="O619" s="180">
        <v>6</v>
      </c>
      <c r="P619" s="180">
        <v>1315730</v>
      </c>
      <c r="Q619" s="181">
        <f t="shared" si="631"/>
        <v>8.9552238805970144E-2</v>
      </c>
      <c r="R619" s="181">
        <f t="shared" si="599"/>
        <v>0.66666666666666663</v>
      </c>
      <c r="S619" s="175">
        <f t="shared" si="600"/>
        <v>219288.33333333334</v>
      </c>
      <c r="T619" s="392"/>
      <c r="U619" s="136" t="s">
        <v>186</v>
      </c>
      <c r="V619" s="171">
        <v>355</v>
      </c>
      <c r="W619" s="180">
        <v>226</v>
      </c>
      <c r="X619" s="180">
        <v>15841110</v>
      </c>
      <c r="Y619" s="181">
        <f t="shared" si="632"/>
        <v>4.352850539291217E-2</v>
      </c>
      <c r="Z619" s="181">
        <f t="shared" si="601"/>
        <v>0.63661971830985919</v>
      </c>
      <c r="AA619" s="180">
        <f t="shared" si="602"/>
        <v>70093.407079646015</v>
      </c>
      <c r="AB619" s="392"/>
      <c r="AC619" s="136" t="s">
        <v>186</v>
      </c>
      <c r="AD619" s="171">
        <v>286</v>
      </c>
      <c r="AE619" s="180">
        <v>160</v>
      </c>
      <c r="AF619" s="180">
        <v>17069790</v>
      </c>
      <c r="AG619" s="181">
        <f t="shared" si="633"/>
        <v>5.0125313283208017E-2</v>
      </c>
      <c r="AH619" s="181">
        <f t="shared" si="603"/>
        <v>0.55944055944055948</v>
      </c>
      <c r="AI619" s="175">
        <f t="shared" si="604"/>
        <v>106686.1875</v>
      </c>
      <c r="AJ619" s="392"/>
      <c r="AK619" s="136" t="s">
        <v>186</v>
      </c>
      <c r="AL619" s="171">
        <v>167</v>
      </c>
      <c r="AM619" s="180">
        <v>107</v>
      </c>
      <c r="AN619" s="180">
        <v>9414330</v>
      </c>
      <c r="AO619" s="181">
        <f t="shared" si="634"/>
        <v>6.2719812426729193E-2</v>
      </c>
      <c r="AP619" s="181">
        <f t="shared" si="605"/>
        <v>0.64071856287425155</v>
      </c>
      <c r="AQ619" s="175">
        <f t="shared" si="606"/>
        <v>87984.392523364484</v>
      </c>
      <c r="AR619" s="392"/>
      <c r="AS619" s="136" t="s">
        <v>186</v>
      </c>
      <c r="AT619" s="171">
        <v>69</v>
      </c>
      <c r="AU619" s="180">
        <v>41</v>
      </c>
      <c r="AV619" s="180">
        <v>3809530</v>
      </c>
      <c r="AW619" s="181">
        <f t="shared" si="635"/>
        <v>5.3246753246753244E-2</v>
      </c>
      <c r="AX619" s="181">
        <f t="shared" si="607"/>
        <v>0.59420289855072461</v>
      </c>
      <c r="AY619" s="180">
        <f t="shared" si="608"/>
        <v>92915.365853658543</v>
      </c>
      <c r="AZ619" s="392"/>
      <c r="BA619" s="136" t="s">
        <v>186</v>
      </c>
      <c r="BB619" s="171">
        <v>14</v>
      </c>
      <c r="BC619" s="180">
        <v>11</v>
      </c>
      <c r="BD619" s="180">
        <v>1050720</v>
      </c>
      <c r="BE619" s="181">
        <f t="shared" si="636"/>
        <v>4.0892193308550186E-2</v>
      </c>
      <c r="BF619" s="181">
        <f t="shared" si="609"/>
        <v>0.7857142857142857</v>
      </c>
      <c r="BG619" s="225">
        <f t="shared" si="610"/>
        <v>95520</v>
      </c>
      <c r="BH619" s="392"/>
      <c r="BI619" s="136" t="s">
        <v>186</v>
      </c>
      <c r="BJ619" s="171">
        <f t="shared" si="611"/>
        <v>902</v>
      </c>
      <c r="BK619" s="180">
        <f t="shared" si="595"/>
        <v>553</v>
      </c>
      <c r="BL619" s="180">
        <f t="shared" si="596"/>
        <v>48635320</v>
      </c>
      <c r="BM619" s="181">
        <f t="shared" si="637"/>
        <v>4.9229947476186239E-2</v>
      </c>
      <c r="BN619" s="181">
        <f t="shared" si="612"/>
        <v>0.61308203991130816</v>
      </c>
      <c r="BO619" s="180">
        <f t="shared" si="613"/>
        <v>87948.137432188072</v>
      </c>
      <c r="BP619" s="285"/>
    </row>
    <row r="620" spans="2:68" s="95" customFormat="1">
      <c r="B620" s="402"/>
      <c r="C620" s="435"/>
      <c r="D620" s="433"/>
      <c r="E620" s="136" t="s">
        <v>187</v>
      </c>
      <c r="F620" s="171">
        <v>16</v>
      </c>
      <c r="G620" s="180">
        <v>10</v>
      </c>
      <c r="H620" s="180">
        <v>920320</v>
      </c>
      <c r="I620" s="181">
        <f t="shared" si="630"/>
        <v>0.27027027027027029</v>
      </c>
      <c r="J620" s="181">
        <f t="shared" si="597"/>
        <v>0.625</v>
      </c>
      <c r="K620" s="225">
        <f t="shared" si="598"/>
        <v>92032</v>
      </c>
      <c r="L620" s="392"/>
      <c r="M620" s="136" t="s">
        <v>187</v>
      </c>
      <c r="N620" s="171">
        <v>33</v>
      </c>
      <c r="O620" s="180">
        <v>19</v>
      </c>
      <c r="P620" s="180">
        <v>2392150</v>
      </c>
      <c r="Q620" s="181">
        <f t="shared" si="631"/>
        <v>0.28358208955223879</v>
      </c>
      <c r="R620" s="181">
        <f t="shared" si="599"/>
        <v>0.5757575757575758</v>
      </c>
      <c r="S620" s="175">
        <f t="shared" si="600"/>
        <v>125902.63157894737</v>
      </c>
      <c r="T620" s="392"/>
      <c r="U620" s="136" t="s">
        <v>187</v>
      </c>
      <c r="V620" s="171">
        <v>2127</v>
      </c>
      <c r="W620" s="180">
        <v>1290</v>
      </c>
      <c r="X620" s="180">
        <v>81079790</v>
      </c>
      <c r="Y620" s="181">
        <f t="shared" si="632"/>
        <v>0.24845916795069337</v>
      </c>
      <c r="Z620" s="181">
        <f t="shared" si="601"/>
        <v>0.60648801128349783</v>
      </c>
      <c r="AA620" s="180">
        <f t="shared" si="602"/>
        <v>62852.550387596901</v>
      </c>
      <c r="AB620" s="392"/>
      <c r="AC620" s="136" t="s">
        <v>187</v>
      </c>
      <c r="AD620" s="171">
        <v>1422</v>
      </c>
      <c r="AE620" s="180">
        <v>829</v>
      </c>
      <c r="AF620" s="180">
        <v>60100440</v>
      </c>
      <c r="AG620" s="181">
        <f t="shared" si="633"/>
        <v>0.25971177944862156</v>
      </c>
      <c r="AH620" s="181">
        <f t="shared" si="603"/>
        <v>0.58298171589310832</v>
      </c>
      <c r="AI620" s="175">
        <f t="shared" si="604"/>
        <v>72497.515078407727</v>
      </c>
      <c r="AJ620" s="392"/>
      <c r="AK620" s="136" t="s">
        <v>187</v>
      </c>
      <c r="AL620" s="171">
        <v>678</v>
      </c>
      <c r="AM620" s="180">
        <v>384</v>
      </c>
      <c r="AN620" s="180">
        <v>30601460</v>
      </c>
      <c r="AO620" s="181">
        <f t="shared" si="634"/>
        <v>0.22508792497069169</v>
      </c>
      <c r="AP620" s="181">
        <f t="shared" si="605"/>
        <v>0.5663716814159292</v>
      </c>
      <c r="AQ620" s="175">
        <f t="shared" si="606"/>
        <v>79691.302083333328</v>
      </c>
      <c r="AR620" s="392"/>
      <c r="AS620" s="136" t="s">
        <v>187</v>
      </c>
      <c r="AT620" s="171">
        <v>255</v>
      </c>
      <c r="AU620" s="180">
        <v>132</v>
      </c>
      <c r="AV620" s="180">
        <v>9747070</v>
      </c>
      <c r="AW620" s="181">
        <f t="shared" si="635"/>
        <v>0.17142857142857143</v>
      </c>
      <c r="AX620" s="181">
        <f t="shared" si="607"/>
        <v>0.51764705882352946</v>
      </c>
      <c r="AY620" s="180">
        <f t="shared" si="608"/>
        <v>73841.439393939392</v>
      </c>
      <c r="AZ620" s="392"/>
      <c r="BA620" s="136" t="s">
        <v>187</v>
      </c>
      <c r="BB620" s="171">
        <v>70</v>
      </c>
      <c r="BC620" s="180">
        <v>35</v>
      </c>
      <c r="BD620" s="180">
        <v>2339980</v>
      </c>
      <c r="BE620" s="181">
        <f t="shared" si="636"/>
        <v>0.13011152416356878</v>
      </c>
      <c r="BF620" s="181">
        <f t="shared" si="609"/>
        <v>0.5</v>
      </c>
      <c r="BG620" s="225">
        <f t="shared" si="610"/>
        <v>66856.571428571435</v>
      </c>
      <c r="BH620" s="392"/>
      <c r="BI620" s="136" t="s">
        <v>187</v>
      </c>
      <c r="BJ620" s="171">
        <f t="shared" si="611"/>
        <v>4601</v>
      </c>
      <c r="BK620" s="180">
        <f t="shared" si="595"/>
        <v>2699</v>
      </c>
      <c r="BL620" s="180">
        <f t="shared" si="596"/>
        <v>187181210</v>
      </c>
      <c r="BM620" s="181">
        <f t="shared" si="637"/>
        <v>0.2402741921125256</v>
      </c>
      <c r="BN620" s="181">
        <f t="shared" si="612"/>
        <v>0.58661160617257113</v>
      </c>
      <c r="BO620" s="180">
        <f t="shared" si="613"/>
        <v>69352.060022230449</v>
      </c>
      <c r="BP620" s="285"/>
    </row>
    <row r="621" spans="2:68" s="95" customFormat="1">
      <c r="B621" s="402"/>
      <c r="C621" s="435"/>
      <c r="D621" s="433"/>
      <c r="E621" s="136" t="s">
        <v>188</v>
      </c>
      <c r="F621" s="171">
        <v>6</v>
      </c>
      <c r="G621" s="180">
        <v>5</v>
      </c>
      <c r="H621" s="180">
        <v>657250</v>
      </c>
      <c r="I621" s="181">
        <f t="shared" si="630"/>
        <v>0.13513513513513514</v>
      </c>
      <c r="J621" s="181">
        <f t="shared" si="597"/>
        <v>0.83333333333333337</v>
      </c>
      <c r="K621" s="225">
        <f t="shared" si="598"/>
        <v>131450</v>
      </c>
      <c r="L621" s="392"/>
      <c r="M621" s="136" t="s">
        <v>188</v>
      </c>
      <c r="N621" s="171">
        <v>14</v>
      </c>
      <c r="O621" s="180">
        <v>10</v>
      </c>
      <c r="P621" s="180">
        <v>1501700</v>
      </c>
      <c r="Q621" s="181">
        <f t="shared" si="631"/>
        <v>0.14925373134328357</v>
      </c>
      <c r="R621" s="181">
        <f t="shared" si="599"/>
        <v>0.7142857142857143</v>
      </c>
      <c r="S621" s="175">
        <f t="shared" si="600"/>
        <v>150170</v>
      </c>
      <c r="T621" s="392"/>
      <c r="U621" s="136" t="s">
        <v>188</v>
      </c>
      <c r="V621" s="171">
        <v>482</v>
      </c>
      <c r="W621" s="180">
        <v>269</v>
      </c>
      <c r="X621" s="180">
        <v>16822210</v>
      </c>
      <c r="Y621" s="181">
        <f t="shared" si="632"/>
        <v>5.1810477657935283E-2</v>
      </c>
      <c r="Z621" s="181">
        <f t="shared" si="601"/>
        <v>0.55809128630705396</v>
      </c>
      <c r="AA621" s="180">
        <f t="shared" si="602"/>
        <v>62536.09665427509</v>
      </c>
      <c r="AB621" s="392"/>
      <c r="AC621" s="136" t="s">
        <v>188</v>
      </c>
      <c r="AD621" s="171">
        <v>426</v>
      </c>
      <c r="AE621" s="180">
        <v>260</v>
      </c>
      <c r="AF621" s="180">
        <v>18553160</v>
      </c>
      <c r="AG621" s="181">
        <f t="shared" si="633"/>
        <v>8.1453634085213028E-2</v>
      </c>
      <c r="AH621" s="181">
        <f t="shared" si="603"/>
        <v>0.61032863849765262</v>
      </c>
      <c r="AI621" s="175">
        <f t="shared" si="604"/>
        <v>71358.307692307688</v>
      </c>
      <c r="AJ621" s="392"/>
      <c r="AK621" s="136" t="s">
        <v>188</v>
      </c>
      <c r="AL621" s="171">
        <v>310</v>
      </c>
      <c r="AM621" s="180">
        <v>185</v>
      </c>
      <c r="AN621" s="180">
        <v>18347650</v>
      </c>
      <c r="AO621" s="181">
        <f t="shared" si="634"/>
        <v>0.10844079718640094</v>
      </c>
      <c r="AP621" s="181">
        <f t="shared" si="605"/>
        <v>0.59677419354838712</v>
      </c>
      <c r="AQ621" s="175">
        <f t="shared" si="606"/>
        <v>99176.486486486479</v>
      </c>
      <c r="AR621" s="392"/>
      <c r="AS621" s="136" t="s">
        <v>188</v>
      </c>
      <c r="AT621" s="171">
        <v>202</v>
      </c>
      <c r="AU621" s="180">
        <v>114</v>
      </c>
      <c r="AV621" s="180">
        <v>11171280</v>
      </c>
      <c r="AW621" s="181">
        <f t="shared" si="635"/>
        <v>0.14805194805194805</v>
      </c>
      <c r="AX621" s="181">
        <f t="shared" si="607"/>
        <v>0.5643564356435643</v>
      </c>
      <c r="AY621" s="180">
        <f t="shared" si="608"/>
        <v>97993.68421052632</v>
      </c>
      <c r="AZ621" s="392"/>
      <c r="BA621" s="136" t="s">
        <v>188</v>
      </c>
      <c r="BB621" s="171">
        <v>70</v>
      </c>
      <c r="BC621" s="180">
        <v>40</v>
      </c>
      <c r="BD621" s="180">
        <v>2950500</v>
      </c>
      <c r="BE621" s="181">
        <f t="shared" si="636"/>
        <v>0.14869888475836432</v>
      </c>
      <c r="BF621" s="181">
        <f t="shared" si="609"/>
        <v>0.5714285714285714</v>
      </c>
      <c r="BG621" s="225">
        <f t="shared" si="610"/>
        <v>73762.5</v>
      </c>
      <c r="BH621" s="392"/>
      <c r="BI621" s="136" t="s">
        <v>188</v>
      </c>
      <c r="BJ621" s="171">
        <f t="shared" si="611"/>
        <v>1510</v>
      </c>
      <c r="BK621" s="180">
        <f t="shared" si="595"/>
        <v>883</v>
      </c>
      <c r="BL621" s="180">
        <f t="shared" si="596"/>
        <v>70003750</v>
      </c>
      <c r="BM621" s="181">
        <f t="shared" si="637"/>
        <v>7.8607673818214194E-2</v>
      </c>
      <c r="BN621" s="181">
        <f t="shared" si="612"/>
        <v>0.58476821192052986</v>
      </c>
      <c r="BO621" s="180">
        <f t="shared" si="613"/>
        <v>79279.445073612689</v>
      </c>
      <c r="BP621" s="285"/>
    </row>
    <row r="622" spans="2:68" s="95" customFormat="1">
      <c r="B622" s="402"/>
      <c r="C622" s="435"/>
      <c r="D622" s="433"/>
      <c r="E622" s="137" t="s">
        <v>179</v>
      </c>
      <c r="F622" s="171">
        <v>5</v>
      </c>
      <c r="G622" s="180">
        <v>2</v>
      </c>
      <c r="H622" s="180">
        <v>122000</v>
      </c>
      <c r="I622" s="181">
        <f t="shared" si="630"/>
        <v>5.4054054054054057E-2</v>
      </c>
      <c r="J622" s="181">
        <f t="shared" si="597"/>
        <v>0.4</v>
      </c>
      <c r="K622" s="225">
        <f t="shared" si="598"/>
        <v>61000</v>
      </c>
      <c r="L622" s="392"/>
      <c r="M622" s="137" t="s">
        <v>179</v>
      </c>
      <c r="N622" s="171">
        <v>2</v>
      </c>
      <c r="O622" s="180">
        <v>1</v>
      </c>
      <c r="P622" s="180">
        <v>96520</v>
      </c>
      <c r="Q622" s="181">
        <f t="shared" si="631"/>
        <v>1.4925373134328358E-2</v>
      </c>
      <c r="R622" s="181">
        <f t="shared" si="599"/>
        <v>0.5</v>
      </c>
      <c r="S622" s="175">
        <f t="shared" si="600"/>
        <v>96520</v>
      </c>
      <c r="T622" s="392"/>
      <c r="U622" s="137" t="s">
        <v>179</v>
      </c>
      <c r="V622" s="171">
        <v>429</v>
      </c>
      <c r="W622" s="180">
        <v>207</v>
      </c>
      <c r="X622" s="180">
        <v>11708790</v>
      </c>
      <c r="Y622" s="181">
        <f t="shared" si="632"/>
        <v>3.9869029275808938E-2</v>
      </c>
      <c r="Z622" s="181">
        <f t="shared" si="601"/>
        <v>0.4825174825174825</v>
      </c>
      <c r="AA622" s="180">
        <f t="shared" si="602"/>
        <v>56564.202898550728</v>
      </c>
      <c r="AB622" s="392"/>
      <c r="AC622" s="137" t="s">
        <v>179</v>
      </c>
      <c r="AD622" s="171">
        <v>200</v>
      </c>
      <c r="AE622" s="180">
        <v>99</v>
      </c>
      <c r="AF622" s="180">
        <v>7191050</v>
      </c>
      <c r="AG622" s="181">
        <f t="shared" si="633"/>
        <v>3.1015037593984961E-2</v>
      </c>
      <c r="AH622" s="181">
        <f t="shared" si="603"/>
        <v>0.495</v>
      </c>
      <c r="AI622" s="175">
        <f t="shared" si="604"/>
        <v>72636.868686868693</v>
      </c>
      <c r="AJ622" s="392"/>
      <c r="AK622" s="137" t="s">
        <v>179</v>
      </c>
      <c r="AL622" s="171">
        <v>80</v>
      </c>
      <c r="AM622" s="180">
        <v>38</v>
      </c>
      <c r="AN622" s="180">
        <v>2992580</v>
      </c>
      <c r="AO622" s="181">
        <f t="shared" si="634"/>
        <v>2.2274325908558032E-2</v>
      </c>
      <c r="AP622" s="181">
        <f t="shared" si="605"/>
        <v>0.47499999999999998</v>
      </c>
      <c r="AQ622" s="175">
        <f t="shared" si="606"/>
        <v>78752.105263157893</v>
      </c>
      <c r="AR622" s="392"/>
      <c r="AS622" s="137" t="s">
        <v>179</v>
      </c>
      <c r="AT622" s="171">
        <v>49</v>
      </c>
      <c r="AU622" s="180">
        <v>25</v>
      </c>
      <c r="AV622" s="180">
        <v>3475540</v>
      </c>
      <c r="AW622" s="181">
        <f t="shared" si="635"/>
        <v>3.2467532467532464E-2</v>
      </c>
      <c r="AX622" s="181">
        <f t="shared" si="607"/>
        <v>0.51020408163265307</v>
      </c>
      <c r="AY622" s="180">
        <f t="shared" si="608"/>
        <v>139021.6</v>
      </c>
      <c r="AZ622" s="392"/>
      <c r="BA622" s="137" t="s">
        <v>179</v>
      </c>
      <c r="BB622" s="171">
        <v>25</v>
      </c>
      <c r="BC622" s="180">
        <v>10</v>
      </c>
      <c r="BD622" s="180">
        <v>1609370</v>
      </c>
      <c r="BE622" s="181">
        <f t="shared" si="636"/>
        <v>3.717472118959108E-2</v>
      </c>
      <c r="BF622" s="181">
        <f t="shared" si="609"/>
        <v>0.4</v>
      </c>
      <c r="BG622" s="225">
        <f t="shared" si="610"/>
        <v>160937</v>
      </c>
      <c r="BH622" s="392"/>
      <c r="BI622" s="137" t="s">
        <v>179</v>
      </c>
      <c r="BJ622" s="171">
        <f t="shared" si="611"/>
        <v>790</v>
      </c>
      <c r="BK622" s="180">
        <f t="shared" si="595"/>
        <v>382</v>
      </c>
      <c r="BL622" s="180">
        <f t="shared" si="596"/>
        <v>27195850</v>
      </c>
      <c r="BM622" s="181">
        <f t="shared" si="637"/>
        <v>3.40069438262263E-2</v>
      </c>
      <c r="BN622" s="181">
        <f t="shared" si="612"/>
        <v>0.48354430379746838</v>
      </c>
      <c r="BO622" s="180">
        <f t="shared" si="613"/>
        <v>71193.324607329836</v>
      </c>
      <c r="BP622" s="285"/>
    </row>
    <row r="623" spans="2:68" s="95" customFormat="1">
      <c r="B623" s="402">
        <v>57</v>
      </c>
      <c r="C623" s="434" t="s">
        <v>50</v>
      </c>
      <c r="D623" s="432">
        <v>46</v>
      </c>
      <c r="E623" s="134" t="s">
        <v>153</v>
      </c>
      <c r="F623" s="170">
        <v>21</v>
      </c>
      <c r="G623" s="178">
        <v>10</v>
      </c>
      <c r="H623" s="178">
        <v>739730</v>
      </c>
      <c r="I623" s="179">
        <f>IFERROR(G623/$D$623,"-")</f>
        <v>0.21739130434782608</v>
      </c>
      <c r="J623" s="179">
        <f t="shared" si="597"/>
        <v>0.47619047619047616</v>
      </c>
      <c r="K623" s="224">
        <f t="shared" si="598"/>
        <v>73973</v>
      </c>
      <c r="L623" s="400">
        <v>84</v>
      </c>
      <c r="M623" s="134" t="s">
        <v>153</v>
      </c>
      <c r="N623" s="170">
        <v>51</v>
      </c>
      <c r="O623" s="178">
        <v>36</v>
      </c>
      <c r="P623" s="178">
        <v>2954370</v>
      </c>
      <c r="Q623" s="179">
        <f>IFERROR(O623/$L$623,"-")</f>
        <v>0.42857142857142855</v>
      </c>
      <c r="R623" s="179">
        <f t="shared" si="599"/>
        <v>0.70588235294117652</v>
      </c>
      <c r="S623" s="174">
        <f t="shared" si="600"/>
        <v>82065.833333333328</v>
      </c>
      <c r="T623" s="400">
        <v>3431</v>
      </c>
      <c r="U623" s="134" t="s">
        <v>153</v>
      </c>
      <c r="V623" s="170">
        <v>1660</v>
      </c>
      <c r="W623" s="178">
        <v>1074</v>
      </c>
      <c r="X623" s="178">
        <v>75275980</v>
      </c>
      <c r="Y623" s="179">
        <f>IFERROR(W623/$T$623,"-")</f>
        <v>0.31302827164092101</v>
      </c>
      <c r="Z623" s="179">
        <f t="shared" si="601"/>
        <v>0.6469879518072289</v>
      </c>
      <c r="AA623" s="178">
        <f t="shared" si="602"/>
        <v>70089.366852886407</v>
      </c>
      <c r="AB623" s="400">
        <v>2412</v>
      </c>
      <c r="AC623" s="134" t="s">
        <v>153</v>
      </c>
      <c r="AD623" s="170">
        <v>1281</v>
      </c>
      <c r="AE623" s="178">
        <v>830</v>
      </c>
      <c r="AF623" s="178">
        <v>67963530</v>
      </c>
      <c r="AG623" s="179">
        <f>IFERROR(AE623/$AB$623,"-")</f>
        <v>0.3441127694859038</v>
      </c>
      <c r="AH623" s="179">
        <f t="shared" si="603"/>
        <v>0.64793130366900864</v>
      </c>
      <c r="AI623" s="174">
        <f t="shared" si="604"/>
        <v>81883.77108433735</v>
      </c>
      <c r="AJ623" s="400">
        <v>1637</v>
      </c>
      <c r="AK623" s="134" t="s">
        <v>153</v>
      </c>
      <c r="AL623" s="170">
        <v>822</v>
      </c>
      <c r="AM623" s="178">
        <v>469</v>
      </c>
      <c r="AN623" s="178">
        <v>36964200</v>
      </c>
      <c r="AO623" s="179">
        <f>IFERROR(AM623/$AJ$623,"-")</f>
        <v>0.28649969456322544</v>
      </c>
      <c r="AP623" s="179">
        <f t="shared" si="605"/>
        <v>0.57055961070559613</v>
      </c>
      <c r="AQ623" s="174">
        <f t="shared" si="606"/>
        <v>78814.925373134334</v>
      </c>
      <c r="AR623" s="400">
        <v>764</v>
      </c>
      <c r="AS623" s="134" t="s">
        <v>153</v>
      </c>
      <c r="AT623" s="170">
        <v>341</v>
      </c>
      <c r="AU623" s="178">
        <v>184</v>
      </c>
      <c r="AV623" s="178">
        <v>15015460</v>
      </c>
      <c r="AW623" s="179">
        <f>IFERROR(AU623/$AR$623,"-")</f>
        <v>0.24083769633507854</v>
      </c>
      <c r="AX623" s="179">
        <f t="shared" si="607"/>
        <v>0.53958944281524923</v>
      </c>
      <c r="AY623" s="178">
        <f t="shared" si="608"/>
        <v>81605.760869565216</v>
      </c>
      <c r="AZ623" s="400">
        <v>260</v>
      </c>
      <c r="BA623" s="134" t="s">
        <v>153</v>
      </c>
      <c r="BB623" s="170">
        <v>74</v>
      </c>
      <c r="BC623" s="178">
        <v>31</v>
      </c>
      <c r="BD623" s="178">
        <v>2536070</v>
      </c>
      <c r="BE623" s="179">
        <f>IFERROR(BC623/$AZ$623,"-")</f>
        <v>0.11923076923076924</v>
      </c>
      <c r="BF623" s="179">
        <f t="shared" si="609"/>
        <v>0.41891891891891891</v>
      </c>
      <c r="BG623" s="224">
        <f t="shared" si="610"/>
        <v>81808.709677419349</v>
      </c>
      <c r="BH623" s="400">
        <v>8634</v>
      </c>
      <c r="BI623" s="134" t="s">
        <v>153</v>
      </c>
      <c r="BJ623" s="170">
        <f t="shared" si="611"/>
        <v>4250</v>
      </c>
      <c r="BK623" s="178">
        <f t="shared" si="595"/>
        <v>2634</v>
      </c>
      <c r="BL623" s="178">
        <f t="shared" si="596"/>
        <v>201449340</v>
      </c>
      <c r="BM623" s="179">
        <f>IFERROR(BK623/$BH$623,"-")</f>
        <v>0.30507296733842948</v>
      </c>
      <c r="BN623" s="179">
        <f t="shared" si="612"/>
        <v>0.619764705882353</v>
      </c>
      <c r="BO623" s="178">
        <f t="shared" si="613"/>
        <v>76480.387243735764</v>
      </c>
      <c r="BP623" s="285"/>
    </row>
    <row r="624" spans="2:68" s="95" customFormat="1">
      <c r="B624" s="402"/>
      <c r="C624" s="435"/>
      <c r="D624" s="433"/>
      <c r="E624" s="135" t="s">
        <v>207</v>
      </c>
      <c r="F624" s="171">
        <v>13</v>
      </c>
      <c r="G624" s="180">
        <v>7</v>
      </c>
      <c r="H624" s="180">
        <v>284510</v>
      </c>
      <c r="I624" s="181">
        <f t="shared" ref="I624:I633" si="638">IFERROR(G624/$D$623,"-")</f>
        <v>0.15217391304347827</v>
      </c>
      <c r="J624" s="181">
        <f t="shared" si="597"/>
        <v>0.53846153846153844</v>
      </c>
      <c r="K624" s="225">
        <f t="shared" si="598"/>
        <v>40644.285714285717</v>
      </c>
      <c r="L624" s="392"/>
      <c r="M624" s="135" t="s">
        <v>207</v>
      </c>
      <c r="N624" s="171">
        <v>35</v>
      </c>
      <c r="O624" s="180">
        <v>27</v>
      </c>
      <c r="P624" s="180">
        <v>1443560</v>
      </c>
      <c r="Q624" s="181">
        <f t="shared" ref="Q624:Q633" si="639">IFERROR(O624/$L$623,"-")</f>
        <v>0.32142857142857145</v>
      </c>
      <c r="R624" s="181">
        <f t="shared" si="599"/>
        <v>0.77142857142857146</v>
      </c>
      <c r="S624" s="175">
        <f t="shared" si="600"/>
        <v>53465.185185185182</v>
      </c>
      <c r="T624" s="392"/>
      <c r="U624" s="135" t="s">
        <v>207</v>
      </c>
      <c r="V624" s="171">
        <v>1513</v>
      </c>
      <c r="W624" s="180">
        <v>987</v>
      </c>
      <c r="X624" s="180">
        <v>68424910</v>
      </c>
      <c r="Y624" s="181">
        <f t="shared" ref="Y624:Y633" si="640">IFERROR(W624/$T$623,"-")</f>
        <v>0.28767123287671231</v>
      </c>
      <c r="Z624" s="181">
        <f t="shared" si="601"/>
        <v>0.65234633179114343</v>
      </c>
      <c r="AA624" s="180">
        <f t="shared" si="602"/>
        <v>69326.149949341445</v>
      </c>
      <c r="AB624" s="392"/>
      <c r="AC624" s="135" t="s">
        <v>207</v>
      </c>
      <c r="AD624" s="171">
        <v>1060</v>
      </c>
      <c r="AE624" s="180">
        <v>687</v>
      </c>
      <c r="AF624" s="180">
        <v>51370960</v>
      </c>
      <c r="AG624" s="181">
        <f t="shared" ref="AG624:AG633" si="641">IFERROR(AE624/$AB$623,"-")</f>
        <v>0.28482587064676618</v>
      </c>
      <c r="AH624" s="181">
        <f t="shared" si="603"/>
        <v>0.64811320754716983</v>
      </c>
      <c r="AI624" s="175">
        <f t="shared" si="604"/>
        <v>74775.778748180499</v>
      </c>
      <c r="AJ624" s="392"/>
      <c r="AK624" s="135" t="s">
        <v>207</v>
      </c>
      <c r="AL624" s="171">
        <v>641</v>
      </c>
      <c r="AM624" s="180">
        <v>373</v>
      </c>
      <c r="AN624" s="180">
        <v>28622030</v>
      </c>
      <c r="AO624" s="181">
        <f t="shared" ref="AO624:AO633" si="642">IFERROR(AM624/$AJ$623,"-")</f>
        <v>0.22785583384239463</v>
      </c>
      <c r="AP624" s="181">
        <f t="shared" si="605"/>
        <v>0.5819032761310452</v>
      </c>
      <c r="AQ624" s="175">
        <f t="shared" si="606"/>
        <v>76734.664879356569</v>
      </c>
      <c r="AR624" s="392"/>
      <c r="AS624" s="135" t="s">
        <v>207</v>
      </c>
      <c r="AT624" s="171">
        <v>230</v>
      </c>
      <c r="AU624" s="180">
        <v>126</v>
      </c>
      <c r="AV624" s="180">
        <v>8688760</v>
      </c>
      <c r="AW624" s="181">
        <f t="shared" ref="AW624:AW633" si="643">IFERROR(AU624/$AR$623,"-")</f>
        <v>0.16492146596858639</v>
      </c>
      <c r="AX624" s="181">
        <f t="shared" si="607"/>
        <v>0.54782608695652169</v>
      </c>
      <c r="AY624" s="180">
        <f t="shared" si="608"/>
        <v>68958.412698412692</v>
      </c>
      <c r="AZ624" s="392"/>
      <c r="BA624" s="135" t="s">
        <v>207</v>
      </c>
      <c r="BB624" s="171">
        <v>48</v>
      </c>
      <c r="BC624" s="180">
        <v>18</v>
      </c>
      <c r="BD624" s="180">
        <v>1116320</v>
      </c>
      <c r="BE624" s="181">
        <f t="shared" ref="BE624:BE633" si="644">IFERROR(BC624/$AZ$623,"-")</f>
        <v>6.9230769230769235E-2</v>
      </c>
      <c r="BF624" s="181">
        <f t="shared" si="609"/>
        <v>0.375</v>
      </c>
      <c r="BG624" s="225">
        <f t="shared" si="610"/>
        <v>62017.777777777781</v>
      </c>
      <c r="BH624" s="392"/>
      <c r="BI624" s="135" t="s">
        <v>207</v>
      </c>
      <c r="BJ624" s="171">
        <f t="shared" si="611"/>
        <v>3540</v>
      </c>
      <c r="BK624" s="180">
        <f t="shared" si="595"/>
        <v>2225</v>
      </c>
      <c r="BL624" s="180">
        <f t="shared" si="596"/>
        <v>159951050</v>
      </c>
      <c r="BM624" s="181">
        <f t="shared" ref="BM624:BM633" si="645">IFERROR(BK624/$BH$623,"-")</f>
        <v>0.25770210794533238</v>
      </c>
      <c r="BN624" s="181">
        <f t="shared" si="612"/>
        <v>0.62853107344632764</v>
      </c>
      <c r="BO624" s="180">
        <f t="shared" si="613"/>
        <v>71888.112359550563</v>
      </c>
      <c r="BP624" s="285"/>
    </row>
    <row r="625" spans="2:68" s="95" customFormat="1">
      <c r="B625" s="402"/>
      <c r="C625" s="435"/>
      <c r="D625" s="433"/>
      <c r="E625" s="136" t="s">
        <v>152</v>
      </c>
      <c r="F625" s="171">
        <v>29</v>
      </c>
      <c r="G625" s="180">
        <v>12</v>
      </c>
      <c r="H625" s="180">
        <v>882460</v>
      </c>
      <c r="I625" s="181">
        <f t="shared" si="638"/>
        <v>0.2608695652173913</v>
      </c>
      <c r="J625" s="181">
        <f t="shared" si="597"/>
        <v>0.41379310344827586</v>
      </c>
      <c r="K625" s="225">
        <f t="shared" si="598"/>
        <v>73538.333333333328</v>
      </c>
      <c r="L625" s="392"/>
      <c r="M625" s="136" t="s">
        <v>152</v>
      </c>
      <c r="N625" s="171">
        <v>55</v>
      </c>
      <c r="O625" s="180">
        <v>38</v>
      </c>
      <c r="P625" s="180">
        <v>3090940</v>
      </c>
      <c r="Q625" s="181">
        <f t="shared" si="639"/>
        <v>0.45238095238095238</v>
      </c>
      <c r="R625" s="181">
        <f t="shared" si="599"/>
        <v>0.69090909090909092</v>
      </c>
      <c r="S625" s="175">
        <f t="shared" si="600"/>
        <v>81340.526315789481</v>
      </c>
      <c r="T625" s="392"/>
      <c r="U625" s="136" t="s">
        <v>152</v>
      </c>
      <c r="V625" s="171">
        <v>2123</v>
      </c>
      <c r="W625" s="180">
        <v>1355</v>
      </c>
      <c r="X625" s="180">
        <v>92065540</v>
      </c>
      <c r="Y625" s="181">
        <f t="shared" si="640"/>
        <v>0.39492859224715826</v>
      </c>
      <c r="Z625" s="181">
        <f t="shared" si="601"/>
        <v>0.63824776260009419</v>
      </c>
      <c r="AA625" s="180">
        <f t="shared" si="602"/>
        <v>67945.047970479704</v>
      </c>
      <c r="AB625" s="392"/>
      <c r="AC625" s="136" t="s">
        <v>152</v>
      </c>
      <c r="AD625" s="171">
        <v>1621</v>
      </c>
      <c r="AE625" s="180">
        <v>1022</v>
      </c>
      <c r="AF625" s="180">
        <v>81783490</v>
      </c>
      <c r="AG625" s="181">
        <f t="shared" si="641"/>
        <v>0.42371475953565507</v>
      </c>
      <c r="AH625" s="181">
        <f t="shared" si="603"/>
        <v>0.63047501542257867</v>
      </c>
      <c r="AI625" s="175">
        <f t="shared" si="604"/>
        <v>80022.984344422701</v>
      </c>
      <c r="AJ625" s="392"/>
      <c r="AK625" s="136" t="s">
        <v>152</v>
      </c>
      <c r="AL625" s="171">
        <v>1171</v>
      </c>
      <c r="AM625" s="180">
        <v>664</v>
      </c>
      <c r="AN625" s="180">
        <v>51250800</v>
      </c>
      <c r="AO625" s="181">
        <f t="shared" si="642"/>
        <v>0.40562003665241297</v>
      </c>
      <c r="AP625" s="181">
        <f t="shared" si="605"/>
        <v>0.56703672075149447</v>
      </c>
      <c r="AQ625" s="175">
        <f t="shared" si="606"/>
        <v>77184.939759036148</v>
      </c>
      <c r="AR625" s="392"/>
      <c r="AS625" s="136" t="s">
        <v>152</v>
      </c>
      <c r="AT625" s="171">
        <v>528</v>
      </c>
      <c r="AU625" s="180">
        <v>273</v>
      </c>
      <c r="AV625" s="180">
        <v>19722970</v>
      </c>
      <c r="AW625" s="181">
        <f t="shared" si="643"/>
        <v>0.35732984293193715</v>
      </c>
      <c r="AX625" s="181">
        <f t="shared" si="607"/>
        <v>0.51704545454545459</v>
      </c>
      <c r="AY625" s="180">
        <f t="shared" si="608"/>
        <v>72245.311355311351</v>
      </c>
      <c r="AZ625" s="392"/>
      <c r="BA625" s="136" t="s">
        <v>152</v>
      </c>
      <c r="BB625" s="171">
        <v>150</v>
      </c>
      <c r="BC625" s="180">
        <v>61</v>
      </c>
      <c r="BD625" s="180">
        <v>4021090</v>
      </c>
      <c r="BE625" s="181">
        <f t="shared" si="644"/>
        <v>0.23461538461538461</v>
      </c>
      <c r="BF625" s="181">
        <f t="shared" si="609"/>
        <v>0.40666666666666668</v>
      </c>
      <c r="BG625" s="225">
        <f t="shared" si="610"/>
        <v>65919.508196721305</v>
      </c>
      <c r="BH625" s="392"/>
      <c r="BI625" s="136" t="s">
        <v>152</v>
      </c>
      <c r="BJ625" s="171">
        <f t="shared" si="611"/>
        <v>5677</v>
      </c>
      <c r="BK625" s="180">
        <f t="shared" si="595"/>
        <v>3425</v>
      </c>
      <c r="BL625" s="180">
        <f t="shared" si="596"/>
        <v>252817290</v>
      </c>
      <c r="BM625" s="181">
        <f t="shared" si="645"/>
        <v>0.3966875144776465</v>
      </c>
      <c r="BN625" s="181">
        <f t="shared" si="612"/>
        <v>0.60331160824379071</v>
      </c>
      <c r="BO625" s="180">
        <f t="shared" si="613"/>
        <v>73815.267153284673</v>
      </c>
      <c r="BP625" s="285"/>
    </row>
    <row r="626" spans="2:68" s="95" customFormat="1">
      <c r="B626" s="402"/>
      <c r="C626" s="435"/>
      <c r="D626" s="433"/>
      <c r="E626" s="136" t="s">
        <v>161</v>
      </c>
      <c r="F626" s="171">
        <v>11</v>
      </c>
      <c r="G626" s="180">
        <v>4</v>
      </c>
      <c r="H626" s="180">
        <v>181090</v>
      </c>
      <c r="I626" s="181">
        <f t="shared" si="638"/>
        <v>8.6956521739130432E-2</v>
      </c>
      <c r="J626" s="181">
        <f t="shared" si="597"/>
        <v>0.36363636363636365</v>
      </c>
      <c r="K626" s="225">
        <f t="shared" si="598"/>
        <v>45272.5</v>
      </c>
      <c r="L626" s="392"/>
      <c r="M626" s="136" t="s">
        <v>161</v>
      </c>
      <c r="N626" s="171">
        <v>27</v>
      </c>
      <c r="O626" s="180">
        <v>18</v>
      </c>
      <c r="P626" s="180">
        <v>1248510</v>
      </c>
      <c r="Q626" s="181">
        <f t="shared" si="639"/>
        <v>0.21428571428571427</v>
      </c>
      <c r="R626" s="181">
        <f t="shared" si="599"/>
        <v>0.66666666666666663</v>
      </c>
      <c r="S626" s="175">
        <f t="shared" si="600"/>
        <v>69361.666666666672</v>
      </c>
      <c r="T626" s="392"/>
      <c r="U626" s="136" t="s">
        <v>161</v>
      </c>
      <c r="V626" s="171">
        <v>844</v>
      </c>
      <c r="W626" s="180">
        <v>553</v>
      </c>
      <c r="X626" s="180">
        <v>38701750</v>
      </c>
      <c r="Y626" s="181">
        <f t="shared" si="640"/>
        <v>0.16117749927134947</v>
      </c>
      <c r="Z626" s="181">
        <f t="shared" si="601"/>
        <v>0.65521327014218012</v>
      </c>
      <c r="AA626" s="180">
        <f t="shared" si="602"/>
        <v>69985.081374321875</v>
      </c>
      <c r="AB626" s="392"/>
      <c r="AC626" s="136" t="s">
        <v>161</v>
      </c>
      <c r="AD626" s="171">
        <v>713</v>
      </c>
      <c r="AE626" s="180">
        <v>453</v>
      </c>
      <c r="AF626" s="180">
        <v>35252640</v>
      </c>
      <c r="AG626" s="181">
        <f t="shared" si="641"/>
        <v>0.18781094527363185</v>
      </c>
      <c r="AH626" s="181">
        <f t="shared" si="603"/>
        <v>0.63534361851332399</v>
      </c>
      <c r="AI626" s="175">
        <f t="shared" si="604"/>
        <v>77820.397350993371</v>
      </c>
      <c r="AJ626" s="392"/>
      <c r="AK626" s="136" t="s">
        <v>161</v>
      </c>
      <c r="AL626" s="171">
        <v>557</v>
      </c>
      <c r="AM626" s="180">
        <v>323</v>
      </c>
      <c r="AN626" s="180">
        <v>25572340</v>
      </c>
      <c r="AO626" s="181">
        <f t="shared" si="642"/>
        <v>0.19731215638362859</v>
      </c>
      <c r="AP626" s="181">
        <f t="shared" si="605"/>
        <v>0.57989228007181326</v>
      </c>
      <c r="AQ626" s="175">
        <f t="shared" si="606"/>
        <v>79171.331269349845</v>
      </c>
      <c r="AR626" s="392"/>
      <c r="AS626" s="136" t="s">
        <v>161</v>
      </c>
      <c r="AT626" s="171">
        <v>251</v>
      </c>
      <c r="AU626" s="180">
        <v>139</v>
      </c>
      <c r="AV626" s="180">
        <v>10455980</v>
      </c>
      <c r="AW626" s="181">
        <f t="shared" si="643"/>
        <v>0.18193717277486912</v>
      </c>
      <c r="AX626" s="181">
        <f t="shared" si="607"/>
        <v>0.55378486055776888</v>
      </c>
      <c r="AY626" s="180">
        <f t="shared" si="608"/>
        <v>75222.87769784173</v>
      </c>
      <c r="AZ626" s="392"/>
      <c r="BA626" s="136" t="s">
        <v>161</v>
      </c>
      <c r="BB626" s="171">
        <v>68</v>
      </c>
      <c r="BC626" s="180">
        <v>35</v>
      </c>
      <c r="BD626" s="180">
        <v>2758510</v>
      </c>
      <c r="BE626" s="181">
        <f t="shared" si="644"/>
        <v>0.13461538461538461</v>
      </c>
      <c r="BF626" s="181">
        <f t="shared" si="609"/>
        <v>0.51470588235294112</v>
      </c>
      <c r="BG626" s="225">
        <f t="shared" si="610"/>
        <v>78814.571428571435</v>
      </c>
      <c r="BH626" s="392"/>
      <c r="BI626" s="136" t="s">
        <v>161</v>
      </c>
      <c r="BJ626" s="171">
        <f t="shared" si="611"/>
        <v>2471</v>
      </c>
      <c r="BK626" s="180">
        <f t="shared" si="595"/>
        <v>1525</v>
      </c>
      <c r="BL626" s="180">
        <f t="shared" si="596"/>
        <v>114170820</v>
      </c>
      <c r="BM626" s="181">
        <f t="shared" si="645"/>
        <v>0.17662728746814918</v>
      </c>
      <c r="BN626" s="181">
        <f t="shared" si="612"/>
        <v>0.61715904492108453</v>
      </c>
      <c r="BO626" s="180">
        <f t="shared" si="613"/>
        <v>74866.111475409838</v>
      </c>
      <c r="BP626" s="285"/>
    </row>
    <row r="627" spans="2:68" s="95" customFormat="1">
      <c r="B627" s="402"/>
      <c r="C627" s="435"/>
      <c r="D627" s="433"/>
      <c r="E627" s="136" t="s">
        <v>183</v>
      </c>
      <c r="F627" s="171">
        <v>15</v>
      </c>
      <c r="G627" s="180">
        <v>6</v>
      </c>
      <c r="H627" s="180">
        <v>467160</v>
      </c>
      <c r="I627" s="181">
        <f t="shared" si="638"/>
        <v>0.13043478260869565</v>
      </c>
      <c r="J627" s="181">
        <f t="shared" si="597"/>
        <v>0.4</v>
      </c>
      <c r="K627" s="225">
        <f t="shared" si="598"/>
        <v>77860</v>
      </c>
      <c r="L627" s="392"/>
      <c r="M627" s="136" t="s">
        <v>183</v>
      </c>
      <c r="N627" s="171">
        <v>30</v>
      </c>
      <c r="O627" s="180">
        <v>19</v>
      </c>
      <c r="P627" s="180">
        <v>1903310</v>
      </c>
      <c r="Q627" s="181">
        <f t="shared" si="639"/>
        <v>0.22619047619047619</v>
      </c>
      <c r="R627" s="181">
        <f t="shared" si="599"/>
        <v>0.6333333333333333</v>
      </c>
      <c r="S627" s="175">
        <f t="shared" si="600"/>
        <v>100174.21052631579</v>
      </c>
      <c r="T627" s="392"/>
      <c r="U627" s="136" t="s">
        <v>183</v>
      </c>
      <c r="V627" s="171">
        <v>966</v>
      </c>
      <c r="W627" s="180">
        <v>620</v>
      </c>
      <c r="X627" s="180">
        <v>43591230</v>
      </c>
      <c r="Y627" s="181">
        <f t="shared" si="640"/>
        <v>0.18070533372194694</v>
      </c>
      <c r="Z627" s="181">
        <f t="shared" si="601"/>
        <v>0.64182194616977228</v>
      </c>
      <c r="AA627" s="180">
        <f t="shared" si="602"/>
        <v>70308.43548387097</v>
      </c>
      <c r="AB627" s="392"/>
      <c r="AC627" s="136" t="s">
        <v>183</v>
      </c>
      <c r="AD627" s="171">
        <v>813</v>
      </c>
      <c r="AE627" s="180">
        <v>507</v>
      </c>
      <c r="AF627" s="180">
        <v>43491430</v>
      </c>
      <c r="AG627" s="181">
        <f t="shared" si="641"/>
        <v>0.21019900497512436</v>
      </c>
      <c r="AH627" s="181">
        <f t="shared" si="603"/>
        <v>0.62361623616236161</v>
      </c>
      <c r="AI627" s="175">
        <f t="shared" si="604"/>
        <v>85781.913214990142</v>
      </c>
      <c r="AJ627" s="392"/>
      <c r="AK627" s="136" t="s">
        <v>183</v>
      </c>
      <c r="AL627" s="171">
        <v>607</v>
      </c>
      <c r="AM627" s="180">
        <v>369</v>
      </c>
      <c r="AN627" s="180">
        <v>27439830</v>
      </c>
      <c r="AO627" s="181">
        <f t="shared" si="642"/>
        <v>0.22541233964569335</v>
      </c>
      <c r="AP627" s="181">
        <f t="shared" si="605"/>
        <v>0.6079077429983526</v>
      </c>
      <c r="AQ627" s="175">
        <f t="shared" si="606"/>
        <v>74362.682926829264</v>
      </c>
      <c r="AR627" s="392"/>
      <c r="AS627" s="136" t="s">
        <v>183</v>
      </c>
      <c r="AT627" s="171">
        <v>287</v>
      </c>
      <c r="AU627" s="180">
        <v>158</v>
      </c>
      <c r="AV627" s="180">
        <v>12236460</v>
      </c>
      <c r="AW627" s="181">
        <f t="shared" si="643"/>
        <v>0.20680628272251309</v>
      </c>
      <c r="AX627" s="181">
        <f t="shared" si="607"/>
        <v>0.55052264808362372</v>
      </c>
      <c r="AY627" s="180">
        <f t="shared" si="608"/>
        <v>77445.9493670886</v>
      </c>
      <c r="AZ627" s="392"/>
      <c r="BA627" s="136" t="s">
        <v>183</v>
      </c>
      <c r="BB627" s="171">
        <v>82</v>
      </c>
      <c r="BC627" s="180">
        <v>40</v>
      </c>
      <c r="BD627" s="180">
        <v>3371670</v>
      </c>
      <c r="BE627" s="181">
        <f t="shared" si="644"/>
        <v>0.15384615384615385</v>
      </c>
      <c r="BF627" s="181">
        <f t="shared" si="609"/>
        <v>0.48780487804878048</v>
      </c>
      <c r="BG627" s="225">
        <f t="shared" si="610"/>
        <v>84291.75</v>
      </c>
      <c r="BH627" s="392"/>
      <c r="BI627" s="136" t="s">
        <v>183</v>
      </c>
      <c r="BJ627" s="171">
        <f t="shared" si="611"/>
        <v>2800</v>
      </c>
      <c r="BK627" s="180">
        <f t="shared" si="595"/>
        <v>1719</v>
      </c>
      <c r="BL627" s="180">
        <f t="shared" si="596"/>
        <v>132501090</v>
      </c>
      <c r="BM627" s="181">
        <f t="shared" si="645"/>
        <v>0.19909659485753997</v>
      </c>
      <c r="BN627" s="181">
        <f t="shared" si="612"/>
        <v>0.61392857142857138</v>
      </c>
      <c r="BO627" s="180">
        <f t="shared" si="613"/>
        <v>77080.331588132642</v>
      </c>
      <c r="BP627" s="285"/>
    </row>
    <row r="628" spans="2:68" s="95" customFormat="1">
      <c r="B628" s="402"/>
      <c r="C628" s="435"/>
      <c r="D628" s="433"/>
      <c r="E628" s="136" t="s">
        <v>184</v>
      </c>
      <c r="F628" s="171">
        <v>11</v>
      </c>
      <c r="G628" s="180">
        <v>1</v>
      </c>
      <c r="H628" s="180">
        <v>4400</v>
      </c>
      <c r="I628" s="181">
        <f t="shared" si="638"/>
        <v>2.1739130434782608E-2</v>
      </c>
      <c r="J628" s="181">
        <f t="shared" si="597"/>
        <v>9.0909090909090912E-2</v>
      </c>
      <c r="K628" s="225">
        <f t="shared" si="598"/>
        <v>4400</v>
      </c>
      <c r="L628" s="392"/>
      <c r="M628" s="136" t="s">
        <v>184</v>
      </c>
      <c r="N628" s="171">
        <v>22</v>
      </c>
      <c r="O628" s="180">
        <v>15</v>
      </c>
      <c r="P628" s="180">
        <v>625710</v>
      </c>
      <c r="Q628" s="181">
        <f t="shared" si="639"/>
        <v>0.17857142857142858</v>
      </c>
      <c r="R628" s="181">
        <f t="shared" si="599"/>
        <v>0.68181818181818177</v>
      </c>
      <c r="S628" s="175">
        <f t="shared" si="600"/>
        <v>41714</v>
      </c>
      <c r="T628" s="392"/>
      <c r="U628" s="136" t="s">
        <v>184</v>
      </c>
      <c r="V628" s="171">
        <v>604</v>
      </c>
      <c r="W628" s="180">
        <v>394</v>
      </c>
      <c r="X628" s="180">
        <v>24953770</v>
      </c>
      <c r="Y628" s="181">
        <f t="shared" si="640"/>
        <v>0.11483532497814049</v>
      </c>
      <c r="Z628" s="181">
        <f t="shared" si="601"/>
        <v>0.65231788079470199</v>
      </c>
      <c r="AA628" s="180">
        <f t="shared" si="602"/>
        <v>63334.441624365485</v>
      </c>
      <c r="AB628" s="392"/>
      <c r="AC628" s="136" t="s">
        <v>184</v>
      </c>
      <c r="AD628" s="171">
        <v>486</v>
      </c>
      <c r="AE628" s="180">
        <v>321</v>
      </c>
      <c r="AF628" s="180">
        <v>24667010</v>
      </c>
      <c r="AG628" s="181">
        <f t="shared" si="641"/>
        <v>0.13308457711442787</v>
      </c>
      <c r="AH628" s="181">
        <f t="shared" si="603"/>
        <v>0.66049382716049387</v>
      </c>
      <c r="AI628" s="175">
        <f t="shared" si="604"/>
        <v>76844.267912772586</v>
      </c>
      <c r="AJ628" s="392"/>
      <c r="AK628" s="136" t="s">
        <v>184</v>
      </c>
      <c r="AL628" s="171">
        <v>325</v>
      </c>
      <c r="AM628" s="180">
        <v>200</v>
      </c>
      <c r="AN628" s="180">
        <v>15388230</v>
      </c>
      <c r="AO628" s="181">
        <f t="shared" si="642"/>
        <v>0.12217470983506414</v>
      </c>
      <c r="AP628" s="181">
        <f t="shared" si="605"/>
        <v>0.61538461538461542</v>
      </c>
      <c r="AQ628" s="175">
        <f t="shared" si="606"/>
        <v>76941.149999999994</v>
      </c>
      <c r="AR628" s="392"/>
      <c r="AS628" s="136" t="s">
        <v>184</v>
      </c>
      <c r="AT628" s="171">
        <v>110</v>
      </c>
      <c r="AU628" s="180">
        <v>61</v>
      </c>
      <c r="AV628" s="180">
        <v>3706410</v>
      </c>
      <c r="AW628" s="181">
        <f t="shared" si="643"/>
        <v>7.9842931937172776E-2</v>
      </c>
      <c r="AX628" s="181">
        <f t="shared" si="607"/>
        <v>0.55454545454545456</v>
      </c>
      <c r="AY628" s="180">
        <f t="shared" si="608"/>
        <v>60760.819672131147</v>
      </c>
      <c r="AZ628" s="392"/>
      <c r="BA628" s="136" t="s">
        <v>184</v>
      </c>
      <c r="BB628" s="171">
        <v>28</v>
      </c>
      <c r="BC628" s="180">
        <v>16</v>
      </c>
      <c r="BD628" s="180">
        <v>1111530</v>
      </c>
      <c r="BE628" s="181">
        <f t="shared" si="644"/>
        <v>6.1538461538461542E-2</v>
      </c>
      <c r="BF628" s="181">
        <f t="shared" si="609"/>
        <v>0.5714285714285714</v>
      </c>
      <c r="BG628" s="225">
        <f t="shared" si="610"/>
        <v>69470.625</v>
      </c>
      <c r="BH628" s="392"/>
      <c r="BI628" s="136" t="s">
        <v>184</v>
      </c>
      <c r="BJ628" s="171">
        <f t="shared" si="611"/>
        <v>1586</v>
      </c>
      <c r="BK628" s="180">
        <f t="shared" si="595"/>
        <v>1008</v>
      </c>
      <c r="BL628" s="180">
        <f t="shared" si="596"/>
        <v>70457060</v>
      </c>
      <c r="BM628" s="181">
        <f t="shared" si="645"/>
        <v>0.11674774148714386</v>
      </c>
      <c r="BN628" s="181">
        <f t="shared" si="612"/>
        <v>0.63556116015132413</v>
      </c>
      <c r="BO628" s="180">
        <f t="shared" si="613"/>
        <v>69897.876984126982</v>
      </c>
      <c r="BP628" s="285"/>
    </row>
    <row r="629" spans="2:68" s="95" customFormat="1">
      <c r="B629" s="402"/>
      <c r="C629" s="435"/>
      <c r="D629" s="433"/>
      <c r="E629" s="136" t="s">
        <v>185</v>
      </c>
      <c r="F629" s="171">
        <v>8</v>
      </c>
      <c r="G629" s="180">
        <v>0</v>
      </c>
      <c r="H629" s="180">
        <v>0</v>
      </c>
      <c r="I629" s="181">
        <f t="shared" si="638"/>
        <v>0</v>
      </c>
      <c r="J629" s="181">
        <f t="shared" si="597"/>
        <v>0</v>
      </c>
      <c r="K629" s="225" t="str">
        <f t="shared" si="598"/>
        <v>-</v>
      </c>
      <c r="L629" s="392"/>
      <c r="M629" s="136" t="s">
        <v>185</v>
      </c>
      <c r="N629" s="171">
        <v>18</v>
      </c>
      <c r="O629" s="180">
        <v>12</v>
      </c>
      <c r="P629" s="180">
        <v>681620</v>
      </c>
      <c r="Q629" s="181">
        <f t="shared" si="639"/>
        <v>0.14285714285714285</v>
      </c>
      <c r="R629" s="181">
        <f t="shared" si="599"/>
        <v>0.66666666666666663</v>
      </c>
      <c r="S629" s="175">
        <f t="shared" si="600"/>
        <v>56801.666666666664</v>
      </c>
      <c r="T629" s="392"/>
      <c r="U629" s="136" t="s">
        <v>185</v>
      </c>
      <c r="V629" s="171">
        <v>244</v>
      </c>
      <c r="W629" s="180">
        <v>141</v>
      </c>
      <c r="X629" s="180">
        <v>12394630</v>
      </c>
      <c r="Y629" s="181">
        <f t="shared" si="640"/>
        <v>4.1095890410958902E-2</v>
      </c>
      <c r="Z629" s="181">
        <f t="shared" si="601"/>
        <v>0.57786885245901642</v>
      </c>
      <c r="AA629" s="180">
        <f t="shared" si="602"/>
        <v>87905.177304964542</v>
      </c>
      <c r="AB629" s="392"/>
      <c r="AC629" s="136" t="s">
        <v>185</v>
      </c>
      <c r="AD629" s="171">
        <v>244</v>
      </c>
      <c r="AE629" s="180">
        <v>151</v>
      </c>
      <c r="AF629" s="180">
        <v>12083630</v>
      </c>
      <c r="AG629" s="181">
        <f t="shared" si="641"/>
        <v>6.2603648424543953E-2</v>
      </c>
      <c r="AH629" s="181">
        <f t="shared" si="603"/>
        <v>0.61885245901639341</v>
      </c>
      <c r="AI629" s="175">
        <f t="shared" si="604"/>
        <v>80024.039735099344</v>
      </c>
      <c r="AJ629" s="392"/>
      <c r="AK629" s="136" t="s">
        <v>185</v>
      </c>
      <c r="AL629" s="171">
        <v>195</v>
      </c>
      <c r="AM629" s="180">
        <v>84</v>
      </c>
      <c r="AN629" s="180">
        <v>7239540</v>
      </c>
      <c r="AO629" s="181">
        <f t="shared" si="642"/>
        <v>5.1313378130726943E-2</v>
      </c>
      <c r="AP629" s="181">
        <f t="shared" si="605"/>
        <v>0.43076923076923079</v>
      </c>
      <c r="AQ629" s="175">
        <f t="shared" si="606"/>
        <v>86185</v>
      </c>
      <c r="AR629" s="392"/>
      <c r="AS629" s="136" t="s">
        <v>185</v>
      </c>
      <c r="AT629" s="171">
        <v>101</v>
      </c>
      <c r="AU629" s="180">
        <v>53</v>
      </c>
      <c r="AV629" s="180">
        <v>3559310</v>
      </c>
      <c r="AW629" s="181">
        <f t="shared" si="643"/>
        <v>6.9371727748691103E-2</v>
      </c>
      <c r="AX629" s="181">
        <f t="shared" si="607"/>
        <v>0.52475247524752477</v>
      </c>
      <c r="AY629" s="180">
        <f t="shared" si="608"/>
        <v>67156.792452830196</v>
      </c>
      <c r="AZ629" s="392"/>
      <c r="BA629" s="136" t="s">
        <v>185</v>
      </c>
      <c r="BB629" s="171">
        <v>31</v>
      </c>
      <c r="BC629" s="180">
        <v>10</v>
      </c>
      <c r="BD629" s="180">
        <v>902630</v>
      </c>
      <c r="BE629" s="181">
        <f t="shared" si="644"/>
        <v>3.8461538461538464E-2</v>
      </c>
      <c r="BF629" s="181">
        <f t="shared" si="609"/>
        <v>0.32258064516129031</v>
      </c>
      <c r="BG629" s="225">
        <f t="shared" si="610"/>
        <v>90263</v>
      </c>
      <c r="BH629" s="392"/>
      <c r="BI629" s="136" t="s">
        <v>185</v>
      </c>
      <c r="BJ629" s="171">
        <f t="shared" si="611"/>
        <v>841</v>
      </c>
      <c r="BK629" s="180">
        <f t="shared" si="595"/>
        <v>451</v>
      </c>
      <c r="BL629" s="180">
        <f t="shared" si="596"/>
        <v>36861360</v>
      </c>
      <c r="BM629" s="181">
        <f t="shared" si="645"/>
        <v>5.2235348621728052E-2</v>
      </c>
      <c r="BN629" s="181">
        <f t="shared" si="612"/>
        <v>0.53626634958382879</v>
      </c>
      <c r="BO629" s="180">
        <f t="shared" si="613"/>
        <v>81732.505543237246</v>
      </c>
      <c r="BP629" s="285"/>
    </row>
    <row r="630" spans="2:68" s="95" customFormat="1">
      <c r="B630" s="402"/>
      <c r="C630" s="435"/>
      <c r="D630" s="433"/>
      <c r="E630" s="136" t="s">
        <v>186</v>
      </c>
      <c r="F630" s="171">
        <v>7</v>
      </c>
      <c r="G630" s="180">
        <v>4</v>
      </c>
      <c r="H630" s="180">
        <v>399620</v>
      </c>
      <c r="I630" s="181">
        <f t="shared" si="638"/>
        <v>8.6956521739130432E-2</v>
      </c>
      <c r="J630" s="181">
        <f t="shared" si="597"/>
        <v>0.5714285714285714</v>
      </c>
      <c r="K630" s="225">
        <f t="shared" si="598"/>
        <v>99905</v>
      </c>
      <c r="L630" s="392"/>
      <c r="M630" s="136" t="s">
        <v>186</v>
      </c>
      <c r="N630" s="171">
        <v>9</v>
      </c>
      <c r="O630" s="180">
        <v>8</v>
      </c>
      <c r="P630" s="180">
        <v>358370</v>
      </c>
      <c r="Q630" s="181">
        <f t="shared" si="639"/>
        <v>9.5238095238095233E-2</v>
      </c>
      <c r="R630" s="181">
        <f t="shared" si="599"/>
        <v>0.88888888888888884</v>
      </c>
      <c r="S630" s="175">
        <f t="shared" si="600"/>
        <v>44796.25</v>
      </c>
      <c r="T630" s="392"/>
      <c r="U630" s="136" t="s">
        <v>186</v>
      </c>
      <c r="V630" s="171">
        <v>212</v>
      </c>
      <c r="W630" s="180">
        <v>146</v>
      </c>
      <c r="X630" s="180">
        <v>11388000</v>
      </c>
      <c r="Y630" s="181">
        <f t="shared" si="640"/>
        <v>4.2553191489361701E-2</v>
      </c>
      <c r="Z630" s="181">
        <f t="shared" si="601"/>
        <v>0.68867924528301883</v>
      </c>
      <c r="AA630" s="180">
        <f t="shared" si="602"/>
        <v>78000</v>
      </c>
      <c r="AB630" s="392"/>
      <c r="AC630" s="136" t="s">
        <v>186</v>
      </c>
      <c r="AD630" s="171">
        <v>193</v>
      </c>
      <c r="AE630" s="180">
        <v>130</v>
      </c>
      <c r="AF630" s="180">
        <v>9340410</v>
      </c>
      <c r="AG630" s="181">
        <f t="shared" si="641"/>
        <v>5.3897180762852402E-2</v>
      </c>
      <c r="AH630" s="181">
        <f t="shared" si="603"/>
        <v>0.67357512953367871</v>
      </c>
      <c r="AI630" s="175">
        <f t="shared" si="604"/>
        <v>71849.307692307688</v>
      </c>
      <c r="AJ630" s="392"/>
      <c r="AK630" s="136" t="s">
        <v>186</v>
      </c>
      <c r="AL630" s="171">
        <v>160</v>
      </c>
      <c r="AM630" s="180">
        <v>108</v>
      </c>
      <c r="AN630" s="180">
        <v>8213750</v>
      </c>
      <c r="AO630" s="181">
        <f t="shared" si="642"/>
        <v>6.597434331093463E-2</v>
      </c>
      <c r="AP630" s="181">
        <f t="shared" si="605"/>
        <v>0.67500000000000004</v>
      </c>
      <c r="AQ630" s="175">
        <f t="shared" si="606"/>
        <v>76053.240740740745</v>
      </c>
      <c r="AR630" s="392"/>
      <c r="AS630" s="136" t="s">
        <v>186</v>
      </c>
      <c r="AT630" s="171">
        <v>69</v>
      </c>
      <c r="AU630" s="180">
        <v>40</v>
      </c>
      <c r="AV630" s="180">
        <v>3402720</v>
      </c>
      <c r="AW630" s="181">
        <f t="shared" si="643"/>
        <v>5.2356020942408377E-2</v>
      </c>
      <c r="AX630" s="181">
        <f t="shared" si="607"/>
        <v>0.57971014492753625</v>
      </c>
      <c r="AY630" s="180">
        <f t="shared" si="608"/>
        <v>85068</v>
      </c>
      <c r="AZ630" s="392"/>
      <c r="BA630" s="136" t="s">
        <v>186</v>
      </c>
      <c r="BB630" s="171">
        <v>14</v>
      </c>
      <c r="BC630" s="180">
        <v>8</v>
      </c>
      <c r="BD630" s="180">
        <v>813120</v>
      </c>
      <c r="BE630" s="181">
        <f t="shared" si="644"/>
        <v>3.0769230769230771E-2</v>
      </c>
      <c r="BF630" s="181">
        <f t="shared" si="609"/>
        <v>0.5714285714285714</v>
      </c>
      <c r="BG630" s="225">
        <f t="shared" si="610"/>
        <v>101640</v>
      </c>
      <c r="BH630" s="392"/>
      <c r="BI630" s="136" t="s">
        <v>186</v>
      </c>
      <c r="BJ630" s="171">
        <f t="shared" si="611"/>
        <v>664</v>
      </c>
      <c r="BK630" s="180">
        <f t="shared" si="595"/>
        <v>444</v>
      </c>
      <c r="BL630" s="180">
        <f t="shared" si="596"/>
        <v>33915990</v>
      </c>
      <c r="BM630" s="181">
        <f t="shared" si="645"/>
        <v>5.142460041695622E-2</v>
      </c>
      <c r="BN630" s="181">
        <f t="shared" si="612"/>
        <v>0.66867469879518071</v>
      </c>
      <c r="BO630" s="180">
        <f t="shared" si="613"/>
        <v>76387.364864864867</v>
      </c>
      <c r="BP630" s="285"/>
    </row>
    <row r="631" spans="2:68" s="95" customFormat="1">
      <c r="B631" s="402"/>
      <c r="C631" s="435"/>
      <c r="D631" s="433"/>
      <c r="E631" s="136" t="s">
        <v>187</v>
      </c>
      <c r="F631" s="171">
        <v>17</v>
      </c>
      <c r="G631" s="180">
        <v>9</v>
      </c>
      <c r="H631" s="180">
        <v>399680</v>
      </c>
      <c r="I631" s="181">
        <f t="shared" si="638"/>
        <v>0.19565217391304349</v>
      </c>
      <c r="J631" s="181">
        <f t="shared" si="597"/>
        <v>0.52941176470588236</v>
      </c>
      <c r="K631" s="225">
        <f t="shared" si="598"/>
        <v>44408.888888888891</v>
      </c>
      <c r="L631" s="392"/>
      <c r="M631" s="136" t="s">
        <v>187</v>
      </c>
      <c r="N631" s="171">
        <v>41</v>
      </c>
      <c r="O631" s="180">
        <v>30</v>
      </c>
      <c r="P631" s="180">
        <v>1901970</v>
      </c>
      <c r="Q631" s="181">
        <f t="shared" si="639"/>
        <v>0.35714285714285715</v>
      </c>
      <c r="R631" s="181">
        <f t="shared" si="599"/>
        <v>0.73170731707317072</v>
      </c>
      <c r="S631" s="175">
        <f t="shared" si="600"/>
        <v>63399</v>
      </c>
      <c r="T631" s="392"/>
      <c r="U631" s="136" t="s">
        <v>187</v>
      </c>
      <c r="V631" s="171">
        <v>1400</v>
      </c>
      <c r="W631" s="180">
        <v>953</v>
      </c>
      <c r="X631" s="180">
        <v>66950250</v>
      </c>
      <c r="Y631" s="181">
        <f t="shared" si="640"/>
        <v>0.27776158554357328</v>
      </c>
      <c r="Z631" s="181">
        <f t="shared" si="601"/>
        <v>0.68071428571428572</v>
      </c>
      <c r="AA631" s="180">
        <f t="shared" si="602"/>
        <v>70252.098635886679</v>
      </c>
      <c r="AB631" s="392"/>
      <c r="AC631" s="136" t="s">
        <v>187</v>
      </c>
      <c r="AD631" s="171">
        <v>1050</v>
      </c>
      <c r="AE631" s="180">
        <v>693</v>
      </c>
      <c r="AF631" s="180">
        <v>53264940</v>
      </c>
      <c r="AG631" s="181">
        <f t="shared" si="641"/>
        <v>0.28731343283582089</v>
      </c>
      <c r="AH631" s="181">
        <f t="shared" si="603"/>
        <v>0.66</v>
      </c>
      <c r="AI631" s="175">
        <f t="shared" si="604"/>
        <v>76861.385281385286</v>
      </c>
      <c r="AJ631" s="392"/>
      <c r="AK631" s="136" t="s">
        <v>187</v>
      </c>
      <c r="AL631" s="171">
        <v>670</v>
      </c>
      <c r="AM631" s="180">
        <v>397</v>
      </c>
      <c r="AN631" s="180">
        <v>31046700</v>
      </c>
      <c r="AO631" s="181">
        <f t="shared" si="642"/>
        <v>0.24251679902260231</v>
      </c>
      <c r="AP631" s="181">
        <f t="shared" si="605"/>
        <v>0.59253731343283578</v>
      </c>
      <c r="AQ631" s="175">
        <f t="shared" si="606"/>
        <v>78203.27455919396</v>
      </c>
      <c r="AR631" s="392"/>
      <c r="AS631" s="136" t="s">
        <v>187</v>
      </c>
      <c r="AT631" s="171">
        <v>251</v>
      </c>
      <c r="AU631" s="180">
        <v>141</v>
      </c>
      <c r="AV631" s="180">
        <v>11478150</v>
      </c>
      <c r="AW631" s="181">
        <f t="shared" si="643"/>
        <v>0.18455497382198952</v>
      </c>
      <c r="AX631" s="181">
        <f t="shared" si="607"/>
        <v>0.56175298804780871</v>
      </c>
      <c r="AY631" s="180">
        <f t="shared" si="608"/>
        <v>81405.319148936163</v>
      </c>
      <c r="AZ631" s="392"/>
      <c r="BA631" s="136" t="s">
        <v>187</v>
      </c>
      <c r="BB631" s="171">
        <v>60</v>
      </c>
      <c r="BC631" s="180">
        <v>34</v>
      </c>
      <c r="BD631" s="180">
        <v>2620580</v>
      </c>
      <c r="BE631" s="181">
        <f t="shared" si="644"/>
        <v>0.13076923076923078</v>
      </c>
      <c r="BF631" s="181">
        <f t="shared" si="609"/>
        <v>0.56666666666666665</v>
      </c>
      <c r="BG631" s="225">
        <f t="shared" si="610"/>
        <v>77075.882352941175</v>
      </c>
      <c r="BH631" s="392"/>
      <c r="BI631" s="136" t="s">
        <v>187</v>
      </c>
      <c r="BJ631" s="171">
        <f t="shared" si="611"/>
        <v>3489</v>
      </c>
      <c r="BK631" s="180">
        <f t="shared" si="595"/>
        <v>2257</v>
      </c>
      <c r="BL631" s="180">
        <f t="shared" si="596"/>
        <v>167662270</v>
      </c>
      <c r="BM631" s="181">
        <f t="shared" si="645"/>
        <v>0.26140838545286077</v>
      </c>
      <c r="BN631" s="181">
        <f t="shared" si="612"/>
        <v>0.64689022642590999</v>
      </c>
      <c r="BO631" s="180">
        <f t="shared" si="613"/>
        <v>74285.454142667251</v>
      </c>
      <c r="BP631" s="285"/>
    </row>
    <row r="632" spans="2:68" s="95" customFormat="1">
      <c r="B632" s="402"/>
      <c r="C632" s="435"/>
      <c r="D632" s="433"/>
      <c r="E632" s="136" t="s">
        <v>188</v>
      </c>
      <c r="F632" s="171">
        <v>2</v>
      </c>
      <c r="G632" s="180">
        <v>0</v>
      </c>
      <c r="H632" s="180">
        <v>0</v>
      </c>
      <c r="I632" s="181">
        <f t="shared" si="638"/>
        <v>0</v>
      </c>
      <c r="J632" s="181">
        <f t="shared" si="597"/>
        <v>0</v>
      </c>
      <c r="K632" s="225" t="str">
        <f t="shared" si="598"/>
        <v>-</v>
      </c>
      <c r="L632" s="392"/>
      <c r="M632" s="136" t="s">
        <v>188</v>
      </c>
      <c r="N632" s="171">
        <v>11</v>
      </c>
      <c r="O632" s="180">
        <v>6</v>
      </c>
      <c r="P632" s="180">
        <v>723370</v>
      </c>
      <c r="Q632" s="181">
        <f t="shared" si="639"/>
        <v>7.1428571428571425E-2</v>
      </c>
      <c r="R632" s="181">
        <f t="shared" si="599"/>
        <v>0.54545454545454541</v>
      </c>
      <c r="S632" s="175">
        <f t="shared" si="600"/>
        <v>120561.66666666667</v>
      </c>
      <c r="T632" s="392"/>
      <c r="U632" s="136" t="s">
        <v>188</v>
      </c>
      <c r="V632" s="171">
        <v>271</v>
      </c>
      <c r="W632" s="180">
        <v>170</v>
      </c>
      <c r="X632" s="180">
        <v>13203470</v>
      </c>
      <c r="Y632" s="181">
        <f t="shared" si="640"/>
        <v>4.9548236665695133E-2</v>
      </c>
      <c r="Z632" s="181">
        <f t="shared" si="601"/>
        <v>0.62730627306273068</v>
      </c>
      <c r="AA632" s="180">
        <f t="shared" si="602"/>
        <v>77667.470588235301</v>
      </c>
      <c r="AB632" s="392"/>
      <c r="AC632" s="136" t="s">
        <v>188</v>
      </c>
      <c r="AD632" s="171">
        <v>290</v>
      </c>
      <c r="AE632" s="180">
        <v>170</v>
      </c>
      <c r="AF632" s="180">
        <v>14112460</v>
      </c>
      <c r="AG632" s="181">
        <f t="shared" si="641"/>
        <v>7.0480928689883912E-2</v>
      </c>
      <c r="AH632" s="181">
        <f t="shared" si="603"/>
        <v>0.58620689655172409</v>
      </c>
      <c r="AI632" s="175">
        <f t="shared" si="604"/>
        <v>83014.470588235301</v>
      </c>
      <c r="AJ632" s="392"/>
      <c r="AK632" s="136" t="s">
        <v>188</v>
      </c>
      <c r="AL632" s="171">
        <v>278</v>
      </c>
      <c r="AM632" s="180">
        <v>173</v>
      </c>
      <c r="AN632" s="180">
        <v>15226620</v>
      </c>
      <c r="AO632" s="181">
        <f t="shared" si="642"/>
        <v>0.10568112400733048</v>
      </c>
      <c r="AP632" s="181">
        <f t="shared" si="605"/>
        <v>0.62230215827338131</v>
      </c>
      <c r="AQ632" s="175">
        <f t="shared" si="606"/>
        <v>88015.144508670521</v>
      </c>
      <c r="AR632" s="392"/>
      <c r="AS632" s="136" t="s">
        <v>188</v>
      </c>
      <c r="AT632" s="171">
        <v>164</v>
      </c>
      <c r="AU632" s="180">
        <v>100</v>
      </c>
      <c r="AV632" s="180">
        <v>7454190</v>
      </c>
      <c r="AW632" s="181">
        <f t="shared" si="643"/>
        <v>0.13089005235602094</v>
      </c>
      <c r="AX632" s="181">
        <f t="shared" si="607"/>
        <v>0.6097560975609756</v>
      </c>
      <c r="AY632" s="180">
        <f t="shared" si="608"/>
        <v>74541.899999999994</v>
      </c>
      <c r="AZ632" s="392"/>
      <c r="BA632" s="136" t="s">
        <v>188</v>
      </c>
      <c r="BB632" s="171">
        <v>69</v>
      </c>
      <c r="BC632" s="180">
        <v>30</v>
      </c>
      <c r="BD632" s="180">
        <v>1948070</v>
      </c>
      <c r="BE632" s="181">
        <f t="shared" si="644"/>
        <v>0.11538461538461539</v>
      </c>
      <c r="BF632" s="181">
        <f t="shared" si="609"/>
        <v>0.43478260869565216</v>
      </c>
      <c r="BG632" s="225">
        <f t="shared" si="610"/>
        <v>64935.666666666664</v>
      </c>
      <c r="BH632" s="392"/>
      <c r="BI632" s="136" t="s">
        <v>188</v>
      </c>
      <c r="BJ632" s="171">
        <f t="shared" si="611"/>
        <v>1085</v>
      </c>
      <c r="BK632" s="180">
        <f t="shared" si="595"/>
        <v>649</v>
      </c>
      <c r="BL632" s="180">
        <f t="shared" si="596"/>
        <v>52668180</v>
      </c>
      <c r="BM632" s="181">
        <f t="shared" si="645"/>
        <v>7.5167940699559885E-2</v>
      </c>
      <c r="BN632" s="181">
        <f t="shared" si="612"/>
        <v>0.59815668202764982</v>
      </c>
      <c r="BO632" s="180">
        <f t="shared" si="613"/>
        <v>81152.819722650238</v>
      </c>
      <c r="BP632" s="285"/>
    </row>
    <row r="633" spans="2:68" s="95" customFormat="1">
      <c r="B633" s="402"/>
      <c r="C633" s="435"/>
      <c r="D633" s="433"/>
      <c r="E633" s="137" t="s">
        <v>179</v>
      </c>
      <c r="F633" s="171">
        <v>4</v>
      </c>
      <c r="G633" s="180">
        <v>1</v>
      </c>
      <c r="H633" s="180">
        <v>51330</v>
      </c>
      <c r="I633" s="181">
        <f t="shared" si="638"/>
        <v>2.1739130434782608E-2</v>
      </c>
      <c r="J633" s="181">
        <f t="shared" si="597"/>
        <v>0.25</v>
      </c>
      <c r="K633" s="225">
        <f t="shared" si="598"/>
        <v>51330</v>
      </c>
      <c r="L633" s="392"/>
      <c r="M633" s="137" t="s">
        <v>179</v>
      </c>
      <c r="N633" s="171">
        <v>9</v>
      </c>
      <c r="O633" s="180">
        <v>4</v>
      </c>
      <c r="P633" s="180">
        <v>55350</v>
      </c>
      <c r="Q633" s="181">
        <f t="shared" si="639"/>
        <v>4.7619047619047616E-2</v>
      </c>
      <c r="R633" s="181">
        <f t="shared" si="599"/>
        <v>0.44444444444444442</v>
      </c>
      <c r="S633" s="175">
        <f t="shared" si="600"/>
        <v>13837.5</v>
      </c>
      <c r="T633" s="392"/>
      <c r="U633" s="137" t="s">
        <v>179</v>
      </c>
      <c r="V633" s="171">
        <v>271</v>
      </c>
      <c r="W633" s="180">
        <v>138</v>
      </c>
      <c r="X633" s="180">
        <v>8041860</v>
      </c>
      <c r="Y633" s="181">
        <f t="shared" si="640"/>
        <v>4.0221509763917224E-2</v>
      </c>
      <c r="Z633" s="181">
        <f t="shared" si="601"/>
        <v>0.5092250922509225</v>
      </c>
      <c r="AA633" s="180">
        <f t="shared" si="602"/>
        <v>58274.34782608696</v>
      </c>
      <c r="AB633" s="392"/>
      <c r="AC633" s="137" t="s">
        <v>179</v>
      </c>
      <c r="AD633" s="171">
        <v>162</v>
      </c>
      <c r="AE633" s="180">
        <v>91</v>
      </c>
      <c r="AF633" s="180">
        <v>7217280</v>
      </c>
      <c r="AG633" s="181">
        <f t="shared" si="641"/>
        <v>3.7728026533996685E-2</v>
      </c>
      <c r="AH633" s="181">
        <f t="shared" si="603"/>
        <v>0.56172839506172845</v>
      </c>
      <c r="AI633" s="175">
        <f t="shared" si="604"/>
        <v>79310.769230769234</v>
      </c>
      <c r="AJ633" s="392"/>
      <c r="AK633" s="137" t="s">
        <v>179</v>
      </c>
      <c r="AL633" s="171">
        <v>84</v>
      </c>
      <c r="AM633" s="180">
        <v>40</v>
      </c>
      <c r="AN633" s="180">
        <v>3771760</v>
      </c>
      <c r="AO633" s="181">
        <f t="shared" si="642"/>
        <v>2.4434941967012829E-2</v>
      </c>
      <c r="AP633" s="181">
        <f t="shared" si="605"/>
        <v>0.47619047619047616</v>
      </c>
      <c r="AQ633" s="175">
        <f t="shared" si="606"/>
        <v>94294</v>
      </c>
      <c r="AR633" s="392"/>
      <c r="AS633" s="137" t="s">
        <v>179</v>
      </c>
      <c r="AT633" s="171">
        <v>39</v>
      </c>
      <c r="AU633" s="180">
        <v>14</v>
      </c>
      <c r="AV633" s="180">
        <v>1297420</v>
      </c>
      <c r="AW633" s="181">
        <f t="shared" si="643"/>
        <v>1.832460732984293E-2</v>
      </c>
      <c r="AX633" s="181">
        <f t="shared" si="607"/>
        <v>0.35897435897435898</v>
      </c>
      <c r="AY633" s="180">
        <f t="shared" si="608"/>
        <v>92672.857142857145</v>
      </c>
      <c r="AZ633" s="392"/>
      <c r="BA633" s="137" t="s">
        <v>179</v>
      </c>
      <c r="BB633" s="171">
        <v>24</v>
      </c>
      <c r="BC633" s="180">
        <v>11</v>
      </c>
      <c r="BD633" s="180">
        <v>1319540</v>
      </c>
      <c r="BE633" s="181">
        <f t="shared" si="644"/>
        <v>4.230769230769231E-2</v>
      </c>
      <c r="BF633" s="181">
        <f t="shared" si="609"/>
        <v>0.45833333333333331</v>
      </c>
      <c r="BG633" s="225">
        <f t="shared" si="610"/>
        <v>119958.18181818182</v>
      </c>
      <c r="BH633" s="392"/>
      <c r="BI633" s="137" t="s">
        <v>179</v>
      </c>
      <c r="BJ633" s="171">
        <f t="shared" si="611"/>
        <v>593</v>
      </c>
      <c r="BK633" s="180">
        <f t="shared" si="595"/>
        <v>299</v>
      </c>
      <c r="BL633" s="180">
        <f t="shared" si="596"/>
        <v>21754540</v>
      </c>
      <c r="BM633" s="181">
        <f t="shared" si="645"/>
        <v>3.4630530460968263E-2</v>
      </c>
      <c r="BN633" s="181">
        <f t="shared" si="612"/>
        <v>0.50421585160202365</v>
      </c>
      <c r="BO633" s="180">
        <f t="shared" si="613"/>
        <v>72757.658862876255</v>
      </c>
      <c r="BP633" s="285"/>
    </row>
    <row r="634" spans="2:68" s="95" customFormat="1">
      <c r="B634" s="402">
        <v>58</v>
      </c>
      <c r="C634" s="434" t="s">
        <v>30</v>
      </c>
      <c r="D634" s="432">
        <v>37</v>
      </c>
      <c r="E634" s="134" t="s">
        <v>153</v>
      </c>
      <c r="F634" s="170">
        <v>21</v>
      </c>
      <c r="G634" s="178">
        <v>8</v>
      </c>
      <c r="H634" s="178">
        <v>1273460</v>
      </c>
      <c r="I634" s="179">
        <f>IFERROR(G634/$D$634,"-")</f>
        <v>0.21621621621621623</v>
      </c>
      <c r="J634" s="179">
        <f t="shared" si="597"/>
        <v>0.38095238095238093</v>
      </c>
      <c r="K634" s="224">
        <f t="shared" si="598"/>
        <v>159182.5</v>
      </c>
      <c r="L634" s="400">
        <v>41</v>
      </c>
      <c r="M634" s="134" t="s">
        <v>153</v>
      </c>
      <c r="N634" s="170">
        <v>24</v>
      </c>
      <c r="O634" s="178">
        <v>13</v>
      </c>
      <c r="P634" s="178">
        <v>1412180</v>
      </c>
      <c r="Q634" s="179">
        <f>IFERROR(O634/$L$634,"-")</f>
        <v>0.31707317073170732</v>
      </c>
      <c r="R634" s="179">
        <f t="shared" si="599"/>
        <v>0.54166666666666663</v>
      </c>
      <c r="S634" s="174">
        <f t="shared" si="600"/>
        <v>108629.23076923077</v>
      </c>
      <c r="T634" s="400">
        <v>3993</v>
      </c>
      <c r="U634" s="134" t="s">
        <v>153</v>
      </c>
      <c r="V634" s="170">
        <v>1865</v>
      </c>
      <c r="W634" s="178">
        <v>1106</v>
      </c>
      <c r="X634" s="178">
        <v>79945120</v>
      </c>
      <c r="Y634" s="179">
        <f>IFERROR(W634/$T$634,"-")</f>
        <v>0.27698472326571499</v>
      </c>
      <c r="Z634" s="179">
        <f t="shared" si="601"/>
        <v>0.59302949061662202</v>
      </c>
      <c r="AA634" s="178">
        <f t="shared" si="602"/>
        <v>72283.110307414099</v>
      </c>
      <c r="AB634" s="400">
        <v>2870</v>
      </c>
      <c r="AC634" s="134" t="s">
        <v>153</v>
      </c>
      <c r="AD634" s="170">
        <v>1510</v>
      </c>
      <c r="AE634" s="178">
        <v>866</v>
      </c>
      <c r="AF634" s="178">
        <v>68061100</v>
      </c>
      <c r="AG634" s="179">
        <f>IFERROR(AE634/$AB$634,"-")</f>
        <v>0.30174216027874562</v>
      </c>
      <c r="AH634" s="179">
        <f t="shared" si="603"/>
        <v>0.57350993377483439</v>
      </c>
      <c r="AI634" s="174">
        <f t="shared" si="604"/>
        <v>78592.494226327952</v>
      </c>
      <c r="AJ634" s="400">
        <v>1790</v>
      </c>
      <c r="AK634" s="134" t="s">
        <v>153</v>
      </c>
      <c r="AL634" s="170">
        <v>969</v>
      </c>
      <c r="AM634" s="178">
        <v>522</v>
      </c>
      <c r="AN634" s="178">
        <v>41814670</v>
      </c>
      <c r="AO634" s="179">
        <f>IFERROR(AM634/$AJ$634,"-")</f>
        <v>0.2916201117318436</v>
      </c>
      <c r="AP634" s="179">
        <f t="shared" si="605"/>
        <v>0.53869969040247678</v>
      </c>
      <c r="AQ634" s="174">
        <f t="shared" si="606"/>
        <v>80104.731800766283</v>
      </c>
      <c r="AR634" s="400">
        <v>861</v>
      </c>
      <c r="AS634" s="134" t="s">
        <v>153</v>
      </c>
      <c r="AT634" s="170">
        <v>377</v>
      </c>
      <c r="AU634" s="178">
        <v>193</v>
      </c>
      <c r="AV634" s="178">
        <v>16303480</v>
      </c>
      <c r="AW634" s="179">
        <f>IFERROR(AU634/$AR$634,"-")</f>
        <v>0.22415795586527293</v>
      </c>
      <c r="AX634" s="179">
        <f t="shared" si="607"/>
        <v>0.51193633952254647</v>
      </c>
      <c r="AY634" s="178">
        <f t="shared" si="608"/>
        <v>84473.989637305698</v>
      </c>
      <c r="AZ634" s="400">
        <v>303</v>
      </c>
      <c r="BA634" s="134" t="s">
        <v>153</v>
      </c>
      <c r="BB634" s="170">
        <v>116</v>
      </c>
      <c r="BC634" s="178">
        <v>53</v>
      </c>
      <c r="BD634" s="178">
        <v>4946540</v>
      </c>
      <c r="BE634" s="179">
        <f>IFERROR(BC634/$AZ$634,"-")</f>
        <v>0.17491749174917492</v>
      </c>
      <c r="BF634" s="179">
        <f t="shared" si="609"/>
        <v>0.45689655172413796</v>
      </c>
      <c r="BG634" s="224">
        <f t="shared" si="610"/>
        <v>93330.943396226416</v>
      </c>
      <c r="BH634" s="400">
        <v>9895</v>
      </c>
      <c r="BI634" s="134" t="s">
        <v>153</v>
      </c>
      <c r="BJ634" s="170">
        <f t="shared" si="611"/>
        <v>4882</v>
      </c>
      <c r="BK634" s="178">
        <f t="shared" si="595"/>
        <v>2761</v>
      </c>
      <c r="BL634" s="178">
        <f t="shared" si="596"/>
        <v>213756550</v>
      </c>
      <c r="BM634" s="179">
        <f>IFERROR(BK634/$BH$634,"-")</f>
        <v>0.27902981303688734</v>
      </c>
      <c r="BN634" s="179">
        <f t="shared" si="612"/>
        <v>0.56554690700532573</v>
      </c>
      <c r="BO634" s="178">
        <f t="shared" si="613"/>
        <v>77419.974646867078</v>
      </c>
      <c r="BP634" s="285"/>
    </row>
    <row r="635" spans="2:68" s="95" customFormat="1">
      <c r="B635" s="402"/>
      <c r="C635" s="435"/>
      <c r="D635" s="433"/>
      <c r="E635" s="135" t="s">
        <v>207</v>
      </c>
      <c r="F635" s="171">
        <v>15</v>
      </c>
      <c r="G635" s="180">
        <v>7</v>
      </c>
      <c r="H635" s="180">
        <v>1108660</v>
      </c>
      <c r="I635" s="181">
        <f t="shared" ref="I635:I644" si="646">IFERROR(G635/$D$634,"-")</f>
        <v>0.1891891891891892</v>
      </c>
      <c r="J635" s="181">
        <f t="shared" si="597"/>
        <v>0.46666666666666667</v>
      </c>
      <c r="K635" s="225">
        <f t="shared" si="598"/>
        <v>158380</v>
      </c>
      <c r="L635" s="392"/>
      <c r="M635" s="135" t="s">
        <v>207</v>
      </c>
      <c r="N635" s="171">
        <v>21</v>
      </c>
      <c r="O635" s="180">
        <v>12</v>
      </c>
      <c r="P635" s="180">
        <v>944220</v>
      </c>
      <c r="Q635" s="181">
        <f t="shared" ref="Q635:Q644" si="647">IFERROR(O635/$L$634,"-")</f>
        <v>0.29268292682926828</v>
      </c>
      <c r="R635" s="181">
        <f t="shared" si="599"/>
        <v>0.5714285714285714</v>
      </c>
      <c r="S635" s="175">
        <f t="shared" si="600"/>
        <v>78685</v>
      </c>
      <c r="T635" s="392"/>
      <c r="U635" s="135" t="s">
        <v>207</v>
      </c>
      <c r="V635" s="171">
        <v>1784</v>
      </c>
      <c r="W635" s="180">
        <v>1066</v>
      </c>
      <c r="X635" s="180">
        <v>71920840</v>
      </c>
      <c r="Y635" s="181">
        <f t="shared" ref="Y635:Y644" si="648">IFERROR(W635/$T$634,"-")</f>
        <v>0.26696719258702728</v>
      </c>
      <c r="Z635" s="181">
        <f t="shared" si="601"/>
        <v>0.59753363228699552</v>
      </c>
      <c r="AA635" s="180">
        <f t="shared" si="602"/>
        <v>67467.954971857413</v>
      </c>
      <c r="AB635" s="392"/>
      <c r="AC635" s="135" t="s">
        <v>207</v>
      </c>
      <c r="AD635" s="171">
        <v>1293</v>
      </c>
      <c r="AE635" s="180">
        <v>737</v>
      </c>
      <c r="AF635" s="180">
        <v>56170380</v>
      </c>
      <c r="AG635" s="181">
        <f t="shared" ref="AG635:AG644" si="649">IFERROR(AE635/$AB$634,"-")</f>
        <v>0.25679442508710804</v>
      </c>
      <c r="AH635" s="181">
        <f t="shared" si="603"/>
        <v>0.5699922660479505</v>
      </c>
      <c r="AI635" s="175">
        <f t="shared" si="604"/>
        <v>76214.898236092267</v>
      </c>
      <c r="AJ635" s="392"/>
      <c r="AK635" s="135" t="s">
        <v>207</v>
      </c>
      <c r="AL635" s="171">
        <v>744</v>
      </c>
      <c r="AM635" s="180">
        <v>398</v>
      </c>
      <c r="AN635" s="180">
        <v>31392610</v>
      </c>
      <c r="AO635" s="181">
        <f t="shared" ref="AO635:AO644" si="650">IFERROR(AM635/$AJ$634,"-")</f>
        <v>0.22234636871508379</v>
      </c>
      <c r="AP635" s="181">
        <f t="shared" si="605"/>
        <v>0.53494623655913975</v>
      </c>
      <c r="AQ635" s="175">
        <f t="shared" si="606"/>
        <v>78875.904522613069</v>
      </c>
      <c r="AR635" s="392"/>
      <c r="AS635" s="135" t="s">
        <v>207</v>
      </c>
      <c r="AT635" s="171">
        <v>233</v>
      </c>
      <c r="AU635" s="180">
        <v>114</v>
      </c>
      <c r="AV635" s="180">
        <v>9172180</v>
      </c>
      <c r="AW635" s="181">
        <f t="shared" ref="AW635:AW644" si="651">IFERROR(AU635/$AR$634,"-")</f>
        <v>0.13240418118466898</v>
      </c>
      <c r="AX635" s="181">
        <f t="shared" si="607"/>
        <v>0.48927038626609443</v>
      </c>
      <c r="AY635" s="180">
        <f t="shared" si="608"/>
        <v>80457.719298245618</v>
      </c>
      <c r="AZ635" s="392"/>
      <c r="BA635" s="135" t="s">
        <v>207</v>
      </c>
      <c r="BB635" s="171">
        <v>80</v>
      </c>
      <c r="BC635" s="180">
        <v>36</v>
      </c>
      <c r="BD635" s="180">
        <v>3033720</v>
      </c>
      <c r="BE635" s="181">
        <f t="shared" ref="BE635:BE644" si="652">IFERROR(BC635/$AZ$634,"-")</f>
        <v>0.11881188118811881</v>
      </c>
      <c r="BF635" s="181">
        <f t="shared" si="609"/>
        <v>0.45</v>
      </c>
      <c r="BG635" s="225">
        <f t="shared" si="610"/>
        <v>84270</v>
      </c>
      <c r="BH635" s="392"/>
      <c r="BI635" s="135" t="s">
        <v>207</v>
      </c>
      <c r="BJ635" s="171">
        <f t="shared" si="611"/>
        <v>4170</v>
      </c>
      <c r="BK635" s="180">
        <f t="shared" si="595"/>
        <v>2370</v>
      </c>
      <c r="BL635" s="180">
        <f t="shared" si="596"/>
        <v>173742610</v>
      </c>
      <c r="BM635" s="181">
        <f t="shared" ref="BM635:BM644" si="653">IFERROR(BK635/$BH$634,"-")</f>
        <v>0.23951490651844365</v>
      </c>
      <c r="BN635" s="181">
        <f t="shared" si="612"/>
        <v>0.56834532374100721</v>
      </c>
      <c r="BO635" s="180">
        <f t="shared" si="613"/>
        <v>73309.118143459913</v>
      </c>
      <c r="BP635" s="285"/>
    </row>
    <row r="636" spans="2:68" s="95" customFormat="1">
      <c r="B636" s="402"/>
      <c r="C636" s="435"/>
      <c r="D636" s="433"/>
      <c r="E636" s="136" t="s">
        <v>152</v>
      </c>
      <c r="F636" s="171">
        <v>21</v>
      </c>
      <c r="G636" s="180">
        <v>8</v>
      </c>
      <c r="H636" s="180">
        <v>1281870</v>
      </c>
      <c r="I636" s="181">
        <f t="shared" si="646"/>
        <v>0.21621621621621623</v>
      </c>
      <c r="J636" s="181">
        <f t="shared" si="597"/>
        <v>0.38095238095238093</v>
      </c>
      <c r="K636" s="225">
        <f t="shared" si="598"/>
        <v>160233.75</v>
      </c>
      <c r="L636" s="392"/>
      <c r="M636" s="136" t="s">
        <v>152</v>
      </c>
      <c r="N636" s="171">
        <v>30</v>
      </c>
      <c r="O636" s="180">
        <v>18</v>
      </c>
      <c r="P636" s="180">
        <v>1825010</v>
      </c>
      <c r="Q636" s="181">
        <f t="shared" si="647"/>
        <v>0.43902439024390244</v>
      </c>
      <c r="R636" s="181">
        <f t="shared" si="599"/>
        <v>0.6</v>
      </c>
      <c r="S636" s="175">
        <f t="shared" si="600"/>
        <v>101389.44444444444</v>
      </c>
      <c r="T636" s="392"/>
      <c r="U636" s="136" t="s">
        <v>152</v>
      </c>
      <c r="V636" s="171">
        <v>2412</v>
      </c>
      <c r="W636" s="180">
        <v>1396</v>
      </c>
      <c r="X636" s="180">
        <v>95866780</v>
      </c>
      <c r="Y636" s="181">
        <f t="shared" si="648"/>
        <v>0.34961182068620084</v>
      </c>
      <c r="Z636" s="181">
        <f t="shared" si="601"/>
        <v>0.5787728026533997</v>
      </c>
      <c r="AA636" s="180">
        <f t="shared" si="602"/>
        <v>68672.478510028654</v>
      </c>
      <c r="AB636" s="392"/>
      <c r="AC636" s="136" t="s">
        <v>152</v>
      </c>
      <c r="AD636" s="171">
        <v>1948</v>
      </c>
      <c r="AE636" s="180">
        <v>1092</v>
      </c>
      <c r="AF636" s="180">
        <v>86229930</v>
      </c>
      <c r="AG636" s="181">
        <f t="shared" si="649"/>
        <v>0.38048780487804879</v>
      </c>
      <c r="AH636" s="181">
        <f t="shared" si="603"/>
        <v>0.56057494866529778</v>
      </c>
      <c r="AI636" s="175">
        <f t="shared" si="604"/>
        <v>78965.137362637368</v>
      </c>
      <c r="AJ636" s="392"/>
      <c r="AK636" s="136" t="s">
        <v>152</v>
      </c>
      <c r="AL636" s="171">
        <v>1296</v>
      </c>
      <c r="AM636" s="180">
        <v>692</v>
      </c>
      <c r="AN636" s="180">
        <v>58374090</v>
      </c>
      <c r="AO636" s="181">
        <f t="shared" si="650"/>
        <v>0.3865921787709497</v>
      </c>
      <c r="AP636" s="181">
        <f t="shared" si="605"/>
        <v>0.53395061728395066</v>
      </c>
      <c r="AQ636" s="175">
        <f t="shared" si="606"/>
        <v>84355.62138728323</v>
      </c>
      <c r="AR636" s="392"/>
      <c r="AS636" s="136" t="s">
        <v>152</v>
      </c>
      <c r="AT636" s="171">
        <v>588</v>
      </c>
      <c r="AU636" s="180">
        <v>295</v>
      </c>
      <c r="AV636" s="180">
        <v>30061080</v>
      </c>
      <c r="AW636" s="181">
        <f t="shared" si="651"/>
        <v>0.34262485481997679</v>
      </c>
      <c r="AX636" s="181">
        <f t="shared" si="607"/>
        <v>0.50170068027210879</v>
      </c>
      <c r="AY636" s="180">
        <f t="shared" si="608"/>
        <v>101901.96610169491</v>
      </c>
      <c r="AZ636" s="392"/>
      <c r="BA636" s="136" t="s">
        <v>152</v>
      </c>
      <c r="BB636" s="171">
        <v>190</v>
      </c>
      <c r="BC636" s="180">
        <v>92</v>
      </c>
      <c r="BD636" s="180">
        <v>8424650</v>
      </c>
      <c r="BE636" s="181">
        <f t="shared" si="652"/>
        <v>0.30363036303630364</v>
      </c>
      <c r="BF636" s="181">
        <f t="shared" si="609"/>
        <v>0.48421052631578948</v>
      </c>
      <c r="BG636" s="225">
        <f t="shared" si="610"/>
        <v>91572.282608695648</v>
      </c>
      <c r="BH636" s="392"/>
      <c r="BI636" s="136" t="s">
        <v>152</v>
      </c>
      <c r="BJ636" s="171">
        <f t="shared" si="611"/>
        <v>6485</v>
      </c>
      <c r="BK636" s="180">
        <f t="shared" si="595"/>
        <v>3593</v>
      </c>
      <c r="BL636" s="180">
        <f t="shared" si="596"/>
        <v>282063410</v>
      </c>
      <c r="BM636" s="181">
        <f t="shared" si="653"/>
        <v>0.36311268317331985</v>
      </c>
      <c r="BN636" s="181">
        <f t="shared" si="612"/>
        <v>0.55404780262143405</v>
      </c>
      <c r="BO636" s="180">
        <f t="shared" si="613"/>
        <v>78503.593097689954</v>
      </c>
      <c r="BP636" s="285"/>
    </row>
    <row r="637" spans="2:68" s="95" customFormat="1">
      <c r="B637" s="402"/>
      <c r="C637" s="435"/>
      <c r="D637" s="433"/>
      <c r="E637" s="136" t="s">
        <v>161</v>
      </c>
      <c r="F637" s="171">
        <v>7</v>
      </c>
      <c r="G637" s="180">
        <v>2</v>
      </c>
      <c r="H637" s="180">
        <v>384590</v>
      </c>
      <c r="I637" s="181">
        <f t="shared" si="646"/>
        <v>5.4054054054054057E-2</v>
      </c>
      <c r="J637" s="181">
        <f t="shared" si="597"/>
        <v>0.2857142857142857</v>
      </c>
      <c r="K637" s="225">
        <f t="shared" si="598"/>
        <v>192295</v>
      </c>
      <c r="L637" s="392"/>
      <c r="M637" s="136" t="s">
        <v>161</v>
      </c>
      <c r="N637" s="171">
        <v>13</v>
      </c>
      <c r="O637" s="180">
        <v>6</v>
      </c>
      <c r="P637" s="180">
        <v>516700</v>
      </c>
      <c r="Q637" s="181">
        <f t="shared" si="647"/>
        <v>0.14634146341463414</v>
      </c>
      <c r="R637" s="181">
        <f t="shared" si="599"/>
        <v>0.46153846153846156</v>
      </c>
      <c r="S637" s="175">
        <f t="shared" si="600"/>
        <v>86116.666666666672</v>
      </c>
      <c r="T637" s="392"/>
      <c r="U637" s="136" t="s">
        <v>161</v>
      </c>
      <c r="V637" s="171">
        <v>853</v>
      </c>
      <c r="W637" s="180">
        <v>539</v>
      </c>
      <c r="X637" s="180">
        <v>36969580</v>
      </c>
      <c r="Y637" s="181">
        <f t="shared" si="648"/>
        <v>0.13498622589531681</v>
      </c>
      <c r="Z637" s="181">
        <f t="shared" si="601"/>
        <v>0.63188745603751462</v>
      </c>
      <c r="AA637" s="180">
        <f t="shared" si="602"/>
        <v>68589.202226345078</v>
      </c>
      <c r="AB637" s="392"/>
      <c r="AC637" s="136" t="s">
        <v>161</v>
      </c>
      <c r="AD637" s="171">
        <v>753</v>
      </c>
      <c r="AE637" s="180">
        <v>423</v>
      </c>
      <c r="AF637" s="180">
        <v>33222410</v>
      </c>
      <c r="AG637" s="181">
        <f t="shared" si="649"/>
        <v>0.14738675958188152</v>
      </c>
      <c r="AH637" s="181">
        <f t="shared" si="603"/>
        <v>0.56175298804780871</v>
      </c>
      <c r="AI637" s="175">
        <f t="shared" si="604"/>
        <v>78539.976359338063</v>
      </c>
      <c r="AJ637" s="392"/>
      <c r="AK637" s="136" t="s">
        <v>161</v>
      </c>
      <c r="AL637" s="171">
        <v>554</v>
      </c>
      <c r="AM637" s="180">
        <v>290</v>
      </c>
      <c r="AN637" s="180">
        <v>25001200</v>
      </c>
      <c r="AO637" s="181">
        <f t="shared" si="650"/>
        <v>0.16201117318435754</v>
      </c>
      <c r="AP637" s="181">
        <f t="shared" si="605"/>
        <v>0.52346570397111913</v>
      </c>
      <c r="AQ637" s="175">
        <f t="shared" si="606"/>
        <v>86211.034482758623</v>
      </c>
      <c r="AR637" s="392"/>
      <c r="AS637" s="136" t="s">
        <v>161</v>
      </c>
      <c r="AT637" s="171">
        <v>264</v>
      </c>
      <c r="AU637" s="180">
        <v>153</v>
      </c>
      <c r="AV637" s="180">
        <v>14015520</v>
      </c>
      <c r="AW637" s="181">
        <f t="shared" si="651"/>
        <v>0.17770034843205576</v>
      </c>
      <c r="AX637" s="181">
        <f t="shared" si="607"/>
        <v>0.57954545454545459</v>
      </c>
      <c r="AY637" s="180">
        <f t="shared" si="608"/>
        <v>91604.705882352937</v>
      </c>
      <c r="AZ637" s="392"/>
      <c r="BA637" s="136" t="s">
        <v>161</v>
      </c>
      <c r="BB637" s="171">
        <v>91</v>
      </c>
      <c r="BC637" s="180">
        <v>49</v>
      </c>
      <c r="BD637" s="180">
        <v>5495130</v>
      </c>
      <c r="BE637" s="181">
        <f t="shared" si="652"/>
        <v>0.1617161716171617</v>
      </c>
      <c r="BF637" s="181">
        <f t="shared" si="609"/>
        <v>0.53846153846153844</v>
      </c>
      <c r="BG637" s="225">
        <f t="shared" si="610"/>
        <v>112145.51020408163</v>
      </c>
      <c r="BH637" s="392"/>
      <c r="BI637" s="136" t="s">
        <v>161</v>
      </c>
      <c r="BJ637" s="171">
        <f t="shared" si="611"/>
        <v>2535</v>
      </c>
      <c r="BK637" s="180">
        <f t="shared" si="595"/>
        <v>1462</v>
      </c>
      <c r="BL637" s="180">
        <f t="shared" si="596"/>
        <v>115605130</v>
      </c>
      <c r="BM637" s="181">
        <f t="shared" si="653"/>
        <v>0.14775138959070239</v>
      </c>
      <c r="BN637" s="181">
        <f t="shared" si="612"/>
        <v>0.57672583826429979</v>
      </c>
      <c r="BO637" s="180">
        <f t="shared" si="613"/>
        <v>79073.276333789327</v>
      </c>
      <c r="BP637" s="285"/>
    </row>
    <row r="638" spans="2:68" s="95" customFormat="1">
      <c r="B638" s="402"/>
      <c r="C638" s="435"/>
      <c r="D638" s="433"/>
      <c r="E638" s="136" t="s">
        <v>183</v>
      </c>
      <c r="F638" s="171">
        <v>9</v>
      </c>
      <c r="G638" s="180">
        <v>4</v>
      </c>
      <c r="H638" s="180">
        <v>966450</v>
      </c>
      <c r="I638" s="181">
        <f t="shared" si="646"/>
        <v>0.10810810810810811</v>
      </c>
      <c r="J638" s="181">
        <f t="shared" si="597"/>
        <v>0.44444444444444442</v>
      </c>
      <c r="K638" s="225">
        <f t="shared" si="598"/>
        <v>241612.5</v>
      </c>
      <c r="L638" s="392"/>
      <c r="M638" s="136" t="s">
        <v>183</v>
      </c>
      <c r="N638" s="171">
        <v>17</v>
      </c>
      <c r="O638" s="180">
        <v>8</v>
      </c>
      <c r="P638" s="180">
        <v>1140220</v>
      </c>
      <c r="Q638" s="181">
        <f t="shared" si="647"/>
        <v>0.1951219512195122</v>
      </c>
      <c r="R638" s="181">
        <f t="shared" si="599"/>
        <v>0.47058823529411764</v>
      </c>
      <c r="S638" s="175">
        <f t="shared" si="600"/>
        <v>142527.5</v>
      </c>
      <c r="T638" s="392"/>
      <c r="U638" s="136" t="s">
        <v>183</v>
      </c>
      <c r="V638" s="171">
        <v>966</v>
      </c>
      <c r="W638" s="180">
        <v>610</v>
      </c>
      <c r="X638" s="180">
        <v>43645790</v>
      </c>
      <c r="Y638" s="181">
        <f t="shared" si="648"/>
        <v>0.15276734284998747</v>
      </c>
      <c r="Z638" s="181">
        <f t="shared" si="601"/>
        <v>0.6314699792960663</v>
      </c>
      <c r="AA638" s="180">
        <f t="shared" si="602"/>
        <v>71550.475409836072</v>
      </c>
      <c r="AB638" s="392"/>
      <c r="AC638" s="136" t="s">
        <v>183</v>
      </c>
      <c r="AD638" s="171">
        <v>855</v>
      </c>
      <c r="AE638" s="180">
        <v>506</v>
      </c>
      <c r="AF638" s="180">
        <v>41967020</v>
      </c>
      <c r="AG638" s="181">
        <f t="shared" si="649"/>
        <v>0.17630662020905924</v>
      </c>
      <c r="AH638" s="181">
        <f t="shared" si="603"/>
        <v>0.59181286549707601</v>
      </c>
      <c r="AI638" s="175">
        <f t="shared" si="604"/>
        <v>82938.774703557312</v>
      </c>
      <c r="AJ638" s="392"/>
      <c r="AK638" s="136" t="s">
        <v>183</v>
      </c>
      <c r="AL638" s="171">
        <v>569</v>
      </c>
      <c r="AM638" s="180">
        <v>327</v>
      </c>
      <c r="AN638" s="180">
        <v>27885770</v>
      </c>
      <c r="AO638" s="181">
        <f t="shared" si="650"/>
        <v>0.18268156424581006</v>
      </c>
      <c r="AP638" s="181">
        <f t="shared" si="605"/>
        <v>0.57469244288224952</v>
      </c>
      <c r="AQ638" s="175">
        <f t="shared" si="606"/>
        <v>85277.584097859333</v>
      </c>
      <c r="AR638" s="392"/>
      <c r="AS638" s="136" t="s">
        <v>183</v>
      </c>
      <c r="AT638" s="171">
        <v>222</v>
      </c>
      <c r="AU638" s="180">
        <v>114</v>
      </c>
      <c r="AV638" s="180">
        <v>11552100</v>
      </c>
      <c r="AW638" s="181">
        <f t="shared" si="651"/>
        <v>0.13240418118466898</v>
      </c>
      <c r="AX638" s="181">
        <f t="shared" si="607"/>
        <v>0.51351351351351349</v>
      </c>
      <c r="AY638" s="180">
        <f t="shared" si="608"/>
        <v>101334.21052631579</v>
      </c>
      <c r="AZ638" s="392"/>
      <c r="BA638" s="136" t="s">
        <v>183</v>
      </c>
      <c r="BB638" s="171">
        <v>75</v>
      </c>
      <c r="BC638" s="180">
        <v>38</v>
      </c>
      <c r="BD638" s="180">
        <v>3685470</v>
      </c>
      <c r="BE638" s="181">
        <f t="shared" si="652"/>
        <v>0.1254125412541254</v>
      </c>
      <c r="BF638" s="181">
        <f t="shared" si="609"/>
        <v>0.50666666666666671</v>
      </c>
      <c r="BG638" s="225">
        <f t="shared" si="610"/>
        <v>96986.052631578947</v>
      </c>
      <c r="BH638" s="392"/>
      <c r="BI638" s="136" t="s">
        <v>183</v>
      </c>
      <c r="BJ638" s="171">
        <f t="shared" si="611"/>
        <v>2713</v>
      </c>
      <c r="BK638" s="180">
        <f t="shared" si="595"/>
        <v>1607</v>
      </c>
      <c r="BL638" s="180">
        <f t="shared" si="596"/>
        <v>130842820</v>
      </c>
      <c r="BM638" s="181">
        <f t="shared" si="653"/>
        <v>0.16240525517938353</v>
      </c>
      <c r="BN638" s="181">
        <f t="shared" si="612"/>
        <v>0.59233321046811649</v>
      </c>
      <c r="BO638" s="180">
        <f t="shared" si="613"/>
        <v>81420.547604231484</v>
      </c>
      <c r="BP638" s="285"/>
    </row>
    <row r="639" spans="2:68" s="95" customFormat="1">
      <c r="B639" s="402"/>
      <c r="C639" s="435"/>
      <c r="D639" s="433"/>
      <c r="E639" s="136" t="s">
        <v>184</v>
      </c>
      <c r="F639" s="171">
        <v>8</v>
      </c>
      <c r="G639" s="180">
        <v>3</v>
      </c>
      <c r="H639" s="180">
        <v>264220</v>
      </c>
      <c r="I639" s="181">
        <f t="shared" si="646"/>
        <v>8.1081081081081086E-2</v>
      </c>
      <c r="J639" s="181">
        <f t="shared" si="597"/>
        <v>0.375</v>
      </c>
      <c r="K639" s="225">
        <f t="shared" si="598"/>
        <v>88073.333333333328</v>
      </c>
      <c r="L639" s="392"/>
      <c r="M639" s="136" t="s">
        <v>184</v>
      </c>
      <c r="N639" s="171">
        <v>13</v>
      </c>
      <c r="O639" s="180">
        <v>8</v>
      </c>
      <c r="P639" s="180">
        <v>781840</v>
      </c>
      <c r="Q639" s="181">
        <f t="shared" si="647"/>
        <v>0.1951219512195122</v>
      </c>
      <c r="R639" s="181">
        <f t="shared" si="599"/>
        <v>0.61538461538461542</v>
      </c>
      <c r="S639" s="175">
        <f t="shared" si="600"/>
        <v>97730</v>
      </c>
      <c r="T639" s="392"/>
      <c r="U639" s="136" t="s">
        <v>184</v>
      </c>
      <c r="V639" s="171">
        <v>500</v>
      </c>
      <c r="W639" s="180">
        <v>300</v>
      </c>
      <c r="X639" s="180">
        <v>22091010</v>
      </c>
      <c r="Y639" s="181">
        <f t="shared" si="648"/>
        <v>7.5131480090157771E-2</v>
      </c>
      <c r="Z639" s="181">
        <f t="shared" si="601"/>
        <v>0.6</v>
      </c>
      <c r="AA639" s="180">
        <f t="shared" si="602"/>
        <v>73636.7</v>
      </c>
      <c r="AB639" s="392"/>
      <c r="AC639" s="136" t="s">
        <v>184</v>
      </c>
      <c r="AD639" s="171">
        <v>394</v>
      </c>
      <c r="AE639" s="180">
        <v>236</v>
      </c>
      <c r="AF639" s="180">
        <v>18407690</v>
      </c>
      <c r="AG639" s="181">
        <f t="shared" si="649"/>
        <v>8.2229965156794427E-2</v>
      </c>
      <c r="AH639" s="181">
        <f t="shared" si="603"/>
        <v>0.59898477157360408</v>
      </c>
      <c r="AI639" s="175">
        <f t="shared" si="604"/>
        <v>77998.686440677964</v>
      </c>
      <c r="AJ639" s="392"/>
      <c r="AK639" s="136" t="s">
        <v>184</v>
      </c>
      <c r="AL639" s="171">
        <v>217</v>
      </c>
      <c r="AM639" s="180">
        <v>126</v>
      </c>
      <c r="AN639" s="180">
        <v>9261050</v>
      </c>
      <c r="AO639" s="181">
        <f t="shared" si="650"/>
        <v>7.0391061452513962E-2</v>
      </c>
      <c r="AP639" s="181">
        <f t="shared" si="605"/>
        <v>0.58064516129032262</v>
      </c>
      <c r="AQ639" s="175">
        <f t="shared" si="606"/>
        <v>73500.39682539682</v>
      </c>
      <c r="AR639" s="392"/>
      <c r="AS639" s="136" t="s">
        <v>184</v>
      </c>
      <c r="AT639" s="171">
        <v>70</v>
      </c>
      <c r="AU639" s="180">
        <v>35</v>
      </c>
      <c r="AV639" s="180">
        <v>2530290</v>
      </c>
      <c r="AW639" s="181">
        <f t="shared" si="651"/>
        <v>4.065040650406504E-2</v>
      </c>
      <c r="AX639" s="181">
        <f t="shared" si="607"/>
        <v>0.5</v>
      </c>
      <c r="AY639" s="180">
        <f t="shared" si="608"/>
        <v>72294</v>
      </c>
      <c r="AZ639" s="392"/>
      <c r="BA639" s="136" t="s">
        <v>184</v>
      </c>
      <c r="BB639" s="171">
        <v>22</v>
      </c>
      <c r="BC639" s="180">
        <v>10</v>
      </c>
      <c r="BD639" s="180">
        <v>771340</v>
      </c>
      <c r="BE639" s="181">
        <f t="shared" si="652"/>
        <v>3.3003300330033E-2</v>
      </c>
      <c r="BF639" s="181">
        <f t="shared" si="609"/>
        <v>0.45454545454545453</v>
      </c>
      <c r="BG639" s="225">
        <f t="shared" si="610"/>
        <v>77134</v>
      </c>
      <c r="BH639" s="392"/>
      <c r="BI639" s="136" t="s">
        <v>184</v>
      </c>
      <c r="BJ639" s="171">
        <f t="shared" si="611"/>
        <v>1224</v>
      </c>
      <c r="BK639" s="180">
        <f t="shared" si="595"/>
        <v>718</v>
      </c>
      <c r="BL639" s="180">
        <f t="shared" si="596"/>
        <v>54107440</v>
      </c>
      <c r="BM639" s="181">
        <f t="shared" si="653"/>
        <v>7.2561899949469433E-2</v>
      </c>
      <c r="BN639" s="181">
        <f t="shared" si="612"/>
        <v>0.58660130718954251</v>
      </c>
      <c r="BO639" s="180">
        <f t="shared" si="613"/>
        <v>75358.551532033423</v>
      </c>
      <c r="BP639" s="285"/>
    </row>
    <row r="640" spans="2:68" s="95" customFormat="1">
      <c r="B640" s="402"/>
      <c r="C640" s="435"/>
      <c r="D640" s="433"/>
      <c r="E640" s="136" t="s">
        <v>185</v>
      </c>
      <c r="F640" s="171">
        <v>9</v>
      </c>
      <c r="G640" s="180">
        <v>3</v>
      </c>
      <c r="H640" s="180">
        <v>375050</v>
      </c>
      <c r="I640" s="181">
        <f t="shared" si="646"/>
        <v>8.1081081081081086E-2</v>
      </c>
      <c r="J640" s="181">
        <f t="shared" si="597"/>
        <v>0.33333333333333331</v>
      </c>
      <c r="K640" s="225">
        <f t="shared" si="598"/>
        <v>125016.66666666667</v>
      </c>
      <c r="L640" s="392"/>
      <c r="M640" s="136" t="s">
        <v>185</v>
      </c>
      <c r="N640" s="171">
        <v>8</v>
      </c>
      <c r="O640" s="180">
        <v>6</v>
      </c>
      <c r="P640" s="180">
        <v>467310</v>
      </c>
      <c r="Q640" s="181">
        <f t="shared" si="647"/>
        <v>0.14634146341463414</v>
      </c>
      <c r="R640" s="181">
        <f t="shared" si="599"/>
        <v>0.75</v>
      </c>
      <c r="S640" s="175">
        <f t="shared" si="600"/>
        <v>77885</v>
      </c>
      <c r="T640" s="392"/>
      <c r="U640" s="136" t="s">
        <v>185</v>
      </c>
      <c r="V640" s="171">
        <v>233</v>
      </c>
      <c r="W640" s="180">
        <v>118</v>
      </c>
      <c r="X640" s="180">
        <v>7852770</v>
      </c>
      <c r="Y640" s="181">
        <f t="shared" si="648"/>
        <v>2.9551715502128727E-2</v>
      </c>
      <c r="Z640" s="181">
        <f t="shared" si="601"/>
        <v>0.50643776824034337</v>
      </c>
      <c r="AA640" s="180">
        <f t="shared" si="602"/>
        <v>66548.898305084746</v>
      </c>
      <c r="AB640" s="392"/>
      <c r="AC640" s="136" t="s">
        <v>185</v>
      </c>
      <c r="AD640" s="171">
        <v>262</v>
      </c>
      <c r="AE640" s="180">
        <v>129</v>
      </c>
      <c r="AF640" s="180">
        <v>9875800</v>
      </c>
      <c r="AG640" s="181">
        <f t="shared" si="649"/>
        <v>4.4947735191637632E-2</v>
      </c>
      <c r="AH640" s="181">
        <f t="shared" si="603"/>
        <v>0.49236641221374045</v>
      </c>
      <c r="AI640" s="175">
        <f t="shared" si="604"/>
        <v>76556.589147286824</v>
      </c>
      <c r="AJ640" s="392"/>
      <c r="AK640" s="136" t="s">
        <v>185</v>
      </c>
      <c r="AL640" s="171">
        <v>184</v>
      </c>
      <c r="AM640" s="180">
        <v>78</v>
      </c>
      <c r="AN640" s="180">
        <v>6236000</v>
      </c>
      <c r="AO640" s="181">
        <f t="shared" si="650"/>
        <v>4.357541899441341E-2</v>
      </c>
      <c r="AP640" s="181">
        <f t="shared" si="605"/>
        <v>0.42391304347826086</v>
      </c>
      <c r="AQ640" s="175">
        <f t="shared" si="606"/>
        <v>79948.717948717953</v>
      </c>
      <c r="AR640" s="392"/>
      <c r="AS640" s="136" t="s">
        <v>185</v>
      </c>
      <c r="AT640" s="171">
        <v>113</v>
      </c>
      <c r="AU640" s="180">
        <v>63</v>
      </c>
      <c r="AV640" s="180">
        <v>6474290</v>
      </c>
      <c r="AW640" s="181">
        <f t="shared" si="651"/>
        <v>7.3170731707317069E-2</v>
      </c>
      <c r="AX640" s="181">
        <f t="shared" si="607"/>
        <v>0.55752212389380529</v>
      </c>
      <c r="AY640" s="180">
        <f t="shared" si="608"/>
        <v>102766.50793650794</v>
      </c>
      <c r="AZ640" s="392"/>
      <c r="BA640" s="136" t="s">
        <v>185</v>
      </c>
      <c r="BB640" s="171">
        <v>37</v>
      </c>
      <c r="BC640" s="180">
        <v>20</v>
      </c>
      <c r="BD640" s="180">
        <v>1669940</v>
      </c>
      <c r="BE640" s="181">
        <f t="shared" si="652"/>
        <v>6.6006600660066E-2</v>
      </c>
      <c r="BF640" s="181">
        <f t="shared" si="609"/>
        <v>0.54054054054054057</v>
      </c>
      <c r="BG640" s="225">
        <f t="shared" si="610"/>
        <v>83497</v>
      </c>
      <c r="BH640" s="392"/>
      <c r="BI640" s="136" t="s">
        <v>185</v>
      </c>
      <c r="BJ640" s="171">
        <f t="shared" si="611"/>
        <v>846</v>
      </c>
      <c r="BK640" s="180">
        <f t="shared" si="595"/>
        <v>417</v>
      </c>
      <c r="BL640" s="180">
        <f t="shared" si="596"/>
        <v>32951160</v>
      </c>
      <c r="BM640" s="181">
        <f t="shared" si="653"/>
        <v>4.2142496210207173E-2</v>
      </c>
      <c r="BN640" s="181">
        <f t="shared" si="612"/>
        <v>0.49290780141843971</v>
      </c>
      <c r="BO640" s="180">
        <f t="shared" si="613"/>
        <v>79019.568345323743</v>
      </c>
      <c r="BP640" s="285"/>
    </row>
    <row r="641" spans="2:68" s="95" customFormat="1">
      <c r="B641" s="402"/>
      <c r="C641" s="435"/>
      <c r="D641" s="433"/>
      <c r="E641" s="136" t="s">
        <v>186</v>
      </c>
      <c r="F641" s="171">
        <v>1</v>
      </c>
      <c r="G641" s="180">
        <v>0</v>
      </c>
      <c r="H641" s="180">
        <v>0</v>
      </c>
      <c r="I641" s="181">
        <f t="shared" si="646"/>
        <v>0</v>
      </c>
      <c r="J641" s="181">
        <f t="shared" si="597"/>
        <v>0</v>
      </c>
      <c r="K641" s="225" t="str">
        <f t="shared" si="598"/>
        <v>-</v>
      </c>
      <c r="L641" s="392"/>
      <c r="M641" s="136" t="s">
        <v>186</v>
      </c>
      <c r="N641" s="171">
        <v>3</v>
      </c>
      <c r="O641" s="180">
        <v>0</v>
      </c>
      <c r="P641" s="180">
        <v>0</v>
      </c>
      <c r="Q641" s="181">
        <f t="shared" si="647"/>
        <v>0</v>
      </c>
      <c r="R641" s="181">
        <f t="shared" si="599"/>
        <v>0</v>
      </c>
      <c r="S641" s="175" t="str">
        <f t="shared" si="600"/>
        <v>-</v>
      </c>
      <c r="T641" s="392"/>
      <c r="U641" s="136" t="s">
        <v>186</v>
      </c>
      <c r="V641" s="171">
        <v>219</v>
      </c>
      <c r="W641" s="180">
        <v>136</v>
      </c>
      <c r="X641" s="180">
        <v>10065630</v>
      </c>
      <c r="Y641" s="181">
        <f t="shared" si="648"/>
        <v>3.405960430753819E-2</v>
      </c>
      <c r="Z641" s="181">
        <f t="shared" si="601"/>
        <v>0.62100456621004563</v>
      </c>
      <c r="AA641" s="180">
        <f t="shared" si="602"/>
        <v>74011.98529411765</v>
      </c>
      <c r="AB641" s="392"/>
      <c r="AC641" s="136" t="s">
        <v>186</v>
      </c>
      <c r="AD641" s="171">
        <v>235</v>
      </c>
      <c r="AE641" s="180">
        <v>136</v>
      </c>
      <c r="AF641" s="180">
        <v>13746500</v>
      </c>
      <c r="AG641" s="181">
        <f t="shared" si="649"/>
        <v>4.7386759581881537E-2</v>
      </c>
      <c r="AH641" s="181">
        <f t="shared" si="603"/>
        <v>0.5787234042553191</v>
      </c>
      <c r="AI641" s="175">
        <f t="shared" si="604"/>
        <v>101077.20588235294</v>
      </c>
      <c r="AJ641" s="392"/>
      <c r="AK641" s="136" t="s">
        <v>186</v>
      </c>
      <c r="AL641" s="171">
        <v>152</v>
      </c>
      <c r="AM641" s="180">
        <v>95</v>
      </c>
      <c r="AN641" s="180">
        <v>9881920</v>
      </c>
      <c r="AO641" s="181">
        <f t="shared" si="650"/>
        <v>5.3072625698324022E-2</v>
      </c>
      <c r="AP641" s="181">
        <f t="shared" si="605"/>
        <v>0.625</v>
      </c>
      <c r="AQ641" s="175">
        <f t="shared" si="606"/>
        <v>104020.21052631579</v>
      </c>
      <c r="AR641" s="392"/>
      <c r="AS641" s="136" t="s">
        <v>186</v>
      </c>
      <c r="AT641" s="171">
        <v>72</v>
      </c>
      <c r="AU641" s="180">
        <v>48</v>
      </c>
      <c r="AV641" s="180">
        <v>5080290</v>
      </c>
      <c r="AW641" s="181">
        <f t="shared" si="651"/>
        <v>5.5749128919860627E-2</v>
      </c>
      <c r="AX641" s="181">
        <f t="shared" si="607"/>
        <v>0.66666666666666663</v>
      </c>
      <c r="AY641" s="180">
        <f t="shared" si="608"/>
        <v>105839.375</v>
      </c>
      <c r="AZ641" s="392"/>
      <c r="BA641" s="136" t="s">
        <v>186</v>
      </c>
      <c r="BB641" s="171">
        <v>21</v>
      </c>
      <c r="BC641" s="180">
        <v>17</v>
      </c>
      <c r="BD641" s="180">
        <v>2434080</v>
      </c>
      <c r="BE641" s="181">
        <f t="shared" si="652"/>
        <v>5.6105610561056105E-2</v>
      </c>
      <c r="BF641" s="181">
        <f t="shared" si="609"/>
        <v>0.80952380952380953</v>
      </c>
      <c r="BG641" s="225">
        <f t="shared" si="610"/>
        <v>143181.17647058822</v>
      </c>
      <c r="BH641" s="392"/>
      <c r="BI641" s="136" t="s">
        <v>186</v>
      </c>
      <c r="BJ641" s="171">
        <f t="shared" si="611"/>
        <v>703</v>
      </c>
      <c r="BK641" s="180">
        <f t="shared" si="595"/>
        <v>432</v>
      </c>
      <c r="BL641" s="180">
        <f t="shared" si="596"/>
        <v>41208420</v>
      </c>
      <c r="BM641" s="181">
        <f t="shared" si="653"/>
        <v>4.3658413340070742E-2</v>
      </c>
      <c r="BN641" s="181">
        <f t="shared" si="612"/>
        <v>0.61450924608819346</v>
      </c>
      <c r="BO641" s="180">
        <f t="shared" si="613"/>
        <v>95389.861111111109</v>
      </c>
      <c r="BP641" s="285"/>
    </row>
    <row r="642" spans="2:68" s="95" customFormat="1">
      <c r="B642" s="402"/>
      <c r="C642" s="435"/>
      <c r="D642" s="433"/>
      <c r="E642" s="136" t="s">
        <v>187</v>
      </c>
      <c r="F642" s="171">
        <v>20</v>
      </c>
      <c r="G642" s="180">
        <v>9</v>
      </c>
      <c r="H642" s="180">
        <v>1675140</v>
      </c>
      <c r="I642" s="181">
        <f t="shared" si="646"/>
        <v>0.24324324324324326</v>
      </c>
      <c r="J642" s="181">
        <f t="shared" si="597"/>
        <v>0.45</v>
      </c>
      <c r="K642" s="225">
        <f t="shared" si="598"/>
        <v>186126.66666666666</v>
      </c>
      <c r="L642" s="392"/>
      <c r="M642" s="136" t="s">
        <v>187</v>
      </c>
      <c r="N642" s="171">
        <v>15</v>
      </c>
      <c r="O642" s="180">
        <v>9</v>
      </c>
      <c r="P642" s="180">
        <v>907800</v>
      </c>
      <c r="Q642" s="181">
        <f t="shared" si="647"/>
        <v>0.21951219512195122</v>
      </c>
      <c r="R642" s="181">
        <f t="shared" si="599"/>
        <v>0.6</v>
      </c>
      <c r="S642" s="175">
        <f t="shared" si="600"/>
        <v>100866.66666666667</v>
      </c>
      <c r="T642" s="392"/>
      <c r="U642" s="136" t="s">
        <v>187</v>
      </c>
      <c r="V642" s="171">
        <v>1664</v>
      </c>
      <c r="W642" s="180">
        <v>1024</v>
      </c>
      <c r="X642" s="180">
        <v>72343920</v>
      </c>
      <c r="Y642" s="181">
        <f t="shared" si="648"/>
        <v>0.25644878537440519</v>
      </c>
      <c r="Z642" s="181">
        <f t="shared" si="601"/>
        <v>0.61538461538461542</v>
      </c>
      <c r="AA642" s="180">
        <f t="shared" si="602"/>
        <v>70648.359375</v>
      </c>
      <c r="AB642" s="392"/>
      <c r="AC642" s="136" t="s">
        <v>187</v>
      </c>
      <c r="AD642" s="171">
        <v>1331</v>
      </c>
      <c r="AE642" s="180">
        <v>787</v>
      </c>
      <c r="AF642" s="180">
        <v>61784000</v>
      </c>
      <c r="AG642" s="181">
        <f t="shared" si="649"/>
        <v>0.27421602787456445</v>
      </c>
      <c r="AH642" s="181">
        <f t="shared" si="603"/>
        <v>0.5912847483095417</v>
      </c>
      <c r="AI642" s="175">
        <f t="shared" si="604"/>
        <v>78505.717916137233</v>
      </c>
      <c r="AJ642" s="392"/>
      <c r="AK642" s="136" t="s">
        <v>187</v>
      </c>
      <c r="AL642" s="171">
        <v>799</v>
      </c>
      <c r="AM642" s="180">
        <v>456</v>
      </c>
      <c r="AN642" s="180">
        <v>35699890</v>
      </c>
      <c r="AO642" s="181">
        <f t="shared" si="650"/>
        <v>0.25474860335195532</v>
      </c>
      <c r="AP642" s="181">
        <f t="shared" si="605"/>
        <v>0.57071339173967461</v>
      </c>
      <c r="AQ642" s="175">
        <f t="shared" si="606"/>
        <v>78289.232456140351</v>
      </c>
      <c r="AR642" s="392"/>
      <c r="AS642" s="136" t="s">
        <v>187</v>
      </c>
      <c r="AT642" s="171">
        <v>326</v>
      </c>
      <c r="AU642" s="180">
        <v>170</v>
      </c>
      <c r="AV642" s="180">
        <v>14922040</v>
      </c>
      <c r="AW642" s="181">
        <f t="shared" si="651"/>
        <v>0.19744483159117304</v>
      </c>
      <c r="AX642" s="181">
        <f t="shared" si="607"/>
        <v>0.5214723926380368</v>
      </c>
      <c r="AY642" s="180">
        <f t="shared" si="608"/>
        <v>87776.705882352937</v>
      </c>
      <c r="AZ642" s="392"/>
      <c r="BA642" s="136" t="s">
        <v>187</v>
      </c>
      <c r="BB642" s="171">
        <v>81</v>
      </c>
      <c r="BC642" s="180">
        <v>43</v>
      </c>
      <c r="BD642" s="180">
        <v>3799700</v>
      </c>
      <c r="BE642" s="181">
        <f t="shared" si="652"/>
        <v>0.14191419141914191</v>
      </c>
      <c r="BF642" s="181">
        <f t="shared" si="609"/>
        <v>0.53086419753086422</v>
      </c>
      <c r="BG642" s="225">
        <f t="shared" si="610"/>
        <v>88365.116279069771</v>
      </c>
      <c r="BH642" s="392"/>
      <c r="BI642" s="136" t="s">
        <v>187</v>
      </c>
      <c r="BJ642" s="171">
        <f t="shared" si="611"/>
        <v>4236</v>
      </c>
      <c r="BK642" s="180">
        <f t="shared" si="595"/>
        <v>2498</v>
      </c>
      <c r="BL642" s="180">
        <f t="shared" si="596"/>
        <v>191132490</v>
      </c>
      <c r="BM642" s="181">
        <f t="shared" si="653"/>
        <v>0.25245073269327944</v>
      </c>
      <c r="BN642" s="181">
        <f t="shared" si="612"/>
        <v>0.58970727101038711</v>
      </c>
      <c r="BO642" s="180">
        <f t="shared" si="613"/>
        <v>76514.207365892711</v>
      </c>
      <c r="BP642" s="285"/>
    </row>
    <row r="643" spans="2:68" s="95" customFormat="1">
      <c r="B643" s="402"/>
      <c r="C643" s="435"/>
      <c r="D643" s="433"/>
      <c r="E643" s="136" t="s">
        <v>188</v>
      </c>
      <c r="F643" s="171">
        <v>4</v>
      </c>
      <c r="G643" s="180">
        <v>3</v>
      </c>
      <c r="H643" s="180">
        <v>517000</v>
      </c>
      <c r="I643" s="181">
        <f t="shared" si="646"/>
        <v>8.1081081081081086E-2</v>
      </c>
      <c r="J643" s="181">
        <f t="shared" si="597"/>
        <v>0.75</v>
      </c>
      <c r="K643" s="225">
        <f t="shared" si="598"/>
        <v>172333.33333333334</v>
      </c>
      <c r="L643" s="392"/>
      <c r="M643" s="136" t="s">
        <v>188</v>
      </c>
      <c r="N643" s="171">
        <v>7</v>
      </c>
      <c r="O643" s="180">
        <v>4</v>
      </c>
      <c r="P643" s="180">
        <v>291350</v>
      </c>
      <c r="Q643" s="181">
        <f t="shared" si="647"/>
        <v>9.7560975609756101E-2</v>
      </c>
      <c r="R643" s="181">
        <f t="shared" si="599"/>
        <v>0.5714285714285714</v>
      </c>
      <c r="S643" s="175">
        <f t="shared" si="600"/>
        <v>72837.5</v>
      </c>
      <c r="T643" s="392"/>
      <c r="U643" s="136" t="s">
        <v>188</v>
      </c>
      <c r="V643" s="171">
        <v>337</v>
      </c>
      <c r="W643" s="180">
        <v>205</v>
      </c>
      <c r="X643" s="180">
        <v>13972110</v>
      </c>
      <c r="Y643" s="181">
        <f t="shared" si="648"/>
        <v>5.1339844728274478E-2</v>
      </c>
      <c r="Z643" s="181">
        <f t="shared" si="601"/>
        <v>0.60830860534124631</v>
      </c>
      <c r="AA643" s="180">
        <f t="shared" si="602"/>
        <v>68156.634146341457</v>
      </c>
      <c r="AB643" s="392"/>
      <c r="AC643" s="136" t="s">
        <v>188</v>
      </c>
      <c r="AD643" s="171">
        <v>364</v>
      </c>
      <c r="AE643" s="180">
        <v>219</v>
      </c>
      <c r="AF643" s="180">
        <v>19009830</v>
      </c>
      <c r="AG643" s="181">
        <f t="shared" si="649"/>
        <v>7.6306620209059234E-2</v>
      </c>
      <c r="AH643" s="181">
        <f t="shared" si="603"/>
        <v>0.60164835164835162</v>
      </c>
      <c r="AI643" s="175">
        <f t="shared" si="604"/>
        <v>86802.876712328769</v>
      </c>
      <c r="AJ643" s="392"/>
      <c r="AK643" s="136" t="s">
        <v>188</v>
      </c>
      <c r="AL643" s="171">
        <v>285</v>
      </c>
      <c r="AM643" s="180">
        <v>154</v>
      </c>
      <c r="AN643" s="180">
        <v>13849100</v>
      </c>
      <c r="AO643" s="181">
        <f t="shared" si="650"/>
        <v>8.6033519553072632E-2</v>
      </c>
      <c r="AP643" s="181">
        <f t="shared" si="605"/>
        <v>0.54035087719298247</v>
      </c>
      <c r="AQ643" s="175">
        <f t="shared" si="606"/>
        <v>89929.220779220777</v>
      </c>
      <c r="AR643" s="392"/>
      <c r="AS643" s="136" t="s">
        <v>188</v>
      </c>
      <c r="AT643" s="171">
        <v>158</v>
      </c>
      <c r="AU643" s="180">
        <v>82</v>
      </c>
      <c r="AV643" s="180">
        <v>8104380</v>
      </c>
      <c r="AW643" s="181">
        <f t="shared" si="651"/>
        <v>9.5238095238095233E-2</v>
      </c>
      <c r="AX643" s="181">
        <f t="shared" si="607"/>
        <v>0.51898734177215189</v>
      </c>
      <c r="AY643" s="180">
        <f t="shared" si="608"/>
        <v>98833.902439024387</v>
      </c>
      <c r="AZ643" s="392"/>
      <c r="BA643" s="136" t="s">
        <v>188</v>
      </c>
      <c r="BB643" s="171">
        <v>75</v>
      </c>
      <c r="BC643" s="180">
        <v>43</v>
      </c>
      <c r="BD643" s="180">
        <v>4623330</v>
      </c>
      <c r="BE643" s="181">
        <f t="shared" si="652"/>
        <v>0.14191419141914191</v>
      </c>
      <c r="BF643" s="181">
        <f t="shared" si="609"/>
        <v>0.57333333333333336</v>
      </c>
      <c r="BG643" s="225">
        <f t="shared" si="610"/>
        <v>107519.30232558139</v>
      </c>
      <c r="BH643" s="392"/>
      <c r="BI643" s="136" t="s">
        <v>188</v>
      </c>
      <c r="BJ643" s="171">
        <f t="shared" si="611"/>
        <v>1230</v>
      </c>
      <c r="BK643" s="180">
        <f t="shared" si="595"/>
        <v>710</v>
      </c>
      <c r="BL643" s="180">
        <f t="shared" si="596"/>
        <v>60367100</v>
      </c>
      <c r="BM643" s="181">
        <f t="shared" si="653"/>
        <v>7.1753410813542196E-2</v>
      </c>
      <c r="BN643" s="181">
        <f t="shared" si="612"/>
        <v>0.57723577235772361</v>
      </c>
      <c r="BO643" s="180">
        <f t="shared" si="613"/>
        <v>85024.084507042251</v>
      </c>
      <c r="BP643" s="285"/>
    </row>
    <row r="644" spans="2:68" s="95" customFormat="1">
      <c r="B644" s="402"/>
      <c r="C644" s="435"/>
      <c r="D644" s="433"/>
      <c r="E644" s="137" t="s">
        <v>179</v>
      </c>
      <c r="F644" s="171">
        <v>5</v>
      </c>
      <c r="G644" s="180">
        <v>3</v>
      </c>
      <c r="H644" s="180">
        <v>131830</v>
      </c>
      <c r="I644" s="181">
        <f t="shared" si="646"/>
        <v>8.1081081081081086E-2</v>
      </c>
      <c r="J644" s="181">
        <f t="shared" si="597"/>
        <v>0.6</v>
      </c>
      <c r="K644" s="225">
        <f t="shared" si="598"/>
        <v>43943.333333333336</v>
      </c>
      <c r="L644" s="392"/>
      <c r="M644" s="137" t="s">
        <v>179</v>
      </c>
      <c r="N644" s="171">
        <v>3</v>
      </c>
      <c r="O644" s="180">
        <v>1</v>
      </c>
      <c r="P644" s="180">
        <v>68090</v>
      </c>
      <c r="Q644" s="181">
        <f t="shared" si="647"/>
        <v>2.4390243902439025E-2</v>
      </c>
      <c r="R644" s="181">
        <f t="shared" si="599"/>
        <v>0.33333333333333331</v>
      </c>
      <c r="S644" s="175">
        <f t="shared" si="600"/>
        <v>68090</v>
      </c>
      <c r="T644" s="392"/>
      <c r="U644" s="137" t="s">
        <v>179</v>
      </c>
      <c r="V644" s="171">
        <v>382</v>
      </c>
      <c r="W644" s="180">
        <v>209</v>
      </c>
      <c r="X644" s="180">
        <v>13903750</v>
      </c>
      <c r="Y644" s="181">
        <f t="shared" si="648"/>
        <v>5.2341597796143252E-2</v>
      </c>
      <c r="Z644" s="181">
        <f t="shared" si="601"/>
        <v>0.54712041884816753</v>
      </c>
      <c r="AA644" s="180">
        <f t="shared" si="602"/>
        <v>66525.119617224875</v>
      </c>
      <c r="AB644" s="392"/>
      <c r="AC644" s="137" t="s">
        <v>179</v>
      </c>
      <c r="AD644" s="171">
        <v>159</v>
      </c>
      <c r="AE644" s="180">
        <v>86</v>
      </c>
      <c r="AF644" s="180">
        <v>6400000</v>
      </c>
      <c r="AG644" s="181">
        <f t="shared" si="649"/>
        <v>2.9965156794425088E-2</v>
      </c>
      <c r="AH644" s="181">
        <f t="shared" si="603"/>
        <v>0.54088050314465408</v>
      </c>
      <c r="AI644" s="175">
        <f t="shared" si="604"/>
        <v>74418.604651162794</v>
      </c>
      <c r="AJ644" s="392"/>
      <c r="AK644" s="137" t="s">
        <v>179</v>
      </c>
      <c r="AL644" s="171">
        <v>83</v>
      </c>
      <c r="AM644" s="180">
        <v>30</v>
      </c>
      <c r="AN644" s="180">
        <v>3532720</v>
      </c>
      <c r="AO644" s="181">
        <f t="shared" si="650"/>
        <v>1.6759776536312849E-2</v>
      </c>
      <c r="AP644" s="181">
        <f t="shared" si="605"/>
        <v>0.36144578313253012</v>
      </c>
      <c r="AQ644" s="175">
        <f t="shared" si="606"/>
        <v>117757.33333333333</v>
      </c>
      <c r="AR644" s="392"/>
      <c r="AS644" s="137" t="s">
        <v>179</v>
      </c>
      <c r="AT644" s="171">
        <v>56</v>
      </c>
      <c r="AU644" s="180">
        <v>25</v>
      </c>
      <c r="AV644" s="180">
        <v>2890310</v>
      </c>
      <c r="AW644" s="181">
        <f t="shared" si="651"/>
        <v>2.9036004645760744E-2</v>
      </c>
      <c r="AX644" s="181">
        <f t="shared" si="607"/>
        <v>0.44642857142857145</v>
      </c>
      <c r="AY644" s="180">
        <f t="shared" si="608"/>
        <v>115612.4</v>
      </c>
      <c r="AZ644" s="392"/>
      <c r="BA644" s="137" t="s">
        <v>179</v>
      </c>
      <c r="BB644" s="171">
        <v>18</v>
      </c>
      <c r="BC644" s="180">
        <v>11</v>
      </c>
      <c r="BD644" s="180">
        <v>1623100</v>
      </c>
      <c r="BE644" s="181">
        <f t="shared" si="652"/>
        <v>3.6303630363036306E-2</v>
      </c>
      <c r="BF644" s="181">
        <f t="shared" si="609"/>
        <v>0.61111111111111116</v>
      </c>
      <c r="BG644" s="225">
        <f t="shared" si="610"/>
        <v>147554.54545454544</v>
      </c>
      <c r="BH644" s="392"/>
      <c r="BI644" s="137" t="s">
        <v>179</v>
      </c>
      <c r="BJ644" s="171">
        <f t="shared" si="611"/>
        <v>706</v>
      </c>
      <c r="BK644" s="180">
        <f t="shared" si="595"/>
        <v>365</v>
      </c>
      <c r="BL644" s="180">
        <f t="shared" si="596"/>
        <v>28549800</v>
      </c>
      <c r="BM644" s="181">
        <f t="shared" si="653"/>
        <v>3.6887316826680144E-2</v>
      </c>
      <c r="BN644" s="181">
        <f t="shared" si="612"/>
        <v>0.51699716713881017</v>
      </c>
      <c r="BO644" s="180">
        <f t="shared" si="613"/>
        <v>78218.630136986307</v>
      </c>
      <c r="BP644" s="285"/>
    </row>
    <row r="645" spans="2:68" s="95" customFormat="1">
      <c r="B645" s="402">
        <v>59</v>
      </c>
      <c r="C645" s="434" t="s">
        <v>24</v>
      </c>
      <c r="D645" s="432">
        <v>65</v>
      </c>
      <c r="E645" s="134" t="s">
        <v>153</v>
      </c>
      <c r="F645" s="170">
        <v>38</v>
      </c>
      <c r="G645" s="178">
        <v>24</v>
      </c>
      <c r="H645" s="178">
        <v>1523950</v>
      </c>
      <c r="I645" s="179">
        <f>IFERROR(G645/$D$645,"-")</f>
        <v>0.36923076923076925</v>
      </c>
      <c r="J645" s="179">
        <f t="shared" si="597"/>
        <v>0.63157894736842102</v>
      </c>
      <c r="K645" s="224">
        <f t="shared" si="598"/>
        <v>63497.916666666664</v>
      </c>
      <c r="L645" s="400">
        <v>144</v>
      </c>
      <c r="M645" s="134" t="s">
        <v>153</v>
      </c>
      <c r="N645" s="170">
        <v>78</v>
      </c>
      <c r="O645" s="178">
        <v>56</v>
      </c>
      <c r="P645" s="178">
        <v>4904440</v>
      </c>
      <c r="Q645" s="179">
        <f>IFERROR(O645/$L$645,"-")</f>
        <v>0.3888888888888889</v>
      </c>
      <c r="R645" s="179">
        <f t="shared" si="599"/>
        <v>0.71794871794871795</v>
      </c>
      <c r="S645" s="174">
        <f t="shared" si="600"/>
        <v>87579.28571428571</v>
      </c>
      <c r="T645" s="400">
        <v>30280</v>
      </c>
      <c r="U645" s="134" t="s">
        <v>153</v>
      </c>
      <c r="V645" s="170">
        <v>14453</v>
      </c>
      <c r="W645" s="178">
        <v>8870</v>
      </c>
      <c r="X645" s="178">
        <v>647863040</v>
      </c>
      <c r="Y645" s="179">
        <f>IFERROR(W645/$T$645,"-")</f>
        <v>0.2929326287978864</v>
      </c>
      <c r="Z645" s="179">
        <f t="shared" si="601"/>
        <v>0.61371341589981321</v>
      </c>
      <c r="AA645" s="178">
        <f t="shared" si="602"/>
        <v>73039.801578354003</v>
      </c>
      <c r="AB645" s="400">
        <v>21504</v>
      </c>
      <c r="AC645" s="134" t="s">
        <v>153</v>
      </c>
      <c r="AD645" s="170">
        <v>11565</v>
      </c>
      <c r="AE645" s="178">
        <v>6831</v>
      </c>
      <c r="AF645" s="178">
        <v>545213480</v>
      </c>
      <c r="AG645" s="179">
        <f>IFERROR(AE645/$AB$645,"-")</f>
        <v>0.31766183035714285</v>
      </c>
      <c r="AH645" s="179">
        <f t="shared" si="603"/>
        <v>0.5906614785992218</v>
      </c>
      <c r="AI645" s="174">
        <f t="shared" si="604"/>
        <v>79814.592299809694</v>
      </c>
      <c r="AJ645" s="400">
        <v>12092</v>
      </c>
      <c r="AK645" s="134" t="s">
        <v>153</v>
      </c>
      <c r="AL645" s="170">
        <v>6207</v>
      </c>
      <c r="AM645" s="178">
        <v>3408</v>
      </c>
      <c r="AN645" s="178">
        <v>288396180</v>
      </c>
      <c r="AO645" s="179">
        <f>IFERROR(AM645/$AJ$645,"-")</f>
        <v>0.28183923255044657</v>
      </c>
      <c r="AP645" s="179">
        <f t="shared" si="605"/>
        <v>0.54905751570807149</v>
      </c>
      <c r="AQ645" s="174">
        <f t="shared" si="606"/>
        <v>84623.292253521126</v>
      </c>
      <c r="AR645" s="400">
        <v>5218</v>
      </c>
      <c r="AS645" s="134" t="s">
        <v>153</v>
      </c>
      <c r="AT645" s="170">
        <v>2409</v>
      </c>
      <c r="AU645" s="178">
        <v>1127</v>
      </c>
      <c r="AV645" s="178">
        <v>102279030</v>
      </c>
      <c r="AW645" s="179">
        <f>IFERROR(AU645/$AR$645,"-")</f>
        <v>0.21598313530088156</v>
      </c>
      <c r="AX645" s="179">
        <f t="shared" si="607"/>
        <v>0.46782897467828977</v>
      </c>
      <c r="AY645" s="178">
        <f t="shared" si="608"/>
        <v>90753.354037267083</v>
      </c>
      <c r="AZ645" s="400">
        <v>1801</v>
      </c>
      <c r="BA645" s="134" t="s">
        <v>153</v>
      </c>
      <c r="BB645" s="170">
        <v>632</v>
      </c>
      <c r="BC645" s="178">
        <v>263</v>
      </c>
      <c r="BD645" s="178">
        <v>26520520</v>
      </c>
      <c r="BE645" s="179">
        <f>IFERROR(BC645/$AZ$645,"-")</f>
        <v>0.14602998334258746</v>
      </c>
      <c r="BF645" s="179">
        <f t="shared" si="609"/>
        <v>0.41613924050632911</v>
      </c>
      <c r="BG645" s="224">
        <f t="shared" si="610"/>
        <v>100838.47908745248</v>
      </c>
      <c r="BH645" s="400">
        <v>71104</v>
      </c>
      <c r="BI645" s="134" t="s">
        <v>153</v>
      </c>
      <c r="BJ645" s="170">
        <f t="shared" si="611"/>
        <v>35382</v>
      </c>
      <c r="BK645" s="178">
        <f t="shared" si="595"/>
        <v>20579</v>
      </c>
      <c r="BL645" s="178">
        <f t="shared" si="596"/>
        <v>1616700640</v>
      </c>
      <c r="BM645" s="179">
        <f>IFERROR(BK645/$BH$645,"-")</f>
        <v>0.28942112961296129</v>
      </c>
      <c r="BN645" s="179">
        <f t="shared" si="612"/>
        <v>0.58162342434005987</v>
      </c>
      <c r="BO645" s="178">
        <f t="shared" si="613"/>
        <v>78560.699742455909</v>
      </c>
      <c r="BP645" s="285"/>
    </row>
    <row r="646" spans="2:68" s="95" customFormat="1">
      <c r="B646" s="402"/>
      <c r="C646" s="435"/>
      <c r="D646" s="433"/>
      <c r="E646" s="135" t="s">
        <v>207</v>
      </c>
      <c r="F646" s="171">
        <v>25</v>
      </c>
      <c r="G646" s="180">
        <v>15</v>
      </c>
      <c r="H646" s="180">
        <v>1247330</v>
      </c>
      <c r="I646" s="181">
        <f t="shared" ref="I646:I655" si="654">IFERROR(G646/$D$645,"-")</f>
        <v>0.23076923076923078</v>
      </c>
      <c r="J646" s="181">
        <f t="shared" si="597"/>
        <v>0.6</v>
      </c>
      <c r="K646" s="225">
        <f t="shared" si="598"/>
        <v>83155.333333333328</v>
      </c>
      <c r="L646" s="392"/>
      <c r="M646" s="135" t="s">
        <v>207</v>
      </c>
      <c r="N646" s="171">
        <v>60</v>
      </c>
      <c r="O646" s="180">
        <v>44</v>
      </c>
      <c r="P646" s="180">
        <v>3657150</v>
      </c>
      <c r="Q646" s="181">
        <f t="shared" ref="Q646:Q655" si="655">IFERROR(O646/$L$645,"-")</f>
        <v>0.30555555555555558</v>
      </c>
      <c r="R646" s="181">
        <f t="shared" si="599"/>
        <v>0.73333333333333328</v>
      </c>
      <c r="S646" s="175">
        <f t="shared" si="600"/>
        <v>83117.045454545456</v>
      </c>
      <c r="T646" s="392"/>
      <c r="U646" s="135" t="s">
        <v>207</v>
      </c>
      <c r="V646" s="171">
        <v>13054</v>
      </c>
      <c r="W646" s="180">
        <v>8141</v>
      </c>
      <c r="X646" s="180">
        <v>578261670</v>
      </c>
      <c r="Y646" s="181">
        <f t="shared" ref="Y646:Y655" si="656">IFERROR(W646/$T$645,"-")</f>
        <v>0.26885733157199471</v>
      </c>
      <c r="Z646" s="181">
        <f t="shared" si="601"/>
        <v>0.62364026352075996</v>
      </c>
      <c r="AA646" s="180">
        <f t="shared" si="602"/>
        <v>71030.791057609633</v>
      </c>
      <c r="AB646" s="392"/>
      <c r="AC646" s="135" t="s">
        <v>207</v>
      </c>
      <c r="AD646" s="171">
        <v>9423</v>
      </c>
      <c r="AE646" s="180">
        <v>5720</v>
      </c>
      <c r="AF646" s="180">
        <v>443766580</v>
      </c>
      <c r="AG646" s="181">
        <f t="shared" ref="AG646:AG655" si="657">IFERROR(AE646/$AB$645,"-")</f>
        <v>0.26599702380952384</v>
      </c>
      <c r="AH646" s="181">
        <f t="shared" si="603"/>
        <v>0.60702536347235492</v>
      </c>
      <c r="AI646" s="175">
        <f t="shared" si="604"/>
        <v>77581.569930069934</v>
      </c>
      <c r="AJ646" s="392"/>
      <c r="AK646" s="135" t="s">
        <v>207</v>
      </c>
      <c r="AL646" s="171">
        <v>4736</v>
      </c>
      <c r="AM646" s="180">
        <v>2607</v>
      </c>
      <c r="AN646" s="180">
        <v>209058510</v>
      </c>
      <c r="AO646" s="181">
        <f t="shared" ref="AO646:AO655" si="658">IFERROR(AM646/$AJ$645,"-")</f>
        <v>0.21559708898445254</v>
      </c>
      <c r="AP646" s="181">
        <f t="shared" si="605"/>
        <v>0.55046452702702697</v>
      </c>
      <c r="AQ646" s="175">
        <f t="shared" si="606"/>
        <v>80191.219792865362</v>
      </c>
      <c r="AR646" s="392"/>
      <c r="AS646" s="135" t="s">
        <v>207</v>
      </c>
      <c r="AT646" s="171">
        <v>1540</v>
      </c>
      <c r="AU646" s="180">
        <v>699</v>
      </c>
      <c r="AV646" s="180">
        <v>56268260</v>
      </c>
      <c r="AW646" s="181">
        <f t="shared" ref="AW646:AW655" si="659">IFERROR(AU646/$AR$645,"-")</f>
        <v>0.13395937140666922</v>
      </c>
      <c r="AX646" s="181">
        <f t="shared" si="607"/>
        <v>0.45389610389610391</v>
      </c>
      <c r="AY646" s="180">
        <f t="shared" si="608"/>
        <v>80498.226037196</v>
      </c>
      <c r="AZ646" s="392"/>
      <c r="BA646" s="135" t="s">
        <v>207</v>
      </c>
      <c r="BB646" s="171">
        <v>303</v>
      </c>
      <c r="BC646" s="180">
        <v>112</v>
      </c>
      <c r="BD646" s="180">
        <v>10085910</v>
      </c>
      <c r="BE646" s="181">
        <f t="shared" ref="BE646:BE655" si="660">IFERROR(BC646/$AZ$645,"-")</f>
        <v>6.2187673514714048E-2</v>
      </c>
      <c r="BF646" s="181">
        <f t="shared" si="609"/>
        <v>0.36963696369636961</v>
      </c>
      <c r="BG646" s="225">
        <f t="shared" si="610"/>
        <v>90052.767857142855</v>
      </c>
      <c r="BH646" s="392"/>
      <c r="BI646" s="135" t="s">
        <v>207</v>
      </c>
      <c r="BJ646" s="171">
        <f t="shared" si="611"/>
        <v>29141</v>
      </c>
      <c r="BK646" s="180">
        <f t="shared" si="595"/>
        <v>17338</v>
      </c>
      <c r="BL646" s="180">
        <f t="shared" si="596"/>
        <v>1302345410</v>
      </c>
      <c r="BM646" s="181">
        <f t="shared" ref="BM646:BM655" si="661">IFERROR(BK646/$BH$645,"-")</f>
        <v>0.24384000900090008</v>
      </c>
      <c r="BN646" s="181">
        <f t="shared" si="612"/>
        <v>0.59496928725850173</v>
      </c>
      <c r="BO646" s="180">
        <f t="shared" si="613"/>
        <v>75115.08882224017</v>
      </c>
      <c r="BP646" s="285"/>
    </row>
    <row r="647" spans="2:68" s="95" customFormat="1">
      <c r="B647" s="402"/>
      <c r="C647" s="435"/>
      <c r="D647" s="433"/>
      <c r="E647" s="136" t="s">
        <v>152</v>
      </c>
      <c r="F647" s="171">
        <v>28</v>
      </c>
      <c r="G647" s="180">
        <v>19</v>
      </c>
      <c r="H647" s="180">
        <v>1563210</v>
      </c>
      <c r="I647" s="181">
        <f t="shared" si="654"/>
        <v>0.29230769230769232</v>
      </c>
      <c r="J647" s="181">
        <f t="shared" si="597"/>
        <v>0.6785714285714286</v>
      </c>
      <c r="K647" s="225">
        <f t="shared" si="598"/>
        <v>82274.210526315786</v>
      </c>
      <c r="L647" s="392"/>
      <c r="M647" s="136" t="s">
        <v>152</v>
      </c>
      <c r="N647" s="171">
        <v>81</v>
      </c>
      <c r="O647" s="180">
        <v>56</v>
      </c>
      <c r="P647" s="180">
        <v>4999620</v>
      </c>
      <c r="Q647" s="181">
        <f t="shared" si="655"/>
        <v>0.3888888888888889</v>
      </c>
      <c r="R647" s="181">
        <f t="shared" si="599"/>
        <v>0.69135802469135799</v>
      </c>
      <c r="S647" s="175">
        <f t="shared" si="600"/>
        <v>89278.928571428565</v>
      </c>
      <c r="T647" s="392"/>
      <c r="U647" s="136" t="s">
        <v>152</v>
      </c>
      <c r="V647" s="171">
        <v>18577</v>
      </c>
      <c r="W647" s="180">
        <v>11149</v>
      </c>
      <c r="X647" s="180">
        <v>815630870</v>
      </c>
      <c r="Y647" s="181">
        <f t="shared" si="656"/>
        <v>0.36819682959048877</v>
      </c>
      <c r="Z647" s="181">
        <f t="shared" si="601"/>
        <v>0.60015072401356517</v>
      </c>
      <c r="AA647" s="180">
        <f t="shared" si="602"/>
        <v>73157.311866535121</v>
      </c>
      <c r="AB647" s="392"/>
      <c r="AC647" s="136" t="s">
        <v>152</v>
      </c>
      <c r="AD647" s="171">
        <v>14758</v>
      </c>
      <c r="AE647" s="180">
        <v>8669</v>
      </c>
      <c r="AF647" s="180">
        <v>695470100</v>
      </c>
      <c r="AG647" s="181">
        <f t="shared" si="657"/>
        <v>0.40313430059523808</v>
      </c>
      <c r="AH647" s="181">
        <f t="shared" si="603"/>
        <v>0.58741021818674621</v>
      </c>
      <c r="AI647" s="175">
        <f t="shared" si="604"/>
        <v>80224.950974737571</v>
      </c>
      <c r="AJ647" s="392"/>
      <c r="AK647" s="136" t="s">
        <v>152</v>
      </c>
      <c r="AL647" s="171">
        <v>8703</v>
      </c>
      <c r="AM647" s="180">
        <v>4637</v>
      </c>
      <c r="AN647" s="180">
        <v>392272730</v>
      </c>
      <c r="AO647" s="181">
        <f t="shared" si="658"/>
        <v>0.38347667879589814</v>
      </c>
      <c r="AP647" s="181">
        <f t="shared" si="605"/>
        <v>0.53280477996093301</v>
      </c>
      <c r="AQ647" s="175">
        <f t="shared" si="606"/>
        <v>84596.232477895188</v>
      </c>
      <c r="AR647" s="392"/>
      <c r="AS647" s="136" t="s">
        <v>152</v>
      </c>
      <c r="AT647" s="171">
        <v>3585</v>
      </c>
      <c r="AU647" s="180">
        <v>1674</v>
      </c>
      <c r="AV647" s="180">
        <v>153223380</v>
      </c>
      <c r="AW647" s="181">
        <f t="shared" si="659"/>
        <v>0.32081257186661555</v>
      </c>
      <c r="AX647" s="181">
        <f t="shared" si="607"/>
        <v>0.46694560669456064</v>
      </c>
      <c r="AY647" s="180">
        <f t="shared" si="608"/>
        <v>91531.290322580651</v>
      </c>
      <c r="AZ647" s="392"/>
      <c r="BA647" s="136" t="s">
        <v>152</v>
      </c>
      <c r="BB647" s="171">
        <v>1155</v>
      </c>
      <c r="BC647" s="180">
        <v>501</v>
      </c>
      <c r="BD647" s="180">
        <v>50079460</v>
      </c>
      <c r="BE647" s="181">
        <f t="shared" si="660"/>
        <v>0.27817878956135478</v>
      </c>
      <c r="BF647" s="181">
        <f t="shared" si="609"/>
        <v>0.43376623376623374</v>
      </c>
      <c r="BG647" s="225">
        <f t="shared" si="610"/>
        <v>99959.001996007981</v>
      </c>
      <c r="BH647" s="392"/>
      <c r="BI647" s="136" t="s">
        <v>152</v>
      </c>
      <c r="BJ647" s="171">
        <f t="shared" si="611"/>
        <v>46887</v>
      </c>
      <c r="BK647" s="180">
        <f t="shared" ref="BK647:BK710" si="662">SUM(G647,O647,W647,AE647,AM647,AU647,BC647)</f>
        <v>26705</v>
      </c>
      <c r="BL647" s="180">
        <f t="shared" ref="BL647:BL710" si="663">SUM(H647,P647,X647,AF647,AN647,AV647,BD647)</f>
        <v>2113239370</v>
      </c>
      <c r="BM647" s="181">
        <f t="shared" si="661"/>
        <v>0.37557662016201621</v>
      </c>
      <c r="BN647" s="181">
        <f t="shared" si="612"/>
        <v>0.56956085908674048</v>
      </c>
      <c r="BO647" s="180">
        <f t="shared" si="613"/>
        <v>79132.723085564503</v>
      </c>
      <c r="BP647" s="285"/>
    </row>
    <row r="648" spans="2:68" s="95" customFormat="1">
      <c r="B648" s="402"/>
      <c r="C648" s="435"/>
      <c r="D648" s="433"/>
      <c r="E648" s="136" t="s">
        <v>161</v>
      </c>
      <c r="F648" s="171">
        <v>21</v>
      </c>
      <c r="G648" s="180">
        <v>15</v>
      </c>
      <c r="H648" s="180">
        <v>952730</v>
      </c>
      <c r="I648" s="181">
        <f t="shared" si="654"/>
        <v>0.23076923076923078</v>
      </c>
      <c r="J648" s="181">
        <f t="shared" ref="J648:J711" si="664">IFERROR(G648/F648,"-")</f>
        <v>0.7142857142857143</v>
      </c>
      <c r="K648" s="225">
        <f t="shared" ref="K648:K711" si="665">IFERROR(H648/G648,"-")</f>
        <v>63515.333333333336</v>
      </c>
      <c r="L648" s="392"/>
      <c r="M648" s="136" t="s">
        <v>161</v>
      </c>
      <c r="N648" s="171">
        <v>42</v>
      </c>
      <c r="O648" s="180">
        <v>26</v>
      </c>
      <c r="P648" s="180">
        <v>2027250</v>
      </c>
      <c r="Q648" s="181">
        <f t="shared" si="655"/>
        <v>0.18055555555555555</v>
      </c>
      <c r="R648" s="181">
        <f t="shared" ref="R648:R711" si="666">IFERROR(O648/N648,"-")</f>
        <v>0.61904761904761907</v>
      </c>
      <c r="S648" s="175">
        <f t="shared" ref="S648:S711" si="667">IFERROR(P648/O648,"-")</f>
        <v>77971.153846153844</v>
      </c>
      <c r="T648" s="392"/>
      <c r="U648" s="136" t="s">
        <v>161</v>
      </c>
      <c r="V648" s="171">
        <v>6570</v>
      </c>
      <c r="W648" s="180">
        <v>4067</v>
      </c>
      <c r="X648" s="180">
        <v>315052060</v>
      </c>
      <c r="Y648" s="181">
        <f t="shared" si="656"/>
        <v>0.1343130779392338</v>
      </c>
      <c r="Z648" s="181">
        <f t="shared" ref="Z648:Z711" si="668">IFERROR(W648/V648,"-")</f>
        <v>0.61902587519025876</v>
      </c>
      <c r="AA648" s="180">
        <f t="shared" ref="AA648:AA711" si="669">IFERROR(X648/W648,"-")</f>
        <v>77465.468404229163</v>
      </c>
      <c r="AB648" s="392"/>
      <c r="AC648" s="136" t="s">
        <v>161</v>
      </c>
      <c r="AD648" s="171">
        <v>5916</v>
      </c>
      <c r="AE648" s="180">
        <v>3523</v>
      </c>
      <c r="AF648" s="180">
        <v>283567740</v>
      </c>
      <c r="AG648" s="181">
        <f t="shared" si="657"/>
        <v>0.16382998511904762</v>
      </c>
      <c r="AH648" s="181">
        <f t="shared" ref="AH648:AH711" si="670">IFERROR(AE648/AD648,"-")</f>
        <v>0.59550371872887087</v>
      </c>
      <c r="AI648" s="175">
        <f t="shared" ref="AI648:AI711" si="671">IFERROR(AF648/AE648,"-")</f>
        <v>80490.41725801873</v>
      </c>
      <c r="AJ648" s="392"/>
      <c r="AK648" s="136" t="s">
        <v>161</v>
      </c>
      <c r="AL648" s="171">
        <v>3794</v>
      </c>
      <c r="AM648" s="180">
        <v>2070</v>
      </c>
      <c r="AN648" s="180">
        <v>176555440</v>
      </c>
      <c r="AO648" s="181">
        <f t="shared" si="658"/>
        <v>0.17118756202447899</v>
      </c>
      <c r="AP648" s="181">
        <f t="shared" ref="AP648:AP711" si="672">IFERROR(AM648/AL648,"-")</f>
        <v>0.54559831312598839</v>
      </c>
      <c r="AQ648" s="175">
        <f t="shared" ref="AQ648:AQ711" si="673">IFERROR(AN648/AM648,"-")</f>
        <v>85292.483091787435</v>
      </c>
      <c r="AR648" s="392"/>
      <c r="AS648" s="136" t="s">
        <v>161</v>
      </c>
      <c r="AT648" s="171">
        <v>1689</v>
      </c>
      <c r="AU648" s="180">
        <v>780</v>
      </c>
      <c r="AV648" s="180">
        <v>73352200</v>
      </c>
      <c r="AW648" s="181">
        <f t="shared" si="659"/>
        <v>0.14948256036795707</v>
      </c>
      <c r="AX648" s="181">
        <f t="shared" ref="AX648:AX711" si="674">IFERROR(AU648/AT648,"-")</f>
        <v>0.46181172291296624</v>
      </c>
      <c r="AY648" s="180">
        <f t="shared" ref="AY648:AY711" si="675">IFERROR(AV648/AU648,"-")</f>
        <v>94041.282051282047</v>
      </c>
      <c r="AZ648" s="392"/>
      <c r="BA648" s="136" t="s">
        <v>161</v>
      </c>
      <c r="BB648" s="171">
        <v>536</v>
      </c>
      <c r="BC648" s="180">
        <v>222</v>
      </c>
      <c r="BD648" s="180">
        <v>23222670</v>
      </c>
      <c r="BE648" s="181">
        <f t="shared" si="660"/>
        <v>0.12326485285952249</v>
      </c>
      <c r="BF648" s="181">
        <f t="shared" ref="BF648:BF711" si="676">IFERROR(BC648/BB648,"-")</f>
        <v>0.41417910447761191</v>
      </c>
      <c r="BG648" s="225">
        <f t="shared" ref="BG648:BG711" si="677">IFERROR(BD648/BC648,"-")</f>
        <v>104606.62162162163</v>
      </c>
      <c r="BH648" s="392"/>
      <c r="BI648" s="136" t="s">
        <v>161</v>
      </c>
      <c r="BJ648" s="171">
        <f t="shared" ref="BJ648:BJ711" si="678">SUM(F648,N648,V648,AD648,AL648,AT648,BB648)</f>
        <v>18568</v>
      </c>
      <c r="BK648" s="180">
        <f t="shared" si="662"/>
        <v>10703</v>
      </c>
      <c r="BL648" s="180">
        <f t="shared" si="663"/>
        <v>874730090</v>
      </c>
      <c r="BM648" s="181">
        <f t="shared" si="661"/>
        <v>0.15052599009900991</v>
      </c>
      <c r="BN648" s="181">
        <f t="shared" ref="BN648:BN711" si="679">IFERROR(BK648/BJ648,"-")</f>
        <v>0.57642180094786732</v>
      </c>
      <c r="BO648" s="180">
        <f t="shared" ref="BO648:BO711" si="680">IFERROR(BL648/BK648,"-")</f>
        <v>81727.561431374386</v>
      </c>
      <c r="BP648" s="285"/>
    </row>
    <row r="649" spans="2:68" s="95" customFormat="1">
      <c r="B649" s="402"/>
      <c r="C649" s="435"/>
      <c r="D649" s="433"/>
      <c r="E649" s="136" t="s">
        <v>183</v>
      </c>
      <c r="F649" s="171">
        <v>20</v>
      </c>
      <c r="G649" s="180">
        <v>12</v>
      </c>
      <c r="H649" s="180">
        <v>982500</v>
      </c>
      <c r="I649" s="181">
        <f t="shared" si="654"/>
        <v>0.18461538461538463</v>
      </c>
      <c r="J649" s="181">
        <f t="shared" si="664"/>
        <v>0.6</v>
      </c>
      <c r="K649" s="225">
        <f t="shared" si="665"/>
        <v>81875</v>
      </c>
      <c r="L649" s="392"/>
      <c r="M649" s="136" t="s">
        <v>183</v>
      </c>
      <c r="N649" s="171">
        <v>55</v>
      </c>
      <c r="O649" s="180">
        <v>39</v>
      </c>
      <c r="P649" s="180">
        <v>3562150</v>
      </c>
      <c r="Q649" s="181">
        <f t="shared" si="655"/>
        <v>0.27083333333333331</v>
      </c>
      <c r="R649" s="181">
        <f t="shared" si="666"/>
        <v>0.70909090909090911</v>
      </c>
      <c r="S649" s="175">
        <f t="shared" si="667"/>
        <v>91337.179487179485</v>
      </c>
      <c r="T649" s="392"/>
      <c r="U649" s="136" t="s">
        <v>183</v>
      </c>
      <c r="V649" s="171">
        <v>7049</v>
      </c>
      <c r="W649" s="180">
        <v>4404</v>
      </c>
      <c r="X649" s="180">
        <v>340482820</v>
      </c>
      <c r="Y649" s="181">
        <f t="shared" si="656"/>
        <v>0.14544253632760898</v>
      </c>
      <c r="Z649" s="181">
        <f t="shared" si="668"/>
        <v>0.62476947084692869</v>
      </c>
      <c r="AA649" s="180">
        <f t="shared" si="669"/>
        <v>77312.1752951862</v>
      </c>
      <c r="AB649" s="392"/>
      <c r="AC649" s="136" t="s">
        <v>183</v>
      </c>
      <c r="AD649" s="171">
        <v>6609</v>
      </c>
      <c r="AE649" s="180">
        <v>3903</v>
      </c>
      <c r="AF649" s="180">
        <v>321016200</v>
      </c>
      <c r="AG649" s="181">
        <f t="shared" si="657"/>
        <v>0.18150111607142858</v>
      </c>
      <c r="AH649" s="181">
        <f t="shared" si="670"/>
        <v>0.59055832955061283</v>
      </c>
      <c r="AI649" s="175">
        <f t="shared" si="671"/>
        <v>82248.578016910076</v>
      </c>
      <c r="AJ649" s="392"/>
      <c r="AK649" s="136" t="s">
        <v>183</v>
      </c>
      <c r="AL649" s="171">
        <v>4095</v>
      </c>
      <c r="AM649" s="180">
        <v>2301</v>
      </c>
      <c r="AN649" s="180">
        <v>210534090</v>
      </c>
      <c r="AO649" s="181">
        <f t="shared" si="658"/>
        <v>0.19029110155474693</v>
      </c>
      <c r="AP649" s="181">
        <f t="shared" si="672"/>
        <v>0.56190476190476191</v>
      </c>
      <c r="AQ649" s="175">
        <f t="shared" si="673"/>
        <v>91496.779661016946</v>
      </c>
      <c r="AR649" s="392"/>
      <c r="AS649" s="136" t="s">
        <v>183</v>
      </c>
      <c r="AT649" s="171">
        <v>1741</v>
      </c>
      <c r="AU649" s="180">
        <v>904</v>
      </c>
      <c r="AV649" s="180">
        <v>93006830</v>
      </c>
      <c r="AW649" s="181">
        <f t="shared" si="659"/>
        <v>0.17324645458029897</v>
      </c>
      <c r="AX649" s="181">
        <f t="shared" si="674"/>
        <v>0.5192418150488225</v>
      </c>
      <c r="AY649" s="180">
        <f t="shared" si="675"/>
        <v>102883.66150442477</v>
      </c>
      <c r="AZ649" s="392"/>
      <c r="BA649" s="136" t="s">
        <v>183</v>
      </c>
      <c r="BB649" s="171">
        <v>552</v>
      </c>
      <c r="BC649" s="180">
        <v>244</v>
      </c>
      <c r="BD649" s="180">
        <v>24366510</v>
      </c>
      <c r="BE649" s="181">
        <f t="shared" si="660"/>
        <v>0.13548028872848417</v>
      </c>
      <c r="BF649" s="181">
        <f t="shared" si="676"/>
        <v>0.4420289855072464</v>
      </c>
      <c r="BG649" s="225">
        <f t="shared" si="677"/>
        <v>99862.74590163934</v>
      </c>
      <c r="BH649" s="392"/>
      <c r="BI649" s="136" t="s">
        <v>183</v>
      </c>
      <c r="BJ649" s="171">
        <f t="shared" si="678"/>
        <v>20121</v>
      </c>
      <c r="BK649" s="180">
        <f t="shared" si="662"/>
        <v>11807</v>
      </c>
      <c r="BL649" s="180">
        <f t="shared" si="663"/>
        <v>993951100</v>
      </c>
      <c r="BM649" s="181">
        <f t="shared" si="661"/>
        <v>0.16605254275427542</v>
      </c>
      <c r="BN649" s="181">
        <f t="shared" si="679"/>
        <v>0.5867998608419065</v>
      </c>
      <c r="BO649" s="180">
        <f t="shared" si="680"/>
        <v>84183.204878461926</v>
      </c>
      <c r="BP649" s="285"/>
    </row>
    <row r="650" spans="2:68" s="95" customFormat="1">
      <c r="B650" s="402"/>
      <c r="C650" s="435"/>
      <c r="D650" s="433"/>
      <c r="E650" s="136" t="s">
        <v>184</v>
      </c>
      <c r="F650" s="171">
        <v>9</v>
      </c>
      <c r="G650" s="180">
        <v>5</v>
      </c>
      <c r="H650" s="180">
        <v>231670</v>
      </c>
      <c r="I650" s="181">
        <f t="shared" si="654"/>
        <v>7.6923076923076927E-2</v>
      </c>
      <c r="J650" s="181">
        <f t="shared" si="664"/>
        <v>0.55555555555555558</v>
      </c>
      <c r="K650" s="225">
        <f t="shared" si="665"/>
        <v>46334</v>
      </c>
      <c r="L650" s="392"/>
      <c r="M650" s="136" t="s">
        <v>184</v>
      </c>
      <c r="N650" s="171">
        <v>23</v>
      </c>
      <c r="O650" s="180">
        <v>18</v>
      </c>
      <c r="P650" s="180">
        <v>1680490</v>
      </c>
      <c r="Q650" s="181">
        <f t="shared" si="655"/>
        <v>0.125</v>
      </c>
      <c r="R650" s="181">
        <f t="shared" si="666"/>
        <v>0.78260869565217395</v>
      </c>
      <c r="S650" s="175">
        <f t="shared" si="667"/>
        <v>93360.555555555562</v>
      </c>
      <c r="T650" s="392"/>
      <c r="U650" s="136" t="s">
        <v>184</v>
      </c>
      <c r="V650" s="171">
        <v>3641</v>
      </c>
      <c r="W650" s="180">
        <v>2368</v>
      </c>
      <c r="X650" s="180">
        <v>173790630</v>
      </c>
      <c r="Y650" s="181">
        <f t="shared" si="656"/>
        <v>7.8203434610303837E-2</v>
      </c>
      <c r="Z650" s="181">
        <f t="shared" si="668"/>
        <v>0.65037077725899484</v>
      </c>
      <c r="AA650" s="180">
        <f t="shared" si="669"/>
        <v>73391.3133445946</v>
      </c>
      <c r="AB650" s="392"/>
      <c r="AC650" s="136" t="s">
        <v>184</v>
      </c>
      <c r="AD650" s="171">
        <v>3094</v>
      </c>
      <c r="AE650" s="180">
        <v>1929</v>
      </c>
      <c r="AF650" s="180">
        <v>148938040</v>
      </c>
      <c r="AG650" s="181">
        <f t="shared" si="657"/>
        <v>8.9704241071428575E-2</v>
      </c>
      <c r="AH650" s="181">
        <f t="shared" si="670"/>
        <v>0.62346477052359406</v>
      </c>
      <c r="AI650" s="175">
        <f t="shared" si="671"/>
        <v>77209.974079834108</v>
      </c>
      <c r="AJ650" s="392"/>
      <c r="AK650" s="136" t="s">
        <v>184</v>
      </c>
      <c r="AL650" s="171">
        <v>1703</v>
      </c>
      <c r="AM650" s="180">
        <v>993</v>
      </c>
      <c r="AN650" s="180">
        <v>81920770</v>
      </c>
      <c r="AO650" s="181">
        <f t="shared" si="658"/>
        <v>8.2120410188554413E-2</v>
      </c>
      <c r="AP650" s="181">
        <f t="shared" si="672"/>
        <v>0.58308866705813267</v>
      </c>
      <c r="AQ650" s="175">
        <f t="shared" si="673"/>
        <v>82498.25780463242</v>
      </c>
      <c r="AR650" s="392"/>
      <c r="AS650" s="136" t="s">
        <v>184</v>
      </c>
      <c r="AT650" s="171">
        <v>573</v>
      </c>
      <c r="AU650" s="180">
        <v>286</v>
      </c>
      <c r="AV650" s="180">
        <v>27651770</v>
      </c>
      <c r="AW650" s="181">
        <f t="shared" si="659"/>
        <v>5.4810272134917591E-2</v>
      </c>
      <c r="AX650" s="181">
        <f t="shared" si="674"/>
        <v>0.49912739965095987</v>
      </c>
      <c r="AY650" s="180">
        <f t="shared" si="675"/>
        <v>96684.510489510489</v>
      </c>
      <c r="AZ650" s="392"/>
      <c r="BA650" s="136" t="s">
        <v>184</v>
      </c>
      <c r="BB650" s="171">
        <v>155</v>
      </c>
      <c r="BC650" s="180">
        <v>65</v>
      </c>
      <c r="BD650" s="180">
        <v>6471760</v>
      </c>
      <c r="BE650" s="181">
        <f t="shared" si="660"/>
        <v>3.6091060521932262E-2</v>
      </c>
      <c r="BF650" s="181">
        <f t="shared" si="676"/>
        <v>0.41935483870967744</v>
      </c>
      <c r="BG650" s="225">
        <f t="shared" si="677"/>
        <v>99565.538461538468</v>
      </c>
      <c r="BH650" s="392"/>
      <c r="BI650" s="136" t="s">
        <v>184</v>
      </c>
      <c r="BJ650" s="171">
        <f t="shared" si="678"/>
        <v>9198</v>
      </c>
      <c r="BK650" s="180">
        <f t="shared" si="662"/>
        <v>5664</v>
      </c>
      <c r="BL650" s="180">
        <f t="shared" si="663"/>
        <v>440685130</v>
      </c>
      <c r="BM650" s="181">
        <f t="shared" si="661"/>
        <v>7.9657965796579661E-2</v>
      </c>
      <c r="BN650" s="181">
        <f t="shared" si="679"/>
        <v>0.61578604044357466</v>
      </c>
      <c r="BO650" s="180">
        <f t="shared" si="680"/>
        <v>77804.578036723164</v>
      </c>
      <c r="BP650" s="285"/>
    </row>
    <row r="651" spans="2:68" s="95" customFormat="1">
      <c r="B651" s="402"/>
      <c r="C651" s="435"/>
      <c r="D651" s="433"/>
      <c r="E651" s="136" t="s">
        <v>185</v>
      </c>
      <c r="F651" s="171">
        <v>5</v>
      </c>
      <c r="G651" s="180">
        <v>3</v>
      </c>
      <c r="H651" s="180">
        <v>293960</v>
      </c>
      <c r="I651" s="181">
        <f t="shared" si="654"/>
        <v>4.6153846153846156E-2</v>
      </c>
      <c r="J651" s="181">
        <f t="shared" si="664"/>
        <v>0.6</v>
      </c>
      <c r="K651" s="225">
        <f t="shared" si="665"/>
        <v>97986.666666666672</v>
      </c>
      <c r="L651" s="392"/>
      <c r="M651" s="136" t="s">
        <v>185</v>
      </c>
      <c r="N651" s="171">
        <v>24</v>
      </c>
      <c r="O651" s="180">
        <v>21</v>
      </c>
      <c r="P651" s="180">
        <v>2043880</v>
      </c>
      <c r="Q651" s="181">
        <f t="shared" si="655"/>
        <v>0.14583333333333334</v>
      </c>
      <c r="R651" s="181">
        <f t="shared" si="666"/>
        <v>0.875</v>
      </c>
      <c r="S651" s="175">
        <f t="shared" si="667"/>
        <v>97327.619047619053</v>
      </c>
      <c r="T651" s="392"/>
      <c r="U651" s="136" t="s">
        <v>185</v>
      </c>
      <c r="V651" s="171">
        <v>1908</v>
      </c>
      <c r="W651" s="180">
        <v>1083</v>
      </c>
      <c r="X651" s="180">
        <v>82368720</v>
      </c>
      <c r="Y651" s="181">
        <f t="shared" si="656"/>
        <v>3.5766182298546896E-2</v>
      </c>
      <c r="Z651" s="181">
        <f t="shared" si="668"/>
        <v>0.5676100628930818</v>
      </c>
      <c r="AA651" s="180">
        <f t="shared" si="669"/>
        <v>76056.066481994465</v>
      </c>
      <c r="AB651" s="392"/>
      <c r="AC651" s="136" t="s">
        <v>185</v>
      </c>
      <c r="AD651" s="171">
        <v>2033</v>
      </c>
      <c r="AE651" s="180">
        <v>1111</v>
      </c>
      <c r="AF651" s="180">
        <v>88205540</v>
      </c>
      <c r="AG651" s="181">
        <f t="shared" si="657"/>
        <v>5.1664806547619048E-2</v>
      </c>
      <c r="AH651" s="181">
        <f t="shared" si="670"/>
        <v>0.54648303000491882</v>
      </c>
      <c r="AI651" s="175">
        <f t="shared" si="671"/>
        <v>79392.925292529253</v>
      </c>
      <c r="AJ651" s="392"/>
      <c r="AK651" s="136" t="s">
        <v>185</v>
      </c>
      <c r="AL651" s="171">
        <v>1441</v>
      </c>
      <c r="AM651" s="180">
        <v>766</v>
      </c>
      <c r="AN651" s="180">
        <v>64587740</v>
      </c>
      <c r="AO651" s="181">
        <f t="shared" si="658"/>
        <v>6.3347667879589814E-2</v>
      </c>
      <c r="AP651" s="181">
        <f t="shared" si="672"/>
        <v>0.53157529493407352</v>
      </c>
      <c r="AQ651" s="175">
        <f t="shared" si="673"/>
        <v>84318.198433420359</v>
      </c>
      <c r="AR651" s="392"/>
      <c r="AS651" s="136" t="s">
        <v>185</v>
      </c>
      <c r="AT651" s="171">
        <v>714</v>
      </c>
      <c r="AU651" s="180">
        <v>322</v>
      </c>
      <c r="AV651" s="180">
        <v>30274460</v>
      </c>
      <c r="AW651" s="181">
        <f t="shared" si="659"/>
        <v>6.1709467228823305E-2</v>
      </c>
      <c r="AX651" s="181">
        <f t="shared" si="674"/>
        <v>0.45098039215686275</v>
      </c>
      <c r="AY651" s="180">
        <f t="shared" si="675"/>
        <v>94020.062111801235</v>
      </c>
      <c r="AZ651" s="392"/>
      <c r="BA651" s="136" t="s">
        <v>185</v>
      </c>
      <c r="BB651" s="171">
        <v>255</v>
      </c>
      <c r="BC651" s="180">
        <v>96</v>
      </c>
      <c r="BD651" s="180">
        <v>8169500</v>
      </c>
      <c r="BE651" s="181">
        <f t="shared" si="660"/>
        <v>5.3303720155469185E-2</v>
      </c>
      <c r="BF651" s="181">
        <f t="shared" si="676"/>
        <v>0.37647058823529411</v>
      </c>
      <c r="BG651" s="225">
        <f t="shared" si="677"/>
        <v>85098.958333333328</v>
      </c>
      <c r="BH651" s="392"/>
      <c r="BI651" s="136" t="s">
        <v>185</v>
      </c>
      <c r="BJ651" s="171">
        <f t="shared" si="678"/>
        <v>6380</v>
      </c>
      <c r="BK651" s="180">
        <f t="shared" si="662"/>
        <v>3402</v>
      </c>
      <c r="BL651" s="180">
        <f t="shared" si="663"/>
        <v>275943800</v>
      </c>
      <c r="BM651" s="181">
        <f t="shared" si="661"/>
        <v>4.7845409540954092E-2</v>
      </c>
      <c r="BN651" s="181">
        <f t="shared" si="679"/>
        <v>0.53322884012539185</v>
      </c>
      <c r="BO651" s="180">
        <f t="shared" si="680"/>
        <v>81112.228101116983</v>
      </c>
      <c r="BP651" s="285"/>
    </row>
    <row r="652" spans="2:68" s="95" customFormat="1">
      <c r="B652" s="402"/>
      <c r="C652" s="435"/>
      <c r="D652" s="433"/>
      <c r="E652" s="136" t="s">
        <v>186</v>
      </c>
      <c r="F652" s="171">
        <v>9</v>
      </c>
      <c r="G652" s="180">
        <v>7</v>
      </c>
      <c r="H652" s="180">
        <v>635480</v>
      </c>
      <c r="I652" s="181">
        <f t="shared" si="654"/>
        <v>0.1076923076923077</v>
      </c>
      <c r="J652" s="181">
        <f t="shared" si="664"/>
        <v>0.77777777777777779</v>
      </c>
      <c r="K652" s="225">
        <f t="shared" si="665"/>
        <v>90782.857142857145</v>
      </c>
      <c r="L652" s="392"/>
      <c r="M652" s="136" t="s">
        <v>186</v>
      </c>
      <c r="N652" s="171">
        <v>14</v>
      </c>
      <c r="O652" s="180">
        <v>13</v>
      </c>
      <c r="P652" s="180">
        <v>1387800</v>
      </c>
      <c r="Q652" s="181">
        <f t="shared" si="655"/>
        <v>9.0277777777777776E-2</v>
      </c>
      <c r="R652" s="181">
        <f t="shared" si="666"/>
        <v>0.9285714285714286</v>
      </c>
      <c r="S652" s="175">
        <f t="shared" si="667"/>
        <v>106753.84615384616</v>
      </c>
      <c r="T652" s="392"/>
      <c r="U652" s="136" t="s">
        <v>186</v>
      </c>
      <c r="V652" s="171">
        <v>1577</v>
      </c>
      <c r="W652" s="180">
        <v>1053</v>
      </c>
      <c r="X652" s="180">
        <v>86417500</v>
      </c>
      <c r="Y652" s="181">
        <f t="shared" si="656"/>
        <v>3.4775429326287979E-2</v>
      </c>
      <c r="Z652" s="181">
        <f t="shared" si="668"/>
        <v>0.66772352568167403</v>
      </c>
      <c r="AA652" s="180">
        <f t="shared" si="669"/>
        <v>82067.901234567908</v>
      </c>
      <c r="AB652" s="392"/>
      <c r="AC652" s="136" t="s">
        <v>186</v>
      </c>
      <c r="AD652" s="171">
        <v>1521</v>
      </c>
      <c r="AE652" s="180">
        <v>961</v>
      </c>
      <c r="AF652" s="180">
        <v>90087900</v>
      </c>
      <c r="AG652" s="181">
        <f t="shared" si="657"/>
        <v>4.4689360119047616E-2</v>
      </c>
      <c r="AH652" s="181">
        <f t="shared" si="670"/>
        <v>0.63182117028270879</v>
      </c>
      <c r="AI652" s="175">
        <f t="shared" si="671"/>
        <v>93743.91259105099</v>
      </c>
      <c r="AJ652" s="392"/>
      <c r="AK652" s="136" t="s">
        <v>186</v>
      </c>
      <c r="AL652" s="171">
        <v>900</v>
      </c>
      <c r="AM652" s="180">
        <v>532</v>
      </c>
      <c r="AN652" s="180">
        <v>51251630</v>
      </c>
      <c r="AO652" s="181">
        <f t="shared" si="658"/>
        <v>4.3996030433344359E-2</v>
      </c>
      <c r="AP652" s="181">
        <f t="shared" si="672"/>
        <v>0.59111111111111114</v>
      </c>
      <c r="AQ652" s="175">
        <f t="shared" si="673"/>
        <v>96337.650375939847</v>
      </c>
      <c r="AR652" s="392"/>
      <c r="AS652" s="136" t="s">
        <v>186</v>
      </c>
      <c r="AT652" s="171">
        <v>333</v>
      </c>
      <c r="AU652" s="180">
        <v>196</v>
      </c>
      <c r="AV652" s="180">
        <v>21712730</v>
      </c>
      <c r="AW652" s="181">
        <f t="shared" si="659"/>
        <v>3.7562284400153315E-2</v>
      </c>
      <c r="AX652" s="181">
        <f t="shared" si="674"/>
        <v>0.58858858858858853</v>
      </c>
      <c r="AY652" s="180">
        <f t="shared" si="675"/>
        <v>110779.23469387754</v>
      </c>
      <c r="AZ652" s="392"/>
      <c r="BA652" s="136" t="s">
        <v>186</v>
      </c>
      <c r="BB652" s="171">
        <v>76</v>
      </c>
      <c r="BC652" s="180">
        <v>42</v>
      </c>
      <c r="BD652" s="180">
        <v>3633200</v>
      </c>
      <c r="BE652" s="181">
        <f t="shared" si="660"/>
        <v>2.3320377568017768E-2</v>
      </c>
      <c r="BF652" s="181">
        <f t="shared" si="676"/>
        <v>0.55263157894736847</v>
      </c>
      <c r="BG652" s="225">
        <f t="shared" si="677"/>
        <v>86504.761904761908</v>
      </c>
      <c r="BH652" s="392"/>
      <c r="BI652" s="136" t="s">
        <v>186</v>
      </c>
      <c r="BJ652" s="171">
        <f t="shared" si="678"/>
        <v>4430</v>
      </c>
      <c r="BK652" s="180">
        <f t="shared" si="662"/>
        <v>2804</v>
      </c>
      <c r="BL652" s="180">
        <f t="shared" si="663"/>
        <v>255126240</v>
      </c>
      <c r="BM652" s="181">
        <f t="shared" si="661"/>
        <v>3.9435193519351937E-2</v>
      </c>
      <c r="BN652" s="181">
        <f t="shared" si="679"/>
        <v>0.63295711060948079</v>
      </c>
      <c r="BO652" s="180">
        <f t="shared" si="680"/>
        <v>90986.533523537801</v>
      </c>
      <c r="BP652" s="285"/>
    </row>
    <row r="653" spans="2:68" s="95" customFormat="1">
      <c r="B653" s="402"/>
      <c r="C653" s="435"/>
      <c r="D653" s="433"/>
      <c r="E653" s="136" t="s">
        <v>187</v>
      </c>
      <c r="F653" s="171">
        <v>25</v>
      </c>
      <c r="G653" s="180">
        <v>17</v>
      </c>
      <c r="H653" s="180">
        <v>1420120</v>
      </c>
      <c r="I653" s="181">
        <f t="shared" si="654"/>
        <v>0.26153846153846155</v>
      </c>
      <c r="J653" s="181">
        <f t="shared" si="664"/>
        <v>0.68</v>
      </c>
      <c r="K653" s="225">
        <f t="shared" si="665"/>
        <v>83536.470588235301</v>
      </c>
      <c r="L653" s="392"/>
      <c r="M653" s="136" t="s">
        <v>187</v>
      </c>
      <c r="N653" s="171">
        <v>68</v>
      </c>
      <c r="O653" s="180">
        <v>52</v>
      </c>
      <c r="P653" s="180">
        <v>4334460</v>
      </c>
      <c r="Q653" s="181">
        <f t="shared" si="655"/>
        <v>0.3611111111111111</v>
      </c>
      <c r="R653" s="181">
        <f t="shared" si="666"/>
        <v>0.76470588235294112</v>
      </c>
      <c r="S653" s="175">
        <f t="shared" si="667"/>
        <v>83355</v>
      </c>
      <c r="T653" s="392"/>
      <c r="U653" s="136" t="s">
        <v>187</v>
      </c>
      <c r="V653" s="171">
        <v>11263</v>
      </c>
      <c r="W653" s="180">
        <v>7319</v>
      </c>
      <c r="X653" s="180">
        <v>551683810</v>
      </c>
      <c r="Y653" s="181">
        <f t="shared" si="656"/>
        <v>0.24171070013210039</v>
      </c>
      <c r="Z653" s="181">
        <f t="shared" si="668"/>
        <v>0.64982686673177659</v>
      </c>
      <c r="AA653" s="180">
        <f t="shared" si="669"/>
        <v>75376.938106298679</v>
      </c>
      <c r="AB653" s="392"/>
      <c r="AC653" s="136" t="s">
        <v>187</v>
      </c>
      <c r="AD653" s="171">
        <v>9094</v>
      </c>
      <c r="AE653" s="180">
        <v>5645</v>
      </c>
      <c r="AF653" s="180">
        <v>456461750</v>
      </c>
      <c r="AG653" s="181">
        <f t="shared" si="657"/>
        <v>0.26250930059523808</v>
      </c>
      <c r="AH653" s="181">
        <f t="shared" si="670"/>
        <v>0.62073894875742253</v>
      </c>
      <c r="AI653" s="175">
        <f t="shared" si="671"/>
        <v>80861.248892825504</v>
      </c>
      <c r="AJ653" s="392"/>
      <c r="AK653" s="136" t="s">
        <v>187</v>
      </c>
      <c r="AL653" s="171">
        <v>4882</v>
      </c>
      <c r="AM653" s="180">
        <v>2780</v>
      </c>
      <c r="AN653" s="180">
        <v>233139050</v>
      </c>
      <c r="AO653" s="181">
        <f t="shared" si="658"/>
        <v>0.22990406880582204</v>
      </c>
      <c r="AP653" s="181">
        <f t="shared" si="672"/>
        <v>0.56943875460876692</v>
      </c>
      <c r="AQ653" s="175">
        <f t="shared" si="673"/>
        <v>83862.967625899284</v>
      </c>
      <c r="AR653" s="392"/>
      <c r="AS653" s="136" t="s">
        <v>187</v>
      </c>
      <c r="AT653" s="171">
        <v>1741</v>
      </c>
      <c r="AU653" s="180">
        <v>831</v>
      </c>
      <c r="AV653" s="180">
        <v>77411940</v>
      </c>
      <c r="AW653" s="181">
        <f t="shared" si="659"/>
        <v>0.1592564200843235</v>
      </c>
      <c r="AX653" s="181">
        <f t="shared" si="674"/>
        <v>0.47731188971855254</v>
      </c>
      <c r="AY653" s="180">
        <f t="shared" si="675"/>
        <v>93155.162454873644</v>
      </c>
      <c r="AZ653" s="392"/>
      <c r="BA653" s="136" t="s">
        <v>187</v>
      </c>
      <c r="BB653" s="171">
        <v>419</v>
      </c>
      <c r="BC653" s="180">
        <v>190</v>
      </c>
      <c r="BD653" s="180">
        <v>19993760</v>
      </c>
      <c r="BE653" s="181">
        <f t="shared" si="660"/>
        <v>0.10549694614103276</v>
      </c>
      <c r="BF653" s="181">
        <f t="shared" si="676"/>
        <v>0.45346062052505964</v>
      </c>
      <c r="BG653" s="225">
        <f t="shared" si="677"/>
        <v>105230.31578947368</v>
      </c>
      <c r="BH653" s="392"/>
      <c r="BI653" s="136" t="s">
        <v>187</v>
      </c>
      <c r="BJ653" s="171">
        <f t="shared" si="678"/>
        <v>27492</v>
      </c>
      <c r="BK653" s="180">
        <f t="shared" si="662"/>
        <v>16834</v>
      </c>
      <c r="BL653" s="180">
        <f t="shared" si="663"/>
        <v>1344444890</v>
      </c>
      <c r="BM653" s="181">
        <f t="shared" si="661"/>
        <v>0.23675180018001801</v>
      </c>
      <c r="BN653" s="181">
        <f t="shared" si="679"/>
        <v>0.61232358504292161</v>
      </c>
      <c r="BO653" s="180">
        <f t="shared" si="680"/>
        <v>79864.850302958293</v>
      </c>
      <c r="BP653" s="285"/>
    </row>
    <row r="654" spans="2:68" s="95" customFormat="1">
      <c r="B654" s="402"/>
      <c r="C654" s="435"/>
      <c r="D654" s="433"/>
      <c r="E654" s="136" t="s">
        <v>188</v>
      </c>
      <c r="F654" s="171">
        <v>10</v>
      </c>
      <c r="G654" s="180">
        <v>7</v>
      </c>
      <c r="H654" s="180">
        <v>453220</v>
      </c>
      <c r="I654" s="181">
        <f t="shared" si="654"/>
        <v>0.1076923076923077</v>
      </c>
      <c r="J654" s="181">
        <f t="shared" si="664"/>
        <v>0.7</v>
      </c>
      <c r="K654" s="225">
        <f t="shared" si="665"/>
        <v>64745.714285714283</v>
      </c>
      <c r="L654" s="392"/>
      <c r="M654" s="136" t="s">
        <v>188</v>
      </c>
      <c r="N654" s="171">
        <v>21</v>
      </c>
      <c r="O654" s="180">
        <v>12</v>
      </c>
      <c r="P654" s="180">
        <v>1220810</v>
      </c>
      <c r="Q654" s="181">
        <f t="shared" si="655"/>
        <v>8.3333333333333329E-2</v>
      </c>
      <c r="R654" s="181">
        <f t="shared" si="666"/>
        <v>0.5714285714285714</v>
      </c>
      <c r="S654" s="175">
        <f t="shared" si="667"/>
        <v>101734.16666666667</v>
      </c>
      <c r="T654" s="392"/>
      <c r="U654" s="136" t="s">
        <v>188</v>
      </c>
      <c r="V654" s="171">
        <v>2474</v>
      </c>
      <c r="W654" s="180">
        <v>1484</v>
      </c>
      <c r="X654" s="180">
        <v>110404940</v>
      </c>
      <c r="Y654" s="181">
        <f t="shared" si="656"/>
        <v>4.9009247027741086E-2</v>
      </c>
      <c r="Z654" s="181">
        <f t="shared" si="668"/>
        <v>0.59983831851253033</v>
      </c>
      <c r="AA654" s="180">
        <f t="shared" si="669"/>
        <v>74396.859838274933</v>
      </c>
      <c r="AB654" s="392"/>
      <c r="AC654" s="136" t="s">
        <v>188</v>
      </c>
      <c r="AD654" s="171">
        <v>2682</v>
      </c>
      <c r="AE654" s="180">
        <v>1562</v>
      </c>
      <c r="AF654" s="180">
        <v>135616840</v>
      </c>
      <c r="AG654" s="181">
        <f t="shared" si="657"/>
        <v>7.2637648809523808E-2</v>
      </c>
      <c r="AH654" s="181">
        <f t="shared" si="670"/>
        <v>0.58240119313944816</v>
      </c>
      <c r="AI654" s="175">
        <f t="shared" si="671"/>
        <v>86822.560819462233</v>
      </c>
      <c r="AJ654" s="392"/>
      <c r="AK654" s="136" t="s">
        <v>188</v>
      </c>
      <c r="AL654" s="171">
        <v>1979</v>
      </c>
      <c r="AM654" s="180">
        <v>1044</v>
      </c>
      <c r="AN654" s="180">
        <v>97188640</v>
      </c>
      <c r="AO654" s="181">
        <f t="shared" si="658"/>
        <v>8.6338074760172009E-2</v>
      </c>
      <c r="AP654" s="181">
        <f t="shared" si="672"/>
        <v>0.52753916119252142</v>
      </c>
      <c r="AQ654" s="175">
        <f t="shared" si="673"/>
        <v>93092.567049808422</v>
      </c>
      <c r="AR654" s="392"/>
      <c r="AS654" s="136" t="s">
        <v>188</v>
      </c>
      <c r="AT654" s="171">
        <v>1095</v>
      </c>
      <c r="AU654" s="180">
        <v>506</v>
      </c>
      <c r="AV654" s="180">
        <v>50017860</v>
      </c>
      <c r="AW654" s="181">
        <f t="shared" si="659"/>
        <v>9.6972019931008055E-2</v>
      </c>
      <c r="AX654" s="181">
        <f t="shared" si="674"/>
        <v>0.46210045662100457</v>
      </c>
      <c r="AY654" s="180">
        <f t="shared" si="675"/>
        <v>98849.5256916996</v>
      </c>
      <c r="AZ654" s="392"/>
      <c r="BA654" s="136" t="s">
        <v>188</v>
      </c>
      <c r="BB654" s="171">
        <v>418</v>
      </c>
      <c r="BC654" s="180">
        <v>172</v>
      </c>
      <c r="BD654" s="180">
        <v>18168370</v>
      </c>
      <c r="BE654" s="181">
        <f t="shared" si="660"/>
        <v>9.5502498611882286E-2</v>
      </c>
      <c r="BF654" s="181">
        <f t="shared" si="676"/>
        <v>0.41148325358851673</v>
      </c>
      <c r="BG654" s="225">
        <f t="shared" si="677"/>
        <v>105630.05813953489</v>
      </c>
      <c r="BH654" s="392"/>
      <c r="BI654" s="136" t="s">
        <v>188</v>
      </c>
      <c r="BJ654" s="171">
        <f t="shared" si="678"/>
        <v>8679</v>
      </c>
      <c r="BK654" s="180">
        <f t="shared" si="662"/>
        <v>4787</v>
      </c>
      <c r="BL654" s="180">
        <f t="shared" si="663"/>
        <v>413070680</v>
      </c>
      <c r="BM654" s="181">
        <f t="shared" si="661"/>
        <v>6.7323919891989201E-2</v>
      </c>
      <c r="BN654" s="181">
        <f t="shared" si="679"/>
        <v>0.55156123977416749</v>
      </c>
      <c r="BO654" s="180">
        <f t="shared" si="680"/>
        <v>86290.094004595783</v>
      </c>
      <c r="BP654" s="285"/>
    </row>
    <row r="655" spans="2:68" s="95" customFormat="1">
      <c r="B655" s="402"/>
      <c r="C655" s="435"/>
      <c r="D655" s="433"/>
      <c r="E655" s="137" t="s">
        <v>179</v>
      </c>
      <c r="F655" s="171">
        <v>7</v>
      </c>
      <c r="G655" s="180">
        <v>2</v>
      </c>
      <c r="H655" s="180">
        <v>222220</v>
      </c>
      <c r="I655" s="181">
        <f t="shared" si="654"/>
        <v>3.0769230769230771E-2</v>
      </c>
      <c r="J655" s="181">
        <f t="shared" si="664"/>
        <v>0.2857142857142857</v>
      </c>
      <c r="K655" s="225">
        <f t="shared" si="665"/>
        <v>111110</v>
      </c>
      <c r="L655" s="392"/>
      <c r="M655" s="137" t="s">
        <v>179</v>
      </c>
      <c r="N655" s="171">
        <v>11</v>
      </c>
      <c r="O655" s="180">
        <v>7</v>
      </c>
      <c r="P655" s="180">
        <v>711850</v>
      </c>
      <c r="Q655" s="181">
        <f t="shared" si="655"/>
        <v>4.8611111111111112E-2</v>
      </c>
      <c r="R655" s="181">
        <f t="shared" si="666"/>
        <v>0.63636363636363635</v>
      </c>
      <c r="S655" s="175">
        <f t="shared" si="667"/>
        <v>101692.85714285714</v>
      </c>
      <c r="T655" s="392"/>
      <c r="U655" s="137" t="s">
        <v>179</v>
      </c>
      <c r="V655" s="171">
        <v>2825</v>
      </c>
      <c r="W655" s="180">
        <v>1578</v>
      </c>
      <c r="X655" s="180">
        <v>111631040</v>
      </c>
      <c r="Y655" s="181">
        <f t="shared" si="656"/>
        <v>5.2113606340819026E-2</v>
      </c>
      <c r="Z655" s="181">
        <f t="shared" si="668"/>
        <v>0.55858407079646022</v>
      </c>
      <c r="AA655" s="180">
        <f t="shared" si="669"/>
        <v>70742.103929024088</v>
      </c>
      <c r="AB655" s="392"/>
      <c r="AC655" s="137" t="s">
        <v>179</v>
      </c>
      <c r="AD655" s="171">
        <v>1360</v>
      </c>
      <c r="AE655" s="180">
        <v>702</v>
      </c>
      <c r="AF655" s="180">
        <v>55376180</v>
      </c>
      <c r="AG655" s="181">
        <f t="shared" si="657"/>
        <v>3.2645089285714288E-2</v>
      </c>
      <c r="AH655" s="181">
        <f t="shared" si="670"/>
        <v>0.51617647058823535</v>
      </c>
      <c r="AI655" s="175">
        <f t="shared" si="671"/>
        <v>78883.447293447287</v>
      </c>
      <c r="AJ655" s="392"/>
      <c r="AK655" s="137" t="s">
        <v>179</v>
      </c>
      <c r="AL655" s="171">
        <v>650</v>
      </c>
      <c r="AM655" s="180">
        <v>298</v>
      </c>
      <c r="AN655" s="180">
        <v>32425800</v>
      </c>
      <c r="AO655" s="181">
        <f t="shared" si="658"/>
        <v>2.4644392987098907E-2</v>
      </c>
      <c r="AP655" s="181">
        <f t="shared" si="672"/>
        <v>0.45846153846153848</v>
      </c>
      <c r="AQ655" s="175">
        <f t="shared" si="673"/>
        <v>108811.40939597315</v>
      </c>
      <c r="AR655" s="392"/>
      <c r="AS655" s="137" t="s">
        <v>179</v>
      </c>
      <c r="AT655" s="171">
        <v>325</v>
      </c>
      <c r="AU655" s="180">
        <v>152</v>
      </c>
      <c r="AV655" s="180">
        <v>18618980</v>
      </c>
      <c r="AW655" s="181">
        <f t="shared" si="659"/>
        <v>2.9129934840935224E-2</v>
      </c>
      <c r="AX655" s="181">
        <f t="shared" si="674"/>
        <v>0.46769230769230768</v>
      </c>
      <c r="AY655" s="180">
        <f t="shared" si="675"/>
        <v>122493.28947368421</v>
      </c>
      <c r="AZ655" s="392"/>
      <c r="BA655" s="137" t="s">
        <v>179</v>
      </c>
      <c r="BB655" s="171">
        <v>131</v>
      </c>
      <c r="BC655" s="180">
        <v>55</v>
      </c>
      <c r="BD655" s="180">
        <v>7646880</v>
      </c>
      <c r="BE655" s="181">
        <f t="shared" si="660"/>
        <v>3.0538589672404221E-2</v>
      </c>
      <c r="BF655" s="181">
        <f t="shared" si="676"/>
        <v>0.41984732824427479</v>
      </c>
      <c r="BG655" s="225">
        <f t="shared" si="677"/>
        <v>139034.18181818182</v>
      </c>
      <c r="BH655" s="392"/>
      <c r="BI655" s="137" t="s">
        <v>179</v>
      </c>
      <c r="BJ655" s="171">
        <f t="shared" si="678"/>
        <v>5309</v>
      </c>
      <c r="BK655" s="180">
        <f t="shared" si="662"/>
        <v>2794</v>
      </c>
      <c r="BL655" s="180">
        <f t="shared" si="663"/>
        <v>226632950</v>
      </c>
      <c r="BM655" s="181">
        <f t="shared" si="661"/>
        <v>3.9294554455445545E-2</v>
      </c>
      <c r="BN655" s="181">
        <f t="shared" si="679"/>
        <v>0.52627613486532299</v>
      </c>
      <c r="BO655" s="180">
        <f t="shared" si="680"/>
        <v>81114.155332856113</v>
      </c>
      <c r="BP655" s="285"/>
    </row>
    <row r="656" spans="2:68" s="95" customFormat="1">
      <c r="B656" s="402">
        <v>60</v>
      </c>
      <c r="C656" s="402" t="s">
        <v>51</v>
      </c>
      <c r="D656" s="428">
        <v>43</v>
      </c>
      <c r="E656" s="134" t="s">
        <v>153</v>
      </c>
      <c r="F656" s="170">
        <v>18</v>
      </c>
      <c r="G656" s="178">
        <v>11</v>
      </c>
      <c r="H656" s="178">
        <v>902730</v>
      </c>
      <c r="I656" s="179">
        <f>IFERROR(G656/$D$656,"-")</f>
        <v>0.2558139534883721</v>
      </c>
      <c r="J656" s="179">
        <f t="shared" si="664"/>
        <v>0.61111111111111116</v>
      </c>
      <c r="K656" s="224">
        <f t="shared" si="665"/>
        <v>82066.363636363632</v>
      </c>
      <c r="L656" s="405">
        <v>78</v>
      </c>
      <c r="M656" s="134" t="s">
        <v>153</v>
      </c>
      <c r="N656" s="170">
        <v>35</v>
      </c>
      <c r="O656" s="178">
        <v>20</v>
      </c>
      <c r="P656" s="178">
        <v>1974270</v>
      </c>
      <c r="Q656" s="179">
        <f>IFERROR(O656/$L$656,"-")</f>
        <v>0.25641025641025639</v>
      </c>
      <c r="R656" s="179">
        <f t="shared" si="666"/>
        <v>0.5714285714285714</v>
      </c>
      <c r="S656" s="174">
        <f t="shared" si="667"/>
        <v>98713.5</v>
      </c>
      <c r="T656" s="405">
        <v>3895</v>
      </c>
      <c r="U656" s="134" t="s">
        <v>153</v>
      </c>
      <c r="V656" s="170">
        <v>1806</v>
      </c>
      <c r="W656" s="178">
        <v>1039</v>
      </c>
      <c r="X656" s="178">
        <v>75688100</v>
      </c>
      <c r="Y656" s="179">
        <f>IFERROR(W656/$T$656,"-")</f>
        <v>0.26675224646983314</v>
      </c>
      <c r="Z656" s="179">
        <f t="shared" si="668"/>
        <v>0.57530454042081947</v>
      </c>
      <c r="AA656" s="178">
        <f t="shared" si="669"/>
        <v>72847.064485081806</v>
      </c>
      <c r="AB656" s="405">
        <v>2605</v>
      </c>
      <c r="AC656" s="134" t="s">
        <v>153</v>
      </c>
      <c r="AD656" s="170">
        <v>1320</v>
      </c>
      <c r="AE656" s="178">
        <v>749</v>
      </c>
      <c r="AF656" s="178">
        <v>54559750</v>
      </c>
      <c r="AG656" s="179">
        <f>IFERROR(AE656/$AB$656,"-")</f>
        <v>0.28752399232245679</v>
      </c>
      <c r="AH656" s="179">
        <f t="shared" si="670"/>
        <v>0.56742424242424239</v>
      </c>
      <c r="AI656" s="174">
        <f t="shared" si="671"/>
        <v>72843.457943925227</v>
      </c>
      <c r="AJ656" s="405">
        <v>1565</v>
      </c>
      <c r="AK656" s="134" t="s">
        <v>153</v>
      </c>
      <c r="AL656" s="170">
        <v>810</v>
      </c>
      <c r="AM656" s="178">
        <v>392</v>
      </c>
      <c r="AN656" s="178">
        <v>29866030</v>
      </c>
      <c r="AO656" s="179">
        <f>IFERROR(AM656/$AJ$656,"-")</f>
        <v>0.25047923322683707</v>
      </c>
      <c r="AP656" s="179">
        <f t="shared" si="672"/>
        <v>0.48395061728395061</v>
      </c>
      <c r="AQ656" s="174">
        <f t="shared" si="673"/>
        <v>76188.852040816331</v>
      </c>
      <c r="AR656" s="405">
        <v>679</v>
      </c>
      <c r="AS656" s="134" t="s">
        <v>153</v>
      </c>
      <c r="AT656" s="170">
        <v>311</v>
      </c>
      <c r="AU656" s="178">
        <v>123</v>
      </c>
      <c r="AV656" s="178">
        <v>9582090</v>
      </c>
      <c r="AW656" s="179">
        <f>IFERROR(AU656/$AR$656,"-")</f>
        <v>0.18114874815905743</v>
      </c>
      <c r="AX656" s="179">
        <f t="shared" si="674"/>
        <v>0.39549839228295819</v>
      </c>
      <c r="AY656" s="178">
        <f t="shared" si="675"/>
        <v>77903.170731707316</v>
      </c>
      <c r="AZ656" s="405">
        <v>231</v>
      </c>
      <c r="BA656" s="134" t="s">
        <v>153</v>
      </c>
      <c r="BB656" s="170">
        <v>81</v>
      </c>
      <c r="BC656" s="178">
        <v>27</v>
      </c>
      <c r="BD656" s="178">
        <v>2118450</v>
      </c>
      <c r="BE656" s="179">
        <f>IFERROR(BC656/$AZ$656,"-")</f>
        <v>0.11688311688311688</v>
      </c>
      <c r="BF656" s="179">
        <f t="shared" si="676"/>
        <v>0.33333333333333331</v>
      </c>
      <c r="BG656" s="224">
        <f t="shared" si="677"/>
        <v>78461.111111111109</v>
      </c>
      <c r="BH656" s="405">
        <v>9096</v>
      </c>
      <c r="BI656" s="134" t="s">
        <v>153</v>
      </c>
      <c r="BJ656" s="170">
        <f t="shared" si="678"/>
        <v>4381</v>
      </c>
      <c r="BK656" s="178">
        <f t="shared" si="662"/>
        <v>2361</v>
      </c>
      <c r="BL656" s="178">
        <f t="shared" si="663"/>
        <v>174691420</v>
      </c>
      <c r="BM656" s="179">
        <f>IFERROR(BK656/$BH$656,"-")</f>
        <v>0.25956464379947231</v>
      </c>
      <c r="BN656" s="179">
        <f t="shared" si="679"/>
        <v>0.53891805523852998</v>
      </c>
      <c r="BO656" s="178">
        <f t="shared" si="680"/>
        <v>73990.436255823806</v>
      </c>
      <c r="BP656" s="285"/>
    </row>
    <row r="657" spans="2:68" s="95" customFormat="1">
      <c r="B657" s="402"/>
      <c r="C657" s="402"/>
      <c r="D657" s="428"/>
      <c r="E657" s="135" t="s">
        <v>207</v>
      </c>
      <c r="F657" s="171">
        <v>13</v>
      </c>
      <c r="G657" s="180">
        <v>7</v>
      </c>
      <c r="H657" s="180">
        <v>465150</v>
      </c>
      <c r="I657" s="181">
        <f t="shared" ref="I657:I666" si="681">IFERROR(G657/$D$656,"-")</f>
        <v>0.16279069767441862</v>
      </c>
      <c r="J657" s="181">
        <f t="shared" si="664"/>
        <v>0.53846153846153844</v>
      </c>
      <c r="K657" s="225">
        <f t="shared" si="665"/>
        <v>66450</v>
      </c>
      <c r="L657" s="405"/>
      <c r="M657" s="135" t="s">
        <v>207</v>
      </c>
      <c r="N657" s="171">
        <v>28</v>
      </c>
      <c r="O657" s="180">
        <v>19</v>
      </c>
      <c r="P657" s="180">
        <v>1559260</v>
      </c>
      <c r="Q657" s="181">
        <f t="shared" ref="Q657:Q666" si="682">IFERROR(O657/$L$656,"-")</f>
        <v>0.24358974358974358</v>
      </c>
      <c r="R657" s="181">
        <f t="shared" si="666"/>
        <v>0.6785714285714286</v>
      </c>
      <c r="S657" s="175">
        <f t="shared" si="667"/>
        <v>82066.31578947368</v>
      </c>
      <c r="T657" s="405"/>
      <c r="U657" s="135" t="s">
        <v>207</v>
      </c>
      <c r="V657" s="171">
        <v>1576</v>
      </c>
      <c r="W657" s="180">
        <v>912</v>
      </c>
      <c r="X657" s="180">
        <v>63872630</v>
      </c>
      <c r="Y657" s="181">
        <f t="shared" ref="Y657:Y666" si="683">IFERROR(W657/$T$656,"-")</f>
        <v>0.23414634146341465</v>
      </c>
      <c r="Z657" s="181">
        <f t="shared" si="668"/>
        <v>0.57868020304568524</v>
      </c>
      <c r="AA657" s="180">
        <f t="shared" si="669"/>
        <v>70035.778508771924</v>
      </c>
      <c r="AB657" s="405"/>
      <c r="AC657" s="135" t="s">
        <v>207</v>
      </c>
      <c r="AD657" s="171">
        <v>1105</v>
      </c>
      <c r="AE657" s="180">
        <v>630</v>
      </c>
      <c r="AF657" s="180">
        <v>43446880</v>
      </c>
      <c r="AG657" s="181">
        <f t="shared" ref="AG657:AG666" si="684">IFERROR(AE657/$AB$656,"-")</f>
        <v>0.2418426103646833</v>
      </c>
      <c r="AH657" s="181">
        <f t="shared" si="670"/>
        <v>0.57013574660633481</v>
      </c>
      <c r="AI657" s="175">
        <f t="shared" si="671"/>
        <v>68963.301587301583</v>
      </c>
      <c r="AJ657" s="405"/>
      <c r="AK657" s="135" t="s">
        <v>207</v>
      </c>
      <c r="AL657" s="171">
        <v>621</v>
      </c>
      <c r="AM657" s="180">
        <v>291</v>
      </c>
      <c r="AN657" s="180">
        <v>24025440</v>
      </c>
      <c r="AO657" s="181">
        <f t="shared" ref="AO657:AO666" si="685">IFERROR(AM657/$AJ$656,"-")</f>
        <v>0.18594249201277954</v>
      </c>
      <c r="AP657" s="181">
        <f t="shared" si="672"/>
        <v>0.46859903381642515</v>
      </c>
      <c r="AQ657" s="175">
        <f t="shared" si="673"/>
        <v>82561.649484536087</v>
      </c>
      <c r="AR657" s="405"/>
      <c r="AS657" s="135" t="s">
        <v>207</v>
      </c>
      <c r="AT657" s="171">
        <v>203</v>
      </c>
      <c r="AU657" s="180">
        <v>91</v>
      </c>
      <c r="AV657" s="180">
        <v>5849350</v>
      </c>
      <c r="AW657" s="181">
        <f t="shared" ref="AW657:AW666" si="686">IFERROR(AU657/$AR$656,"-")</f>
        <v>0.13402061855670103</v>
      </c>
      <c r="AX657" s="181">
        <f t="shared" si="674"/>
        <v>0.44827586206896552</v>
      </c>
      <c r="AY657" s="180">
        <f t="shared" si="675"/>
        <v>64278.571428571428</v>
      </c>
      <c r="AZ657" s="405"/>
      <c r="BA657" s="135" t="s">
        <v>207</v>
      </c>
      <c r="BB657" s="171">
        <v>43</v>
      </c>
      <c r="BC657" s="180">
        <v>18</v>
      </c>
      <c r="BD657" s="180">
        <v>1675750</v>
      </c>
      <c r="BE657" s="181">
        <f t="shared" ref="BE657:BE666" si="687">IFERROR(BC657/$AZ$656,"-")</f>
        <v>7.792207792207792E-2</v>
      </c>
      <c r="BF657" s="181">
        <f t="shared" si="676"/>
        <v>0.41860465116279072</v>
      </c>
      <c r="BG657" s="225">
        <f t="shared" si="677"/>
        <v>93097.222222222219</v>
      </c>
      <c r="BH657" s="405"/>
      <c r="BI657" s="135" t="s">
        <v>207</v>
      </c>
      <c r="BJ657" s="171">
        <f t="shared" si="678"/>
        <v>3589</v>
      </c>
      <c r="BK657" s="180">
        <f t="shared" si="662"/>
        <v>1968</v>
      </c>
      <c r="BL657" s="180">
        <f t="shared" si="663"/>
        <v>140894460</v>
      </c>
      <c r="BM657" s="181">
        <f t="shared" ref="BM657:BM666" si="688">IFERROR(BK657/$BH$656,"-")</f>
        <v>0.21635883905013192</v>
      </c>
      <c r="BN657" s="181">
        <f t="shared" si="679"/>
        <v>0.5483421565895793</v>
      </c>
      <c r="BO657" s="180">
        <f t="shared" si="680"/>
        <v>71592.713414634141</v>
      </c>
      <c r="BP657" s="285"/>
    </row>
    <row r="658" spans="2:68" s="95" customFormat="1">
      <c r="B658" s="402"/>
      <c r="C658" s="402"/>
      <c r="D658" s="428"/>
      <c r="E658" s="136" t="s">
        <v>152</v>
      </c>
      <c r="F658" s="171">
        <v>24</v>
      </c>
      <c r="G658" s="180">
        <v>11</v>
      </c>
      <c r="H658" s="180">
        <v>795740</v>
      </c>
      <c r="I658" s="181">
        <f t="shared" si="681"/>
        <v>0.2558139534883721</v>
      </c>
      <c r="J658" s="181">
        <f t="shared" si="664"/>
        <v>0.45833333333333331</v>
      </c>
      <c r="K658" s="225">
        <f t="shared" si="665"/>
        <v>72340</v>
      </c>
      <c r="L658" s="405"/>
      <c r="M658" s="136" t="s">
        <v>152</v>
      </c>
      <c r="N658" s="171">
        <v>51</v>
      </c>
      <c r="O658" s="180">
        <v>31</v>
      </c>
      <c r="P658" s="180">
        <v>3013320</v>
      </c>
      <c r="Q658" s="181">
        <f t="shared" si="682"/>
        <v>0.39743589743589741</v>
      </c>
      <c r="R658" s="181">
        <f t="shared" si="666"/>
        <v>0.60784313725490191</v>
      </c>
      <c r="S658" s="175">
        <f t="shared" si="667"/>
        <v>97203.870967741939</v>
      </c>
      <c r="T658" s="405"/>
      <c r="U658" s="136" t="s">
        <v>152</v>
      </c>
      <c r="V658" s="171">
        <v>2447</v>
      </c>
      <c r="W658" s="180">
        <v>1363</v>
      </c>
      <c r="X658" s="180">
        <v>88435900</v>
      </c>
      <c r="Y658" s="181">
        <f t="shared" si="683"/>
        <v>0.34993581514762517</v>
      </c>
      <c r="Z658" s="181">
        <f t="shared" si="668"/>
        <v>0.55700858193706582</v>
      </c>
      <c r="AA658" s="180">
        <f t="shared" si="669"/>
        <v>64883.272193690391</v>
      </c>
      <c r="AB658" s="405"/>
      <c r="AC658" s="136" t="s">
        <v>152</v>
      </c>
      <c r="AD658" s="171">
        <v>1851</v>
      </c>
      <c r="AE658" s="180">
        <v>1045</v>
      </c>
      <c r="AF658" s="180">
        <v>74931730</v>
      </c>
      <c r="AG658" s="181">
        <f t="shared" si="684"/>
        <v>0.40115163147792704</v>
      </c>
      <c r="AH658" s="181">
        <f t="shared" si="670"/>
        <v>0.56455969746083201</v>
      </c>
      <c r="AI658" s="175">
        <f t="shared" si="671"/>
        <v>71705.004784688994</v>
      </c>
      <c r="AJ658" s="405"/>
      <c r="AK658" s="136" t="s">
        <v>152</v>
      </c>
      <c r="AL658" s="171">
        <v>1100</v>
      </c>
      <c r="AM658" s="180">
        <v>509</v>
      </c>
      <c r="AN658" s="180">
        <v>38850030</v>
      </c>
      <c r="AO658" s="181">
        <f t="shared" si="685"/>
        <v>0.32523961661341855</v>
      </c>
      <c r="AP658" s="181">
        <f t="shared" si="672"/>
        <v>0.46272727272727271</v>
      </c>
      <c r="AQ658" s="175">
        <f t="shared" si="673"/>
        <v>76326.188605108051</v>
      </c>
      <c r="AR658" s="405"/>
      <c r="AS658" s="136" t="s">
        <v>152</v>
      </c>
      <c r="AT658" s="171">
        <v>487</v>
      </c>
      <c r="AU658" s="180">
        <v>197</v>
      </c>
      <c r="AV658" s="180">
        <v>13806680</v>
      </c>
      <c r="AW658" s="181">
        <f t="shared" si="686"/>
        <v>0.29013254786450665</v>
      </c>
      <c r="AX658" s="181">
        <f t="shared" si="674"/>
        <v>0.40451745379876797</v>
      </c>
      <c r="AY658" s="180">
        <f t="shared" si="675"/>
        <v>70084.670050761415</v>
      </c>
      <c r="AZ658" s="405"/>
      <c r="BA658" s="136" t="s">
        <v>152</v>
      </c>
      <c r="BB658" s="171">
        <v>144</v>
      </c>
      <c r="BC658" s="180">
        <v>53</v>
      </c>
      <c r="BD658" s="180">
        <v>4326080</v>
      </c>
      <c r="BE658" s="181">
        <f t="shared" si="687"/>
        <v>0.22943722943722944</v>
      </c>
      <c r="BF658" s="181">
        <f t="shared" si="676"/>
        <v>0.36805555555555558</v>
      </c>
      <c r="BG658" s="225">
        <f t="shared" si="677"/>
        <v>81624.15094339622</v>
      </c>
      <c r="BH658" s="405"/>
      <c r="BI658" s="136" t="s">
        <v>152</v>
      </c>
      <c r="BJ658" s="171">
        <f t="shared" si="678"/>
        <v>6104</v>
      </c>
      <c r="BK658" s="180">
        <f t="shared" si="662"/>
        <v>3209</v>
      </c>
      <c r="BL658" s="180">
        <f t="shared" si="663"/>
        <v>224159480</v>
      </c>
      <c r="BM658" s="181">
        <f t="shared" si="688"/>
        <v>0.352792436235708</v>
      </c>
      <c r="BN658" s="181">
        <f t="shared" si="679"/>
        <v>0.52572083879423326</v>
      </c>
      <c r="BO658" s="180">
        <f t="shared" si="680"/>
        <v>69853.374883141165</v>
      </c>
      <c r="BP658" s="285"/>
    </row>
    <row r="659" spans="2:68" s="95" customFormat="1">
      <c r="B659" s="402"/>
      <c r="C659" s="402"/>
      <c r="D659" s="428"/>
      <c r="E659" s="136" t="s">
        <v>161</v>
      </c>
      <c r="F659" s="171">
        <v>8</v>
      </c>
      <c r="G659" s="180">
        <v>3</v>
      </c>
      <c r="H659" s="180">
        <v>338110</v>
      </c>
      <c r="I659" s="181">
        <f t="shared" si="681"/>
        <v>6.9767441860465115E-2</v>
      </c>
      <c r="J659" s="181">
        <f t="shared" si="664"/>
        <v>0.375</v>
      </c>
      <c r="K659" s="225">
        <f t="shared" si="665"/>
        <v>112703.33333333333</v>
      </c>
      <c r="L659" s="405"/>
      <c r="M659" s="136" t="s">
        <v>161</v>
      </c>
      <c r="N659" s="171">
        <v>14</v>
      </c>
      <c r="O659" s="180">
        <v>8</v>
      </c>
      <c r="P659" s="180">
        <v>324640</v>
      </c>
      <c r="Q659" s="181">
        <f t="shared" si="682"/>
        <v>0.10256410256410256</v>
      </c>
      <c r="R659" s="181">
        <f t="shared" si="666"/>
        <v>0.5714285714285714</v>
      </c>
      <c r="S659" s="175">
        <f t="shared" si="667"/>
        <v>40580</v>
      </c>
      <c r="T659" s="405"/>
      <c r="U659" s="136" t="s">
        <v>161</v>
      </c>
      <c r="V659" s="171">
        <v>750</v>
      </c>
      <c r="W659" s="180">
        <v>447</v>
      </c>
      <c r="X659" s="180">
        <v>30673210</v>
      </c>
      <c r="Y659" s="181">
        <f t="shared" si="683"/>
        <v>0.1147625160462131</v>
      </c>
      <c r="Z659" s="181">
        <f t="shared" si="668"/>
        <v>0.59599999999999997</v>
      </c>
      <c r="AA659" s="180">
        <f t="shared" si="669"/>
        <v>68620.156599552574</v>
      </c>
      <c r="AB659" s="405"/>
      <c r="AC659" s="136" t="s">
        <v>161</v>
      </c>
      <c r="AD659" s="171">
        <v>630</v>
      </c>
      <c r="AE659" s="180">
        <v>347</v>
      </c>
      <c r="AF659" s="180">
        <v>27510560</v>
      </c>
      <c r="AG659" s="181">
        <f t="shared" si="684"/>
        <v>0.13320537428023033</v>
      </c>
      <c r="AH659" s="181">
        <f t="shared" si="670"/>
        <v>0.55079365079365084</v>
      </c>
      <c r="AI659" s="175">
        <f t="shared" si="671"/>
        <v>79281.152737752156</v>
      </c>
      <c r="AJ659" s="405"/>
      <c r="AK659" s="136" t="s">
        <v>161</v>
      </c>
      <c r="AL659" s="171">
        <v>420</v>
      </c>
      <c r="AM659" s="180">
        <v>197</v>
      </c>
      <c r="AN659" s="180">
        <v>15855320</v>
      </c>
      <c r="AO659" s="181">
        <f t="shared" si="685"/>
        <v>0.12587859424920128</v>
      </c>
      <c r="AP659" s="181">
        <f t="shared" si="672"/>
        <v>0.46904761904761905</v>
      </c>
      <c r="AQ659" s="175">
        <f t="shared" si="673"/>
        <v>80483.857868020306</v>
      </c>
      <c r="AR659" s="405"/>
      <c r="AS659" s="136" t="s">
        <v>161</v>
      </c>
      <c r="AT659" s="171">
        <v>190</v>
      </c>
      <c r="AU659" s="180">
        <v>73</v>
      </c>
      <c r="AV659" s="180">
        <v>5197160</v>
      </c>
      <c r="AW659" s="181">
        <f t="shared" si="686"/>
        <v>0.10751104565537556</v>
      </c>
      <c r="AX659" s="181">
        <f t="shared" si="674"/>
        <v>0.38421052631578945</v>
      </c>
      <c r="AY659" s="180">
        <f t="shared" si="675"/>
        <v>71193.972602739726</v>
      </c>
      <c r="AZ659" s="405"/>
      <c r="BA659" s="136" t="s">
        <v>161</v>
      </c>
      <c r="BB659" s="171">
        <v>67</v>
      </c>
      <c r="BC659" s="180">
        <v>27</v>
      </c>
      <c r="BD659" s="180">
        <v>2565590</v>
      </c>
      <c r="BE659" s="181">
        <f t="shared" si="687"/>
        <v>0.11688311688311688</v>
      </c>
      <c r="BF659" s="181">
        <f t="shared" si="676"/>
        <v>0.40298507462686567</v>
      </c>
      <c r="BG659" s="225">
        <f t="shared" si="677"/>
        <v>95021.851851851854</v>
      </c>
      <c r="BH659" s="405"/>
      <c r="BI659" s="136" t="s">
        <v>161</v>
      </c>
      <c r="BJ659" s="171">
        <f t="shared" si="678"/>
        <v>2079</v>
      </c>
      <c r="BK659" s="180">
        <f t="shared" si="662"/>
        <v>1102</v>
      </c>
      <c r="BL659" s="180">
        <f t="shared" si="663"/>
        <v>82464590</v>
      </c>
      <c r="BM659" s="181">
        <f t="shared" si="688"/>
        <v>0.12115215479331574</v>
      </c>
      <c r="BN659" s="181">
        <f t="shared" si="679"/>
        <v>0.53006253006253001</v>
      </c>
      <c r="BO659" s="180">
        <f t="shared" si="680"/>
        <v>74831.751361161529</v>
      </c>
      <c r="BP659" s="285"/>
    </row>
    <row r="660" spans="2:68" s="95" customFormat="1">
      <c r="B660" s="402"/>
      <c r="C660" s="402"/>
      <c r="D660" s="428"/>
      <c r="E660" s="136" t="s">
        <v>183</v>
      </c>
      <c r="F660" s="171">
        <v>14</v>
      </c>
      <c r="G660" s="180">
        <v>7</v>
      </c>
      <c r="H660" s="180">
        <v>714900</v>
      </c>
      <c r="I660" s="181">
        <f t="shared" si="681"/>
        <v>0.16279069767441862</v>
      </c>
      <c r="J660" s="181">
        <f t="shared" si="664"/>
        <v>0.5</v>
      </c>
      <c r="K660" s="225">
        <f t="shared" si="665"/>
        <v>102128.57142857143</v>
      </c>
      <c r="L660" s="405"/>
      <c r="M660" s="136" t="s">
        <v>183</v>
      </c>
      <c r="N660" s="171">
        <v>30</v>
      </c>
      <c r="O660" s="180">
        <v>20</v>
      </c>
      <c r="P660" s="180">
        <v>1582500</v>
      </c>
      <c r="Q660" s="181">
        <f t="shared" si="682"/>
        <v>0.25641025641025639</v>
      </c>
      <c r="R660" s="181">
        <f t="shared" si="666"/>
        <v>0.66666666666666663</v>
      </c>
      <c r="S660" s="175">
        <f t="shared" si="667"/>
        <v>79125</v>
      </c>
      <c r="T660" s="405"/>
      <c r="U660" s="136" t="s">
        <v>183</v>
      </c>
      <c r="V660" s="171">
        <v>954</v>
      </c>
      <c r="W660" s="180">
        <v>557</v>
      </c>
      <c r="X660" s="180">
        <v>37721720</v>
      </c>
      <c r="Y660" s="181">
        <f t="shared" si="683"/>
        <v>0.1430038510911425</v>
      </c>
      <c r="Z660" s="181">
        <f t="shared" si="668"/>
        <v>0.5838574423480084</v>
      </c>
      <c r="AA660" s="180">
        <f t="shared" si="669"/>
        <v>67723.01615798923</v>
      </c>
      <c r="AB660" s="405"/>
      <c r="AC660" s="136" t="s">
        <v>183</v>
      </c>
      <c r="AD660" s="171">
        <v>832</v>
      </c>
      <c r="AE660" s="180">
        <v>461</v>
      </c>
      <c r="AF660" s="180">
        <v>34837520</v>
      </c>
      <c r="AG660" s="181">
        <f t="shared" si="684"/>
        <v>0.17696737044145874</v>
      </c>
      <c r="AH660" s="181">
        <f t="shared" si="670"/>
        <v>0.55408653846153844</v>
      </c>
      <c r="AI660" s="175">
        <f t="shared" si="671"/>
        <v>75569.457700650761</v>
      </c>
      <c r="AJ660" s="405"/>
      <c r="AK660" s="136" t="s">
        <v>183</v>
      </c>
      <c r="AL660" s="171">
        <v>556</v>
      </c>
      <c r="AM660" s="180">
        <v>266</v>
      </c>
      <c r="AN660" s="180">
        <v>23259420</v>
      </c>
      <c r="AO660" s="181">
        <f t="shared" si="685"/>
        <v>0.16996805111821087</v>
      </c>
      <c r="AP660" s="181">
        <f t="shared" si="672"/>
        <v>0.47841726618705038</v>
      </c>
      <c r="AQ660" s="175">
        <f t="shared" si="673"/>
        <v>87441.428571428565</v>
      </c>
      <c r="AR660" s="405"/>
      <c r="AS660" s="136" t="s">
        <v>183</v>
      </c>
      <c r="AT660" s="171">
        <v>271</v>
      </c>
      <c r="AU660" s="180">
        <v>107</v>
      </c>
      <c r="AV660" s="180">
        <v>8985140</v>
      </c>
      <c r="AW660" s="181">
        <f t="shared" si="686"/>
        <v>0.15758468335787923</v>
      </c>
      <c r="AX660" s="181">
        <f t="shared" si="674"/>
        <v>0.39483394833948338</v>
      </c>
      <c r="AY660" s="180">
        <f t="shared" si="675"/>
        <v>83973.271028037387</v>
      </c>
      <c r="AZ660" s="405"/>
      <c r="BA660" s="136" t="s">
        <v>183</v>
      </c>
      <c r="BB660" s="171">
        <v>79</v>
      </c>
      <c r="BC660" s="180">
        <v>30</v>
      </c>
      <c r="BD660" s="180">
        <v>3099820</v>
      </c>
      <c r="BE660" s="181">
        <f t="shared" si="687"/>
        <v>0.12987012987012986</v>
      </c>
      <c r="BF660" s="181">
        <f t="shared" si="676"/>
        <v>0.379746835443038</v>
      </c>
      <c r="BG660" s="225">
        <f t="shared" si="677"/>
        <v>103327.33333333333</v>
      </c>
      <c r="BH660" s="405"/>
      <c r="BI660" s="136" t="s">
        <v>183</v>
      </c>
      <c r="BJ660" s="171">
        <f t="shared" si="678"/>
        <v>2736</v>
      </c>
      <c r="BK660" s="180">
        <f t="shared" si="662"/>
        <v>1448</v>
      </c>
      <c r="BL660" s="180">
        <f t="shared" si="663"/>
        <v>110201020</v>
      </c>
      <c r="BM660" s="181">
        <f t="shared" si="688"/>
        <v>0.15919085312225154</v>
      </c>
      <c r="BN660" s="181">
        <f t="shared" si="679"/>
        <v>0.5292397660818714</v>
      </c>
      <c r="BO660" s="180">
        <f t="shared" si="680"/>
        <v>76105.676795580104</v>
      </c>
      <c r="BP660" s="285"/>
    </row>
    <row r="661" spans="2:68" s="95" customFormat="1">
      <c r="B661" s="402"/>
      <c r="C661" s="402"/>
      <c r="D661" s="428"/>
      <c r="E661" s="136" t="s">
        <v>184</v>
      </c>
      <c r="F661" s="171">
        <v>6</v>
      </c>
      <c r="G661" s="180">
        <v>3</v>
      </c>
      <c r="H661" s="180">
        <v>105520</v>
      </c>
      <c r="I661" s="181">
        <f t="shared" si="681"/>
        <v>6.9767441860465115E-2</v>
      </c>
      <c r="J661" s="181">
        <f t="shared" si="664"/>
        <v>0.5</v>
      </c>
      <c r="K661" s="225">
        <f t="shared" si="665"/>
        <v>35173.333333333336</v>
      </c>
      <c r="L661" s="405"/>
      <c r="M661" s="136" t="s">
        <v>184</v>
      </c>
      <c r="N661" s="171">
        <v>9</v>
      </c>
      <c r="O661" s="180">
        <v>7</v>
      </c>
      <c r="P661" s="180">
        <v>750240</v>
      </c>
      <c r="Q661" s="181">
        <f t="shared" si="682"/>
        <v>8.9743589743589744E-2</v>
      </c>
      <c r="R661" s="181">
        <f t="shared" si="666"/>
        <v>0.77777777777777779</v>
      </c>
      <c r="S661" s="175">
        <f t="shared" si="667"/>
        <v>107177.14285714286</v>
      </c>
      <c r="T661" s="405"/>
      <c r="U661" s="136" t="s">
        <v>184</v>
      </c>
      <c r="V661" s="171">
        <v>405</v>
      </c>
      <c r="W661" s="180">
        <v>248</v>
      </c>
      <c r="X661" s="180">
        <v>16853260</v>
      </c>
      <c r="Y661" s="181">
        <f t="shared" si="683"/>
        <v>6.3671373555840821E-2</v>
      </c>
      <c r="Z661" s="181">
        <f t="shared" si="668"/>
        <v>0.61234567901234571</v>
      </c>
      <c r="AA661" s="180">
        <f t="shared" si="669"/>
        <v>67956.693548387091</v>
      </c>
      <c r="AB661" s="405"/>
      <c r="AC661" s="136" t="s">
        <v>184</v>
      </c>
      <c r="AD661" s="171">
        <v>295</v>
      </c>
      <c r="AE661" s="180">
        <v>172</v>
      </c>
      <c r="AF661" s="180">
        <v>13849340</v>
      </c>
      <c r="AG661" s="181">
        <f t="shared" si="684"/>
        <v>6.6026871401151627E-2</v>
      </c>
      <c r="AH661" s="181">
        <f t="shared" si="670"/>
        <v>0.58305084745762714</v>
      </c>
      <c r="AI661" s="175">
        <f t="shared" si="671"/>
        <v>80519.41860465116</v>
      </c>
      <c r="AJ661" s="405"/>
      <c r="AK661" s="136" t="s">
        <v>184</v>
      </c>
      <c r="AL661" s="171">
        <v>144</v>
      </c>
      <c r="AM661" s="180">
        <v>72</v>
      </c>
      <c r="AN661" s="180">
        <v>4920330</v>
      </c>
      <c r="AO661" s="181">
        <f t="shared" si="685"/>
        <v>4.6006389776357827E-2</v>
      </c>
      <c r="AP661" s="181">
        <f t="shared" si="672"/>
        <v>0.5</v>
      </c>
      <c r="AQ661" s="175">
        <f t="shared" si="673"/>
        <v>68337.916666666672</v>
      </c>
      <c r="AR661" s="405"/>
      <c r="AS661" s="136" t="s">
        <v>184</v>
      </c>
      <c r="AT661" s="171">
        <v>73</v>
      </c>
      <c r="AU661" s="180">
        <v>28</v>
      </c>
      <c r="AV661" s="180">
        <v>2028530</v>
      </c>
      <c r="AW661" s="181">
        <f t="shared" si="686"/>
        <v>4.1237113402061855E-2</v>
      </c>
      <c r="AX661" s="181">
        <f t="shared" si="674"/>
        <v>0.38356164383561642</v>
      </c>
      <c r="AY661" s="180">
        <f t="shared" si="675"/>
        <v>72447.5</v>
      </c>
      <c r="AZ661" s="405"/>
      <c r="BA661" s="136" t="s">
        <v>184</v>
      </c>
      <c r="BB661" s="171">
        <v>18</v>
      </c>
      <c r="BC661" s="180">
        <v>10</v>
      </c>
      <c r="BD661" s="180">
        <v>1492540</v>
      </c>
      <c r="BE661" s="181">
        <f t="shared" si="687"/>
        <v>4.3290043290043288E-2</v>
      </c>
      <c r="BF661" s="181">
        <f t="shared" si="676"/>
        <v>0.55555555555555558</v>
      </c>
      <c r="BG661" s="225">
        <f t="shared" si="677"/>
        <v>149254</v>
      </c>
      <c r="BH661" s="405"/>
      <c r="BI661" s="136" t="s">
        <v>184</v>
      </c>
      <c r="BJ661" s="171">
        <f t="shared" si="678"/>
        <v>950</v>
      </c>
      <c r="BK661" s="180">
        <f t="shared" si="662"/>
        <v>540</v>
      </c>
      <c r="BL661" s="180">
        <f t="shared" si="663"/>
        <v>39999760</v>
      </c>
      <c r="BM661" s="181">
        <f t="shared" si="688"/>
        <v>5.9366754617414245E-2</v>
      </c>
      <c r="BN661" s="181">
        <f t="shared" si="679"/>
        <v>0.56842105263157894</v>
      </c>
      <c r="BO661" s="180">
        <f t="shared" si="680"/>
        <v>74073.629629629635</v>
      </c>
      <c r="BP661" s="285"/>
    </row>
    <row r="662" spans="2:68" s="95" customFormat="1">
      <c r="B662" s="402"/>
      <c r="C662" s="402"/>
      <c r="D662" s="428"/>
      <c r="E662" s="136" t="s">
        <v>185</v>
      </c>
      <c r="F662" s="171">
        <v>6</v>
      </c>
      <c r="G662" s="180">
        <v>3</v>
      </c>
      <c r="H662" s="180">
        <v>134750</v>
      </c>
      <c r="I662" s="181">
        <f t="shared" si="681"/>
        <v>6.9767441860465115E-2</v>
      </c>
      <c r="J662" s="181">
        <f t="shared" si="664"/>
        <v>0.5</v>
      </c>
      <c r="K662" s="225">
        <f t="shared" si="665"/>
        <v>44916.666666666664</v>
      </c>
      <c r="L662" s="405"/>
      <c r="M662" s="136" t="s">
        <v>185</v>
      </c>
      <c r="N662" s="171">
        <v>10</v>
      </c>
      <c r="O662" s="180">
        <v>6</v>
      </c>
      <c r="P662" s="180">
        <v>205900</v>
      </c>
      <c r="Q662" s="181">
        <f t="shared" si="682"/>
        <v>7.6923076923076927E-2</v>
      </c>
      <c r="R662" s="181">
        <f t="shared" si="666"/>
        <v>0.6</v>
      </c>
      <c r="S662" s="175">
        <f t="shared" si="667"/>
        <v>34316.666666666664</v>
      </c>
      <c r="T662" s="405"/>
      <c r="U662" s="136" t="s">
        <v>185</v>
      </c>
      <c r="V662" s="171">
        <v>233</v>
      </c>
      <c r="W662" s="180">
        <v>109</v>
      </c>
      <c r="X662" s="180">
        <v>8132900</v>
      </c>
      <c r="Y662" s="181">
        <f t="shared" si="683"/>
        <v>2.7984595635430039E-2</v>
      </c>
      <c r="Z662" s="181">
        <f t="shared" si="668"/>
        <v>0.46781115879828328</v>
      </c>
      <c r="AA662" s="180">
        <f t="shared" si="669"/>
        <v>74613.761467889912</v>
      </c>
      <c r="AB662" s="405"/>
      <c r="AC662" s="136" t="s">
        <v>185</v>
      </c>
      <c r="AD662" s="171">
        <v>226</v>
      </c>
      <c r="AE662" s="180">
        <v>117</v>
      </c>
      <c r="AF662" s="180">
        <v>9493730</v>
      </c>
      <c r="AG662" s="181">
        <f t="shared" si="684"/>
        <v>4.4913627639155469E-2</v>
      </c>
      <c r="AH662" s="181">
        <f t="shared" si="670"/>
        <v>0.51769911504424782</v>
      </c>
      <c r="AI662" s="175">
        <f t="shared" si="671"/>
        <v>81142.991452991453</v>
      </c>
      <c r="AJ662" s="405"/>
      <c r="AK662" s="136" t="s">
        <v>185</v>
      </c>
      <c r="AL662" s="171">
        <v>163</v>
      </c>
      <c r="AM662" s="180">
        <v>66</v>
      </c>
      <c r="AN662" s="180">
        <v>5906070</v>
      </c>
      <c r="AO662" s="181">
        <f t="shared" si="685"/>
        <v>4.2172523961661344E-2</v>
      </c>
      <c r="AP662" s="181">
        <f t="shared" si="672"/>
        <v>0.40490797546012269</v>
      </c>
      <c r="AQ662" s="175">
        <f t="shared" si="673"/>
        <v>89485.909090909088</v>
      </c>
      <c r="AR662" s="405"/>
      <c r="AS662" s="136" t="s">
        <v>185</v>
      </c>
      <c r="AT662" s="171">
        <v>79</v>
      </c>
      <c r="AU662" s="180">
        <v>24</v>
      </c>
      <c r="AV662" s="180">
        <v>1922720</v>
      </c>
      <c r="AW662" s="181">
        <f t="shared" si="686"/>
        <v>3.5346097201767304E-2</v>
      </c>
      <c r="AX662" s="181">
        <f t="shared" si="674"/>
        <v>0.30379746835443039</v>
      </c>
      <c r="AY662" s="180">
        <f t="shared" si="675"/>
        <v>80113.333333333328</v>
      </c>
      <c r="AZ662" s="405"/>
      <c r="BA662" s="136" t="s">
        <v>185</v>
      </c>
      <c r="BB662" s="171">
        <v>36</v>
      </c>
      <c r="BC662" s="180">
        <v>14</v>
      </c>
      <c r="BD662" s="180">
        <v>725960</v>
      </c>
      <c r="BE662" s="181">
        <f t="shared" si="687"/>
        <v>6.0606060606060608E-2</v>
      </c>
      <c r="BF662" s="181">
        <f t="shared" si="676"/>
        <v>0.3888888888888889</v>
      </c>
      <c r="BG662" s="225">
        <f t="shared" si="677"/>
        <v>51854.285714285717</v>
      </c>
      <c r="BH662" s="405"/>
      <c r="BI662" s="136" t="s">
        <v>185</v>
      </c>
      <c r="BJ662" s="171">
        <f t="shared" si="678"/>
        <v>753</v>
      </c>
      <c r="BK662" s="180">
        <f t="shared" si="662"/>
        <v>339</v>
      </c>
      <c r="BL662" s="180">
        <f t="shared" si="663"/>
        <v>26522030</v>
      </c>
      <c r="BM662" s="181">
        <f t="shared" si="688"/>
        <v>3.7269129287598943E-2</v>
      </c>
      <c r="BN662" s="181">
        <f t="shared" si="679"/>
        <v>0.45019920318725098</v>
      </c>
      <c r="BO662" s="180">
        <f t="shared" si="680"/>
        <v>78236.076696165197</v>
      </c>
      <c r="BP662" s="285"/>
    </row>
    <row r="663" spans="2:68" s="95" customFormat="1">
      <c r="B663" s="402"/>
      <c r="C663" s="402"/>
      <c r="D663" s="428"/>
      <c r="E663" s="136" t="s">
        <v>186</v>
      </c>
      <c r="F663" s="171">
        <v>6</v>
      </c>
      <c r="G663" s="180">
        <v>4</v>
      </c>
      <c r="H663" s="180">
        <v>132610</v>
      </c>
      <c r="I663" s="181">
        <f t="shared" si="681"/>
        <v>9.3023255813953487E-2</v>
      </c>
      <c r="J663" s="181">
        <f t="shared" si="664"/>
        <v>0.66666666666666663</v>
      </c>
      <c r="K663" s="225">
        <f t="shared" si="665"/>
        <v>33152.5</v>
      </c>
      <c r="L663" s="405"/>
      <c r="M663" s="136" t="s">
        <v>186</v>
      </c>
      <c r="N663" s="171">
        <v>5</v>
      </c>
      <c r="O663" s="180">
        <v>4</v>
      </c>
      <c r="P663" s="180">
        <v>144110</v>
      </c>
      <c r="Q663" s="181">
        <f t="shared" si="682"/>
        <v>5.128205128205128E-2</v>
      </c>
      <c r="R663" s="181">
        <f t="shared" si="666"/>
        <v>0.8</v>
      </c>
      <c r="S663" s="175">
        <f t="shared" si="667"/>
        <v>36027.5</v>
      </c>
      <c r="T663" s="405"/>
      <c r="U663" s="136" t="s">
        <v>186</v>
      </c>
      <c r="V663" s="171">
        <v>196</v>
      </c>
      <c r="W663" s="180">
        <v>118</v>
      </c>
      <c r="X663" s="180">
        <v>9903390</v>
      </c>
      <c r="Y663" s="181">
        <f t="shared" si="683"/>
        <v>3.0295250320924262E-2</v>
      </c>
      <c r="Z663" s="181">
        <f t="shared" si="668"/>
        <v>0.60204081632653061</v>
      </c>
      <c r="AA663" s="180">
        <f t="shared" si="669"/>
        <v>83927.03389830509</v>
      </c>
      <c r="AB663" s="405"/>
      <c r="AC663" s="136" t="s">
        <v>186</v>
      </c>
      <c r="AD663" s="171">
        <v>193</v>
      </c>
      <c r="AE663" s="180">
        <v>115</v>
      </c>
      <c r="AF663" s="180">
        <v>9283210</v>
      </c>
      <c r="AG663" s="181">
        <f t="shared" si="684"/>
        <v>4.4145873320537425E-2</v>
      </c>
      <c r="AH663" s="181">
        <f t="shared" si="670"/>
        <v>0.59585492227979275</v>
      </c>
      <c r="AI663" s="175">
        <f t="shared" si="671"/>
        <v>80723.565217391311</v>
      </c>
      <c r="AJ663" s="405"/>
      <c r="AK663" s="136" t="s">
        <v>186</v>
      </c>
      <c r="AL663" s="171">
        <v>140</v>
      </c>
      <c r="AM663" s="180">
        <v>73</v>
      </c>
      <c r="AN663" s="180">
        <v>6143850</v>
      </c>
      <c r="AO663" s="181">
        <f t="shared" si="685"/>
        <v>4.6645367412140572E-2</v>
      </c>
      <c r="AP663" s="181">
        <f t="shared" si="672"/>
        <v>0.52142857142857146</v>
      </c>
      <c r="AQ663" s="175">
        <f t="shared" si="673"/>
        <v>84162.328767123283</v>
      </c>
      <c r="AR663" s="405"/>
      <c r="AS663" s="136" t="s">
        <v>186</v>
      </c>
      <c r="AT663" s="171">
        <v>55</v>
      </c>
      <c r="AU663" s="180">
        <v>23</v>
      </c>
      <c r="AV663" s="180">
        <v>1843810</v>
      </c>
      <c r="AW663" s="181">
        <f t="shared" si="686"/>
        <v>3.3873343151693665E-2</v>
      </c>
      <c r="AX663" s="181">
        <f t="shared" si="674"/>
        <v>0.41818181818181815</v>
      </c>
      <c r="AY663" s="180">
        <f t="shared" si="675"/>
        <v>80165.65217391304</v>
      </c>
      <c r="AZ663" s="405"/>
      <c r="BA663" s="136" t="s">
        <v>186</v>
      </c>
      <c r="BB663" s="171">
        <v>8</v>
      </c>
      <c r="BC663" s="180">
        <v>5</v>
      </c>
      <c r="BD663" s="180">
        <v>316960</v>
      </c>
      <c r="BE663" s="181">
        <f t="shared" si="687"/>
        <v>2.1645021645021644E-2</v>
      </c>
      <c r="BF663" s="181">
        <f t="shared" si="676"/>
        <v>0.625</v>
      </c>
      <c r="BG663" s="225">
        <f t="shared" si="677"/>
        <v>63392</v>
      </c>
      <c r="BH663" s="405"/>
      <c r="BI663" s="136" t="s">
        <v>186</v>
      </c>
      <c r="BJ663" s="171">
        <f t="shared" si="678"/>
        <v>603</v>
      </c>
      <c r="BK663" s="180">
        <f t="shared" si="662"/>
        <v>342</v>
      </c>
      <c r="BL663" s="180">
        <f t="shared" si="663"/>
        <v>27767940</v>
      </c>
      <c r="BM663" s="181">
        <f t="shared" si="688"/>
        <v>3.7598944591029027E-2</v>
      </c>
      <c r="BN663" s="181">
        <f t="shared" si="679"/>
        <v>0.56716417910447758</v>
      </c>
      <c r="BO663" s="180">
        <f t="shared" si="680"/>
        <v>81192.807017543862</v>
      </c>
      <c r="BP663" s="285"/>
    </row>
    <row r="664" spans="2:68" s="95" customFormat="1">
      <c r="B664" s="402"/>
      <c r="C664" s="402"/>
      <c r="D664" s="428"/>
      <c r="E664" s="136" t="s">
        <v>187</v>
      </c>
      <c r="F664" s="171">
        <v>12</v>
      </c>
      <c r="G664" s="180">
        <v>6</v>
      </c>
      <c r="H664" s="180">
        <v>364260</v>
      </c>
      <c r="I664" s="181">
        <f t="shared" si="681"/>
        <v>0.13953488372093023</v>
      </c>
      <c r="J664" s="181">
        <f t="shared" si="664"/>
        <v>0.5</v>
      </c>
      <c r="K664" s="225">
        <f t="shared" si="665"/>
        <v>60710</v>
      </c>
      <c r="L664" s="405"/>
      <c r="M664" s="136" t="s">
        <v>187</v>
      </c>
      <c r="N664" s="171">
        <v>41</v>
      </c>
      <c r="O664" s="180">
        <v>28</v>
      </c>
      <c r="P664" s="180">
        <v>2380780</v>
      </c>
      <c r="Q664" s="181">
        <f t="shared" si="682"/>
        <v>0.35897435897435898</v>
      </c>
      <c r="R664" s="181">
        <f t="shared" si="666"/>
        <v>0.68292682926829273</v>
      </c>
      <c r="S664" s="175">
        <f t="shared" si="667"/>
        <v>85027.857142857145</v>
      </c>
      <c r="T664" s="405"/>
      <c r="U664" s="136" t="s">
        <v>187</v>
      </c>
      <c r="V664" s="171">
        <v>1594</v>
      </c>
      <c r="W664" s="180">
        <v>967</v>
      </c>
      <c r="X664" s="180">
        <v>73257300</v>
      </c>
      <c r="Y664" s="181">
        <f t="shared" si="683"/>
        <v>0.24826700898587933</v>
      </c>
      <c r="Z664" s="181">
        <f t="shared" si="668"/>
        <v>0.60664993726474281</v>
      </c>
      <c r="AA664" s="180">
        <f t="shared" si="669"/>
        <v>75757.290589451906</v>
      </c>
      <c r="AB664" s="405"/>
      <c r="AC664" s="136" t="s">
        <v>187</v>
      </c>
      <c r="AD664" s="171">
        <v>1221</v>
      </c>
      <c r="AE664" s="180">
        <v>691</v>
      </c>
      <c r="AF664" s="180">
        <v>50568470</v>
      </c>
      <c r="AG664" s="181">
        <f t="shared" si="684"/>
        <v>0.26525911708253358</v>
      </c>
      <c r="AH664" s="181">
        <f t="shared" si="670"/>
        <v>0.56592956592956589</v>
      </c>
      <c r="AI664" s="175">
        <f t="shared" si="671"/>
        <v>73181.577424023155</v>
      </c>
      <c r="AJ664" s="405"/>
      <c r="AK664" s="136" t="s">
        <v>187</v>
      </c>
      <c r="AL664" s="171">
        <v>716</v>
      </c>
      <c r="AM664" s="180">
        <v>351</v>
      </c>
      <c r="AN664" s="180">
        <v>26838150</v>
      </c>
      <c r="AO664" s="181">
        <f t="shared" si="685"/>
        <v>0.2242811501597444</v>
      </c>
      <c r="AP664" s="181">
        <f t="shared" si="672"/>
        <v>0.49022346368715086</v>
      </c>
      <c r="AQ664" s="175">
        <f t="shared" si="673"/>
        <v>76461.965811965812</v>
      </c>
      <c r="AR664" s="405"/>
      <c r="AS664" s="136" t="s">
        <v>187</v>
      </c>
      <c r="AT664" s="171">
        <v>289</v>
      </c>
      <c r="AU664" s="180">
        <v>123</v>
      </c>
      <c r="AV664" s="180">
        <v>9844530</v>
      </c>
      <c r="AW664" s="181">
        <f t="shared" si="686"/>
        <v>0.18114874815905743</v>
      </c>
      <c r="AX664" s="181">
        <f t="shared" si="674"/>
        <v>0.42560553633217996</v>
      </c>
      <c r="AY664" s="180">
        <f t="shared" si="675"/>
        <v>80036.829268292684</v>
      </c>
      <c r="AZ664" s="405"/>
      <c r="BA664" s="136" t="s">
        <v>187</v>
      </c>
      <c r="BB664" s="171">
        <v>76</v>
      </c>
      <c r="BC664" s="180">
        <v>32</v>
      </c>
      <c r="BD664" s="180">
        <v>2176800</v>
      </c>
      <c r="BE664" s="181">
        <f t="shared" si="687"/>
        <v>0.13852813852813853</v>
      </c>
      <c r="BF664" s="181">
        <f t="shared" si="676"/>
        <v>0.42105263157894735</v>
      </c>
      <c r="BG664" s="225">
        <f t="shared" si="677"/>
        <v>68025</v>
      </c>
      <c r="BH664" s="405"/>
      <c r="BI664" s="136" t="s">
        <v>187</v>
      </c>
      <c r="BJ664" s="171">
        <f t="shared" si="678"/>
        <v>3949</v>
      </c>
      <c r="BK664" s="180">
        <f t="shared" si="662"/>
        <v>2198</v>
      </c>
      <c r="BL664" s="180">
        <f t="shared" si="663"/>
        <v>165430290</v>
      </c>
      <c r="BM664" s="181">
        <f t="shared" si="688"/>
        <v>0.24164467897977132</v>
      </c>
      <c r="BN664" s="181">
        <f t="shared" si="679"/>
        <v>0.55659660673588252</v>
      </c>
      <c r="BO664" s="180">
        <f t="shared" si="680"/>
        <v>75264.008189262968</v>
      </c>
      <c r="BP664" s="285"/>
    </row>
    <row r="665" spans="2:68" s="95" customFormat="1">
      <c r="B665" s="402"/>
      <c r="C665" s="402"/>
      <c r="D665" s="428"/>
      <c r="E665" s="136" t="s">
        <v>188</v>
      </c>
      <c r="F665" s="171">
        <v>7</v>
      </c>
      <c r="G665" s="180">
        <v>1</v>
      </c>
      <c r="H665" s="180">
        <v>58420</v>
      </c>
      <c r="I665" s="181">
        <f t="shared" si="681"/>
        <v>2.3255813953488372E-2</v>
      </c>
      <c r="J665" s="181">
        <f t="shared" si="664"/>
        <v>0.14285714285714285</v>
      </c>
      <c r="K665" s="225">
        <f t="shared" si="665"/>
        <v>58420</v>
      </c>
      <c r="L665" s="405"/>
      <c r="M665" s="136" t="s">
        <v>188</v>
      </c>
      <c r="N665" s="171">
        <v>13</v>
      </c>
      <c r="O665" s="180">
        <v>7</v>
      </c>
      <c r="P665" s="180">
        <v>1017250</v>
      </c>
      <c r="Q665" s="181">
        <f t="shared" si="682"/>
        <v>8.9743589743589744E-2</v>
      </c>
      <c r="R665" s="181">
        <f t="shared" si="666"/>
        <v>0.53846153846153844</v>
      </c>
      <c r="S665" s="175">
        <f t="shared" si="667"/>
        <v>145321.42857142858</v>
      </c>
      <c r="T665" s="405"/>
      <c r="U665" s="136" t="s">
        <v>188</v>
      </c>
      <c r="V665" s="171">
        <v>284</v>
      </c>
      <c r="W665" s="180">
        <v>156</v>
      </c>
      <c r="X665" s="180">
        <v>12313920</v>
      </c>
      <c r="Y665" s="181">
        <f t="shared" si="683"/>
        <v>4.0051347881899874E-2</v>
      </c>
      <c r="Z665" s="181">
        <f t="shared" si="668"/>
        <v>0.54929577464788737</v>
      </c>
      <c r="AA665" s="180">
        <f t="shared" si="669"/>
        <v>78935.38461538461</v>
      </c>
      <c r="AB665" s="405"/>
      <c r="AC665" s="136" t="s">
        <v>188</v>
      </c>
      <c r="AD665" s="171">
        <v>307</v>
      </c>
      <c r="AE665" s="180">
        <v>164</v>
      </c>
      <c r="AF665" s="180">
        <v>12971190</v>
      </c>
      <c r="AG665" s="181">
        <f t="shared" si="684"/>
        <v>6.2955854126679464E-2</v>
      </c>
      <c r="AH665" s="181">
        <f t="shared" si="670"/>
        <v>0.53420195439739415</v>
      </c>
      <c r="AI665" s="175">
        <f t="shared" si="671"/>
        <v>79092.621951219509</v>
      </c>
      <c r="AJ665" s="405"/>
      <c r="AK665" s="136" t="s">
        <v>188</v>
      </c>
      <c r="AL665" s="171">
        <v>250</v>
      </c>
      <c r="AM665" s="180">
        <v>119</v>
      </c>
      <c r="AN665" s="180">
        <v>9565350</v>
      </c>
      <c r="AO665" s="181">
        <f t="shared" si="685"/>
        <v>7.6038338658146964E-2</v>
      </c>
      <c r="AP665" s="181">
        <f t="shared" si="672"/>
        <v>0.47599999999999998</v>
      </c>
      <c r="AQ665" s="175">
        <f t="shared" si="673"/>
        <v>80381.092436974795</v>
      </c>
      <c r="AR665" s="405"/>
      <c r="AS665" s="136" t="s">
        <v>188</v>
      </c>
      <c r="AT665" s="171">
        <v>141</v>
      </c>
      <c r="AU665" s="180">
        <v>56</v>
      </c>
      <c r="AV665" s="180">
        <v>4187720</v>
      </c>
      <c r="AW665" s="181">
        <f t="shared" si="686"/>
        <v>8.247422680412371E-2</v>
      </c>
      <c r="AX665" s="181">
        <f t="shared" si="674"/>
        <v>0.3971631205673759</v>
      </c>
      <c r="AY665" s="180">
        <f t="shared" si="675"/>
        <v>74780.71428571429</v>
      </c>
      <c r="AZ665" s="405"/>
      <c r="BA665" s="136" t="s">
        <v>188</v>
      </c>
      <c r="BB665" s="171">
        <v>67</v>
      </c>
      <c r="BC665" s="180">
        <v>22</v>
      </c>
      <c r="BD665" s="180">
        <v>1866120</v>
      </c>
      <c r="BE665" s="181">
        <f t="shared" si="687"/>
        <v>9.5238095238095233E-2</v>
      </c>
      <c r="BF665" s="181">
        <f t="shared" si="676"/>
        <v>0.32835820895522388</v>
      </c>
      <c r="BG665" s="225">
        <f t="shared" si="677"/>
        <v>84823.636363636368</v>
      </c>
      <c r="BH665" s="405"/>
      <c r="BI665" s="136" t="s">
        <v>188</v>
      </c>
      <c r="BJ665" s="171">
        <f t="shared" si="678"/>
        <v>1069</v>
      </c>
      <c r="BK665" s="180">
        <f t="shared" si="662"/>
        <v>525</v>
      </c>
      <c r="BL665" s="180">
        <f t="shared" si="663"/>
        <v>41979970</v>
      </c>
      <c r="BM665" s="181">
        <f t="shared" si="688"/>
        <v>5.7717678100263854E-2</v>
      </c>
      <c r="BN665" s="181">
        <f t="shared" si="679"/>
        <v>0.49111318989710007</v>
      </c>
      <c r="BO665" s="180">
        <f t="shared" si="680"/>
        <v>79961.847619047621</v>
      </c>
      <c r="BP665" s="285"/>
    </row>
    <row r="666" spans="2:68" s="95" customFormat="1">
      <c r="B666" s="402"/>
      <c r="C666" s="402"/>
      <c r="D666" s="428"/>
      <c r="E666" s="133" t="s">
        <v>179</v>
      </c>
      <c r="F666" s="173">
        <v>9</v>
      </c>
      <c r="G666" s="184">
        <v>2</v>
      </c>
      <c r="H666" s="184">
        <v>56060</v>
      </c>
      <c r="I666" s="185">
        <f t="shared" si="681"/>
        <v>4.6511627906976744E-2</v>
      </c>
      <c r="J666" s="185">
        <f t="shared" si="664"/>
        <v>0.22222222222222221</v>
      </c>
      <c r="K666" s="279">
        <f t="shared" si="665"/>
        <v>28030</v>
      </c>
      <c r="L666" s="405"/>
      <c r="M666" s="133" t="s">
        <v>179</v>
      </c>
      <c r="N666" s="173">
        <v>6</v>
      </c>
      <c r="O666" s="184">
        <v>1</v>
      </c>
      <c r="P666" s="184">
        <v>69590</v>
      </c>
      <c r="Q666" s="185">
        <f t="shared" si="682"/>
        <v>1.282051282051282E-2</v>
      </c>
      <c r="R666" s="185">
        <f t="shared" si="666"/>
        <v>0.16666666666666666</v>
      </c>
      <c r="S666" s="177">
        <f t="shared" si="667"/>
        <v>69590</v>
      </c>
      <c r="T666" s="405"/>
      <c r="U666" s="133" t="s">
        <v>179</v>
      </c>
      <c r="V666" s="173">
        <v>373</v>
      </c>
      <c r="W666" s="184">
        <v>200</v>
      </c>
      <c r="X666" s="184">
        <v>13902210</v>
      </c>
      <c r="Y666" s="185">
        <f t="shared" si="683"/>
        <v>5.1347881899871634E-2</v>
      </c>
      <c r="Z666" s="185">
        <f t="shared" si="668"/>
        <v>0.53619302949061665</v>
      </c>
      <c r="AA666" s="184">
        <f t="shared" si="669"/>
        <v>69511.05</v>
      </c>
      <c r="AB666" s="405"/>
      <c r="AC666" s="133" t="s">
        <v>179</v>
      </c>
      <c r="AD666" s="173">
        <v>178</v>
      </c>
      <c r="AE666" s="184">
        <v>85</v>
      </c>
      <c r="AF666" s="184">
        <v>6662610</v>
      </c>
      <c r="AG666" s="185">
        <f t="shared" si="684"/>
        <v>3.2629558541266791E-2</v>
      </c>
      <c r="AH666" s="185">
        <f t="shared" si="670"/>
        <v>0.47752808988764045</v>
      </c>
      <c r="AI666" s="177">
        <f t="shared" si="671"/>
        <v>78383.647058823524</v>
      </c>
      <c r="AJ666" s="405"/>
      <c r="AK666" s="133" t="s">
        <v>179</v>
      </c>
      <c r="AL666" s="173">
        <v>92</v>
      </c>
      <c r="AM666" s="184">
        <v>40</v>
      </c>
      <c r="AN666" s="184">
        <v>4437490</v>
      </c>
      <c r="AO666" s="185">
        <f t="shared" si="685"/>
        <v>2.5559105431309903E-2</v>
      </c>
      <c r="AP666" s="185">
        <f t="shared" si="672"/>
        <v>0.43478260869565216</v>
      </c>
      <c r="AQ666" s="177">
        <f t="shared" si="673"/>
        <v>110937.25</v>
      </c>
      <c r="AR666" s="405"/>
      <c r="AS666" s="133" t="s">
        <v>179</v>
      </c>
      <c r="AT666" s="173">
        <v>39</v>
      </c>
      <c r="AU666" s="184">
        <v>10</v>
      </c>
      <c r="AV666" s="184">
        <v>1497190</v>
      </c>
      <c r="AW666" s="185">
        <f t="shared" si="686"/>
        <v>1.4727540500736377E-2</v>
      </c>
      <c r="AX666" s="185">
        <f t="shared" si="674"/>
        <v>0.25641025641025639</v>
      </c>
      <c r="AY666" s="184">
        <f t="shared" si="675"/>
        <v>149719</v>
      </c>
      <c r="AZ666" s="405"/>
      <c r="BA666" s="133" t="s">
        <v>179</v>
      </c>
      <c r="BB666" s="173">
        <v>19</v>
      </c>
      <c r="BC666" s="184">
        <v>5</v>
      </c>
      <c r="BD666" s="184">
        <v>244180</v>
      </c>
      <c r="BE666" s="185">
        <f t="shared" si="687"/>
        <v>2.1645021645021644E-2</v>
      </c>
      <c r="BF666" s="185">
        <f t="shared" si="676"/>
        <v>0.26315789473684209</v>
      </c>
      <c r="BG666" s="279">
        <f t="shared" si="677"/>
        <v>48836</v>
      </c>
      <c r="BH666" s="405"/>
      <c r="BI666" s="133" t="s">
        <v>179</v>
      </c>
      <c r="BJ666" s="173">
        <f t="shared" si="678"/>
        <v>716</v>
      </c>
      <c r="BK666" s="184">
        <f t="shared" si="662"/>
        <v>343</v>
      </c>
      <c r="BL666" s="184">
        <f t="shared" si="663"/>
        <v>26869330</v>
      </c>
      <c r="BM666" s="185">
        <f t="shared" si="688"/>
        <v>3.7708883025505714E-2</v>
      </c>
      <c r="BN666" s="185">
        <f t="shared" si="679"/>
        <v>0.47905027932960892</v>
      </c>
      <c r="BO666" s="184">
        <f t="shared" si="680"/>
        <v>78336.239067055387</v>
      </c>
      <c r="BP666" s="285"/>
    </row>
    <row r="667" spans="2:68" s="95" customFormat="1">
      <c r="B667" s="402">
        <v>61</v>
      </c>
      <c r="C667" s="402" t="s">
        <v>19</v>
      </c>
      <c r="D667" s="428">
        <v>8</v>
      </c>
      <c r="E667" s="134" t="s">
        <v>153</v>
      </c>
      <c r="F667" s="170">
        <v>2</v>
      </c>
      <c r="G667" s="178">
        <v>2</v>
      </c>
      <c r="H667" s="178">
        <v>26050</v>
      </c>
      <c r="I667" s="179">
        <f>IFERROR(G667/$D$667,"-")</f>
        <v>0.25</v>
      </c>
      <c r="J667" s="179">
        <f t="shared" si="664"/>
        <v>1</v>
      </c>
      <c r="K667" s="224">
        <f t="shared" si="665"/>
        <v>13025</v>
      </c>
      <c r="L667" s="405">
        <v>32</v>
      </c>
      <c r="M667" s="134" t="s">
        <v>153</v>
      </c>
      <c r="N667" s="170">
        <v>14</v>
      </c>
      <c r="O667" s="178">
        <v>5</v>
      </c>
      <c r="P667" s="178">
        <v>203780</v>
      </c>
      <c r="Q667" s="179">
        <f>IFERROR(O667/$L$667,"-")</f>
        <v>0.15625</v>
      </c>
      <c r="R667" s="179">
        <f t="shared" si="666"/>
        <v>0.35714285714285715</v>
      </c>
      <c r="S667" s="174">
        <f t="shared" si="667"/>
        <v>40756</v>
      </c>
      <c r="T667" s="405">
        <v>3577</v>
      </c>
      <c r="U667" s="134" t="s">
        <v>153</v>
      </c>
      <c r="V667" s="170">
        <v>1777</v>
      </c>
      <c r="W667" s="178">
        <v>1010</v>
      </c>
      <c r="X667" s="178">
        <v>70246420</v>
      </c>
      <c r="Y667" s="179">
        <f>IFERROR(W667/$T$667,"-")</f>
        <v>0.2823595191501258</v>
      </c>
      <c r="Z667" s="179">
        <f t="shared" si="668"/>
        <v>0.56837366347777152</v>
      </c>
      <c r="AA667" s="178">
        <f t="shared" si="669"/>
        <v>69550.910891089108</v>
      </c>
      <c r="AB667" s="405">
        <v>2236</v>
      </c>
      <c r="AC667" s="134" t="s">
        <v>153</v>
      </c>
      <c r="AD667" s="170">
        <v>1255</v>
      </c>
      <c r="AE667" s="178">
        <v>734</v>
      </c>
      <c r="AF667" s="178">
        <v>57067650</v>
      </c>
      <c r="AG667" s="179">
        <f>IFERROR(AE667/$AB$667,"-")</f>
        <v>0.32826475849731662</v>
      </c>
      <c r="AH667" s="179">
        <f t="shared" si="670"/>
        <v>0.58486055776892432</v>
      </c>
      <c r="AI667" s="174">
        <f t="shared" si="671"/>
        <v>77748.841961852857</v>
      </c>
      <c r="AJ667" s="405">
        <v>1179</v>
      </c>
      <c r="AK667" s="134" t="s">
        <v>153</v>
      </c>
      <c r="AL667" s="170">
        <v>630</v>
      </c>
      <c r="AM667" s="178">
        <v>327</v>
      </c>
      <c r="AN667" s="178">
        <v>24426790</v>
      </c>
      <c r="AO667" s="179">
        <f>IFERROR(AM667/$AJ$667,"-")</f>
        <v>0.27735368956743001</v>
      </c>
      <c r="AP667" s="179">
        <f t="shared" si="672"/>
        <v>0.51904761904761909</v>
      </c>
      <c r="AQ667" s="174">
        <f t="shared" si="673"/>
        <v>74699.663608562696</v>
      </c>
      <c r="AR667" s="405">
        <v>499</v>
      </c>
      <c r="AS667" s="134" t="s">
        <v>153</v>
      </c>
      <c r="AT667" s="170">
        <v>217</v>
      </c>
      <c r="AU667" s="178">
        <v>103</v>
      </c>
      <c r="AV667" s="178">
        <v>9035750</v>
      </c>
      <c r="AW667" s="179">
        <f>IFERROR(AU667/$AR$667,"-")</f>
        <v>0.20641282565130262</v>
      </c>
      <c r="AX667" s="179">
        <f t="shared" si="674"/>
        <v>0.47465437788018433</v>
      </c>
      <c r="AY667" s="178">
        <f t="shared" si="675"/>
        <v>87725.728155339806</v>
      </c>
      <c r="AZ667" s="405">
        <v>200</v>
      </c>
      <c r="BA667" s="134" t="s">
        <v>153</v>
      </c>
      <c r="BB667" s="170">
        <v>69</v>
      </c>
      <c r="BC667" s="178">
        <v>26</v>
      </c>
      <c r="BD667" s="178">
        <v>2030240</v>
      </c>
      <c r="BE667" s="179">
        <f>IFERROR(BC667/$AZ$667,"-")</f>
        <v>0.13</v>
      </c>
      <c r="BF667" s="179">
        <f t="shared" si="676"/>
        <v>0.37681159420289856</v>
      </c>
      <c r="BG667" s="224">
        <f t="shared" si="677"/>
        <v>78086.153846153844</v>
      </c>
      <c r="BH667" s="405">
        <v>7731</v>
      </c>
      <c r="BI667" s="134" t="s">
        <v>153</v>
      </c>
      <c r="BJ667" s="170">
        <f t="shared" si="678"/>
        <v>3964</v>
      </c>
      <c r="BK667" s="178">
        <f t="shared" si="662"/>
        <v>2207</v>
      </c>
      <c r="BL667" s="178">
        <f t="shared" si="663"/>
        <v>163036680</v>
      </c>
      <c r="BM667" s="179">
        <f>IFERROR(BK667/$BH$667,"-")</f>
        <v>0.28547406545078258</v>
      </c>
      <c r="BN667" s="179">
        <f t="shared" si="679"/>
        <v>0.55676084762865796</v>
      </c>
      <c r="BO667" s="178">
        <f t="shared" si="680"/>
        <v>73872.532850022661</v>
      </c>
      <c r="BP667" s="285"/>
    </row>
    <row r="668" spans="2:68" s="95" customFormat="1">
      <c r="B668" s="402"/>
      <c r="C668" s="402"/>
      <c r="D668" s="428"/>
      <c r="E668" s="135" t="s">
        <v>207</v>
      </c>
      <c r="F668" s="171">
        <v>3</v>
      </c>
      <c r="G668" s="180">
        <v>2</v>
      </c>
      <c r="H668" s="180">
        <v>26050</v>
      </c>
      <c r="I668" s="181">
        <f t="shared" ref="I668:I677" si="689">IFERROR(G668/$D$667,"-")</f>
        <v>0.25</v>
      </c>
      <c r="J668" s="181">
        <f t="shared" si="664"/>
        <v>0.66666666666666663</v>
      </c>
      <c r="K668" s="225">
        <f t="shared" si="665"/>
        <v>13025</v>
      </c>
      <c r="L668" s="405"/>
      <c r="M668" s="135" t="s">
        <v>207</v>
      </c>
      <c r="N668" s="171">
        <v>12</v>
      </c>
      <c r="O668" s="180">
        <v>6</v>
      </c>
      <c r="P668" s="180">
        <v>300990</v>
      </c>
      <c r="Q668" s="181">
        <f t="shared" ref="Q668:Q677" si="690">IFERROR(O668/$L$667,"-")</f>
        <v>0.1875</v>
      </c>
      <c r="R668" s="181">
        <f t="shared" si="666"/>
        <v>0.5</v>
      </c>
      <c r="S668" s="175">
        <f t="shared" si="667"/>
        <v>50165</v>
      </c>
      <c r="T668" s="405"/>
      <c r="U668" s="135" t="s">
        <v>207</v>
      </c>
      <c r="V668" s="171">
        <v>1547</v>
      </c>
      <c r="W668" s="180">
        <v>916</v>
      </c>
      <c r="X668" s="180">
        <v>64032400</v>
      </c>
      <c r="Y668" s="181">
        <f t="shared" ref="Y668:Y677" si="691">IFERROR(W668/$T$667,"-")</f>
        <v>0.25608051439753982</v>
      </c>
      <c r="Z668" s="181">
        <f t="shared" si="668"/>
        <v>0.59211376858435683</v>
      </c>
      <c r="AA668" s="180">
        <f t="shared" si="669"/>
        <v>69904.366812227076</v>
      </c>
      <c r="AB668" s="405"/>
      <c r="AC668" s="135" t="s">
        <v>207</v>
      </c>
      <c r="AD668" s="171">
        <v>982</v>
      </c>
      <c r="AE668" s="180">
        <v>576</v>
      </c>
      <c r="AF668" s="180">
        <v>41513470</v>
      </c>
      <c r="AG668" s="181">
        <f t="shared" ref="AG668:AG677" si="692">IFERROR(AE668/$AB$667,"-")</f>
        <v>0.25760286225402507</v>
      </c>
      <c r="AH668" s="181">
        <f t="shared" si="670"/>
        <v>0.5865580448065173</v>
      </c>
      <c r="AI668" s="175">
        <f t="shared" si="671"/>
        <v>72071.996527777781</v>
      </c>
      <c r="AJ668" s="405"/>
      <c r="AK668" s="135" t="s">
        <v>207</v>
      </c>
      <c r="AL668" s="171">
        <v>494</v>
      </c>
      <c r="AM668" s="180">
        <v>252</v>
      </c>
      <c r="AN668" s="180">
        <v>18489300</v>
      </c>
      <c r="AO668" s="181">
        <f t="shared" ref="AO668:AO677" si="693">IFERROR(AM668/$AJ$667,"-")</f>
        <v>0.21374045801526717</v>
      </c>
      <c r="AP668" s="181">
        <f t="shared" si="672"/>
        <v>0.51012145748987858</v>
      </c>
      <c r="AQ668" s="175">
        <f t="shared" si="673"/>
        <v>73370.238095238092</v>
      </c>
      <c r="AR668" s="405"/>
      <c r="AS668" s="135" t="s">
        <v>207</v>
      </c>
      <c r="AT668" s="171">
        <v>149</v>
      </c>
      <c r="AU668" s="180">
        <v>66</v>
      </c>
      <c r="AV668" s="180">
        <v>5068800</v>
      </c>
      <c r="AW668" s="181">
        <f t="shared" ref="AW668:AW677" si="694">IFERROR(AU668/$AR$667,"-")</f>
        <v>0.13226452905811623</v>
      </c>
      <c r="AX668" s="181">
        <f t="shared" si="674"/>
        <v>0.44295302013422821</v>
      </c>
      <c r="AY668" s="180">
        <f t="shared" si="675"/>
        <v>76800</v>
      </c>
      <c r="AZ668" s="405"/>
      <c r="BA668" s="135" t="s">
        <v>207</v>
      </c>
      <c r="BB668" s="171">
        <v>48</v>
      </c>
      <c r="BC668" s="180">
        <v>19</v>
      </c>
      <c r="BD668" s="180">
        <v>1527070</v>
      </c>
      <c r="BE668" s="181">
        <f t="shared" ref="BE668:BE677" si="695">IFERROR(BC668/$AZ$667,"-")</f>
        <v>9.5000000000000001E-2</v>
      </c>
      <c r="BF668" s="181">
        <f t="shared" si="676"/>
        <v>0.39583333333333331</v>
      </c>
      <c r="BG668" s="225">
        <f t="shared" si="677"/>
        <v>80372.105263157893</v>
      </c>
      <c r="BH668" s="405"/>
      <c r="BI668" s="135" t="s">
        <v>207</v>
      </c>
      <c r="BJ668" s="171">
        <f t="shared" si="678"/>
        <v>3235</v>
      </c>
      <c r="BK668" s="180">
        <f t="shared" si="662"/>
        <v>1837</v>
      </c>
      <c r="BL668" s="180">
        <f t="shared" si="663"/>
        <v>130958080</v>
      </c>
      <c r="BM668" s="181">
        <f t="shared" ref="BM668:BM677" si="696">IFERROR(BK668/$BH$667,"-")</f>
        <v>0.23761479756823178</v>
      </c>
      <c r="BN668" s="181">
        <f t="shared" si="679"/>
        <v>0.56785162287480684</v>
      </c>
      <c r="BO668" s="180">
        <f t="shared" si="680"/>
        <v>71289.10179640718</v>
      </c>
      <c r="BP668" s="285"/>
    </row>
    <row r="669" spans="2:68" s="95" customFormat="1">
      <c r="B669" s="402"/>
      <c r="C669" s="402"/>
      <c r="D669" s="428"/>
      <c r="E669" s="136" t="s">
        <v>152</v>
      </c>
      <c r="F669" s="171">
        <v>3</v>
      </c>
      <c r="G669" s="180">
        <v>1</v>
      </c>
      <c r="H669" s="180">
        <v>14680</v>
      </c>
      <c r="I669" s="181">
        <f t="shared" si="689"/>
        <v>0.125</v>
      </c>
      <c r="J669" s="181">
        <f t="shared" si="664"/>
        <v>0.33333333333333331</v>
      </c>
      <c r="K669" s="225">
        <f t="shared" si="665"/>
        <v>14680</v>
      </c>
      <c r="L669" s="405"/>
      <c r="M669" s="136" t="s">
        <v>152</v>
      </c>
      <c r="N669" s="171">
        <v>18</v>
      </c>
      <c r="O669" s="180">
        <v>7</v>
      </c>
      <c r="P669" s="180">
        <v>512520</v>
      </c>
      <c r="Q669" s="181">
        <f t="shared" si="690"/>
        <v>0.21875</v>
      </c>
      <c r="R669" s="181">
        <f t="shared" si="666"/>
        <v>0.3888888888888889</v>
      </c>
      <c r="S669" s="175">
        <f t="shared" si="667"/>
        <v>73217.142857142855</v>
      </c>
      <c r="T669" s="405"/>
      <c r="U669" s="136" t="s">
        <v>152</v>
      </c>
      <c r="V669" s="171">
        <v>2104</v>
      </c>
      <c r="W669" s="180">
        <v>1170</v>
      </c>
      <c r="X669" s="180">
        <v>80897070</v>
      </c>
      <c r="Y669" s="181">
        <f t="shared" si="691"/>
        <v>0.32708974000559127</v>
      </c>
      <c r="Z669" s="181">
        <f t="shared" si="668"/>
        <v>0.55608365019011408</v>
      </c>
      <c r="AA669" s="180">
        <f t="shared" si="669"/>
        <v>69142.794871794875</v>
      </c>
      <c r="AB669" s="405"/>
      <c r="AC669" s="136" t="s">
        <v>152</v>
      </c>
      <c r="AD669" s="171">
        <v>1479</v>
      </c>
      <c r="AE669" s="180">
        <v>826</v>
      </c>
      <c r="AF669" s="180">
        <v>61367050</v>
      </c>
      <c r="AG669" s="181">
        <f t="shared" si="692"/>
        <v>0.3694096601073345</v>
      </c>
      <c r="AH669" s="181">
        <f t="shared" si="670"/>
        <v>0.55848546315077752</v>
      </c>
      <c r="AI669" s="175">
        <f t="shared" si="671"/>
        <v>74294.249394673127</v>
      </c>
      <c r="AJ669" s="405"/>
      <c r="AK669" s="136" t="s">
        <v>152</v>
      </c>
      <c r="AL669" s="171">
        <v>848</v>
      </c>
      <c r="AM669" s="180">
        <v>429</v>
      </c>
      <c r="AN669" s="180">
        <v>34664100</v>
      </c>
      <c r="AO669" s="181">
        <f t="shared" si="693"/>
        <v>0.36386768447837148</v>
      </c>
      <c r="AP669" s="181">
        <f t="shared" si="672"/>
        <v>0.50589622641509435</v>
      </c>
      <c r="AQ669" s="175">
        <f t="shared" si="673"/>
        <v>80802.097902097899</v>
      </c>
      <c r="AR669" s="405"/>
      <c r="AS669" s="136" t="s">
        <v>152</v>
      </c>
      <c r="AT669" s="171">
        <v>353</v>
      </c>
      <c r="AU669" s="180">
        <v>161</v>
      </c>
      <c r="AV669" s="180">
        <v>16176940</v>
      </c>
      <c r="AW669" s="181">
        <f t="shared" si="694"/>
        <v>0.32264529058116231</v>
      </c>
      <c r="AX669" s="181">
        <f t="shared" si="674"/>
        <v>0.45609065155807366</v>
      </c>
      <c r="AY669" s="180">
        <f t="shared" si="675"/>
        <v>100477.88819875776</v>
      </c>
      <c r="AZ669" s="405"/>
      <c r="BA669" s="136" t="s">
        <v>152</v>
      </c>
      <c r="BB669" s="171">
        <v>131</v>
      </c>
      <c r="BC669" s="180">
        <v>47</v>
      </c>
      <c r="BD669" s="180">
        <v>5171350</v>
      </c>
      <c r="BE669" s="181">
        <f t="shared" si="695"/>
        <v>0.23499999999999999</v>
      </c>
      <c r="BF669" s="181">
        <f t="shared" si="676"/>
        <v>0.35877862595419846</v>
      </c>
      <c r="BG669" s="225">
        <f t="shared" si="677"/>
        <v>110028.72340425532</v>
      </c>
      <c r="BH669" s="405"/>
      <c r="BI669" s="136" t="s">
        <v>152</v>
      </c>
      <c r="BJ669" s="171">
        <f t="shared" si="678"/>
        <v>4936</v>
      </c>
      <c r="BK669" s="180">
        <f t="shared" si="662"/>
        <v>2641</v>
      </c>
      <c r="BL669" s="180">
        <f t="shared" si="663"/>
        <v>198803710</v>
      </c>
      <c r="BM669" s="181">
        <f t="shared" si="696"/>
        <v>0.34161169318328805</v>
      </c>
      <c r="BN669" s="181">
        <f t="shared" si="679"/>
        <v>0.53504862236628847</v>
      </c>
      <c r="BO669" s="180">
        <f t="shared" si="680"/>
        <v>75275.92199924271</v>
      </c>
      <c r="BP669" s="285"/>
    </row>
    <row r="670" spans="2:68" s="95" customFormat="1">
      <c r="B670" s="402"/>
      <c r="C670" s="402"/>
      <c r="D670" s="428"/>
      <c r="E670" s="136" t="s">
        <v>161</v>
      </c>
      <c r="F670" s="171">
        <v>1</v>
      </c>
      <c r="G670" s="180">
        <v>0</v>
      </c>
      <c r="H670" s="180">
        <v>0</v>
      </c>
      <c r="I670" s="181">
        <f t="shared" si="689"/>
        <v>0</v>
      </c>
      <c r="J670" s="181">
        <f t="shared" si="664"/>
        <v>0</v>
      </c>
      <c r="K670" s="225" t="str">
        <f t="shared" si="665"/>
        <v>-</v>
      </c>
      <c r="L670" s="405"/>
      <c r="M670" s="136" t="s">
        <v>161</v>
      </c>
      <c r="N670" s="171">
        <v>11</v>
      </c>
      <c r="O670" s="180">
        <v>2</v>
      </c>
      <c r="P670" s="180">
        <v>89720</v>
      </c>
      <c r="Q670" s="181">
        <f t="shared" si="690"/>
        <v>6.25E-2</v>
      </c>
      <c r="R670" s="181">
        <f t="shared" si="666"/>
        <v>0.18181818181818182</v>
      </c>
      <c r="S670" s="175">
        <f t="shared" si="667"/>
        <v>44860</v>
      </c>
      <c r="T670" s="405"/>
      <c r="U670" s="136" t="s">
        <v>161</v>
      </c>
      <c r="V670" s="171">
        <v>854</v>
      </c>
      <c r="W670" s="180">
        <v>527</v>
      </c>
      <c r="X670" s="180">
        <v>36816120</v>
      </c>
      <c r="Y670" s="181">
        <f t="shared" si="691"/>
        <v>0.14733016494268941</v>
      </c>
      <c r="Z670" s="181">
        <f t="shared" si="668"/>
        <v>0.61709601873536302</v>
      </c>
      <c r="AA670" s="180">
        <f t="shared" si="669"/>
        <v>69859.810246679321</v>
      </c>
      <c r="AB670" s="405"/>
      <c r="AC670" s="136" t="s">
        <v>161</v>
      </c>
      <c r="AD670" s="171">
        <v>641</v>
      </c>
      <c r="AE670" s="180">
        <v>392</v>
      </c>
      <c r="AF670" s="180">
        <v>30680270</v>
      </c>
      <c r="AG670" s="181">
        <f t="shared" si="692"/>
        <v>0.17531305903398928</v>
      </c>
      <c r="AH670" s="181">
        <f t="shared" si="670"/>
        <v>0.6115444617784711</v>
      </c>
      <c r="AI670" s="175">
        <f t="shared" si="671"/>
        <v>78265.994897959186</v>
      </c>
      <c r="AJ670" s="405"/>
      <c r="AK670" s="136" t="s">
        <v>161</v>
      </c>
      <c r="AL670" s="171">
        <v>368</v>
      </c>
      <c r="AM670" s="180">
        <v>193</v>
      </c>
      <c r="AN670" s="180">
        <v>16353990</v>
      </c>
      <c r="AO670" s="181">
        <f t="shared" si="693"/>
        <v>0.16369804919423239</v>
      </c>
      <c r="AP670" s="181">
        <f t="shared" si="672"/>
        <v>0.52445652173913049</v>
      </c>
      <c r="AQ670" s="175">
        <f t="shared" si="673"/>
        <v>84735.699481865289</v>
      </c>
      <c r="AR670" s="405"/>
      <c r="AS670" s="136" t="s">
        <v>161</v>
      </c>
      <c r="AT670" s="171">
        <v>167</v>
      </c>
      <c r="AU670" s="180">
        <v>76</v>
      </c>
      <c r="AV670" s="180">
        <v>6512890</v>
      </c>
      <c r="AW670" s="181">
        <f t="shared" si="694"/>
        <v>0.15230460921843689</v>
      </c>
      <c r="AX670" s="181">
        <f t="shared" si="674"/>
        <v>0.45508982035928142</v>
      </c>
      <c r="AY670" s="180">
        <f t="shared" si="675"/>
        <v>85695.921052631573</v>
      </c>
      <c r="AZ670" s="405"/>
      <c r="BA670" s="136" t="s">
        <v>161</v>
      </c>
      <c r="BB670" s="171">
        <v>62</v>
      </c>
      <c r="BC670" s="180">
        <v>22</v>
      </c>
      <c r="BD670" s="180">
        <v>1986700</v>
      </c>
      <c r="BE670" s="181">
        <f t="shared" si="695"/>
        <v>0.11</v>
      </c>
      <c r="BF670" s="181">
        <f t="shared" si="676"/>
        <v>0.35483870967741937</v>
      </c>
      <c r="BG670" s="225">
        <f t="shared" si="677"/>
        <v>90304.545454545456</v>
      </c>
      <c r="BH670" s="405"/>
      <c r="BI670" s="136" t="s">
        <v>161</v>
      </c>
      <c r="BJ670" s="171">
        <f t="shared" si="678"/>
        <v>2104</v>
      </c>
      <c r="BK670" s="180">
        <f t="shared" si="662"/>
        <v>1212</v>
      </c>
      <c r="BL670" s="180">
        <f t="shared" si="663"/>
        <v>92439690</v>
      </c>
      <c r="BM670" s="181">
        <f t="shared" si="696"/>
        <v>0.15677143965851767</v>
      </c>
      <c r="BN670" s="181">
        <f t="shared" si="679"/>
        <v>0.57604562737642584</v>
      </c>
      <c r="BO670" s="180">
        <f t="shared" si="680"/>
        <v>76270.371287128713</v>
      </c>
      <c r="BP670" s="285"/>
    </row>
    <row r="671" spans="2:68" s="95" customFormat="1">
      <c r="B671" s="402"/>
      <c r="C671" s="402"/>
      <c r="D671" s="428"/>
      <c r="E671" s="136" t="s">
        <v>183</v>
      </c>
      <c r="F671" s="171">
        <v>0</v>
      </c>
      <c r="G671" s="180">
        <v>0</v>
      </c>
      <c r="H671" s="180">
        <v>0</v>
      </c>
      <c r="I671" s="181">
        <f t="shared" si="689"/>
        <v>0</v>
      </c>
      <c r="J671" s="181" t="str">
        <f t="shared" si="664"/>
        <v>-</v>
      </c>
      <c r="K671" s="225" t="str">
        <f t="shared" si="665"/>
        <v>-</v>
      </c>
      <c r="L671" s="405"/>
      <c r="M671" s="136" t="s">
        <v>183</v>
      </c>
      <c r="N671" s="171">
        <v>11</v>
      </c>
      <c r="O671" s="180">
        <v>5</v>
      </c>
      <c r="P671" s="180">
        <v>243360</v>
      </c>
      <c r="Q671" s="181">
        <f t="shared" si="690"/>
        <v>0.15625</v>
      </c>
      <c r="R671" s="181">
        <f t="shared" si="666"/>
        <v>0.45454545454545453</v>
      </c>
      <c r="S671" s="175">
        <f t="shared" si="667"/>
        <v>48672</v>
      </c>
      <c r="T671" s="405"/>
      <c r="U671" s="136" t="s">
        <v>183</v>
      </c>
      <c r="V671" s="171">
        <v>870</v>
      </c>
      <c r="W671" s="180">
        <v>509</v>
      </c>
      <c r="X671" s="180">
        <v>36534930</v>
      </c>
      <c r="Y671" s="181">
        <f t="shared" si="691"/>
        <v>0.14229801509644954</v>
      </c>
      <c r="Z671" s="181">
        <f t="shared" si="668"/>
        <v>0.5850574712643678</v>
      </c>
      <c r="AA671" s="180">
        <f t="shared" si="669"/>
        <v>71777.858546168965</v>
      </c>
      <c r="AB671" s="405"/>
      <c r="AC671" s="136" t="s">
        <v>183</v>
      </c>
      <c r="AD671" s="171">
        <v>699</v>
      </c>
      <c r="AE671" s="180">
        <v>427</v>
      </c>
      <c r="AF671" s="180">
        <v>34531090</v>
      </c>
      <c r="AG671" s="181">
        <f t="shared" si="692"/>
        <v>0.1909660107334526</v>
      </c>
      <c r="AH671" s="181">
        <f t="shared" si="670"/>
        <v>0.6108726752503576</v>
      </c>
      <c r="AI671" s="175">
        <f t="shared" si="671"/>
        <v>80869.063231850116</v>
      </c>
      <c r="AJ671" s="405"/>
      <c r="AK671" s="136" t="s">
        <v>183</v>
      </c>
      <c r="AL671" s="171">
        <v>373</v>
      </c>
      <c r="AM671" s="180">
        <v>196</v>
      </c>
      <c r="AN671" s="180">
        <v>17900220</v>
      </c>
      <c r="AO671" s="181">
        <f t="shared" si="693"/>
        <v>0.1662425784563189</v>
      </c>
      <c r="AP671" s="181">
        <f t="shared" si="672"/>
        <v>0.52546916890080431</v>
      </c>
      <c r="AQ671" s="175">
        <f t="shared" si="673"/>
        <v>91327.653061224497</v>
      </c>
      <c r="AR671" s="405"/>
      <c r="AS671" s="136" t="s">
        <v>183</v>
      </c>
      <c r="AT671" s="171">
        <v>161</v>
      </c>
      <c r="AU671" s="180">
        <v>72</v>
      </c>
      <c r="AV671" s="180">
        <v>7531420</v>
      </c>
      <c r="AW671" s="181">
        <f t="shared" si="694"/>
        <v>0.14428857715430862</v>
      </c>
      <c r="AX671" s="181">
        <f t="shared" si="674"/>
        <v>0.44720496894409939</v>
      </c>
      <c r="AY671" s="180">
        <f t="shared" si="675"/>
        <v>104603.05555555556</v>
      </c>
      <c r="AZ671" s="405"/>
      <c r="BA671" s="136" t="s">
        <v>183</v>
      </c>
      <c r="BB671" s="171">
        <v>65</v>
      </c>
      <c r="BC671" s="180">
        <v>20</v>
      </c>
      <c r="BD671" s="180">
        <v>1739280</v>
      </c>
      <c r="BE671" s="181">
        <f t="shared" si="695"/>
        <v>0.1</v>
      </c>
      <c r="BF671" s="181">
        <f t="shared" si="676"/>
        <v>0.30769230769230771</v>
      </c>
      <c r="BG671" s="225">
        <f t="shared" si="677"/>
        <v>86964</v>
      </c>
      <c r="BH671" s="405"/>
      <c r="BI671" s="136" t="s">
        <v>183</v>
      </c>
      <c r="BJ671" s="171">
        <f t="shared" si="678"/>
        <v>2179</v>
      </c>
      <c r="BK671" s="180">
        <f t="shared" si="662"/>
        <v>1229</v>
      </c>
      <c r="BL671" s="180">
        <f t="shared" si="663"/>
        <v>98480300</v>
      </c>
      <c r="BM671" s="181">
        <f t="shared" si="696"/>
        <v>0.15897037899366187</v>
      </c>
      <c r="BN671" s="181">
        <f t="shared" si="679"/>
        <v>0.56402019274896742</v>
      </c>
      <c r="BO671" s="180">
        <f t="shared" si="680"/>
        <v>80130.431244914565</v>
      </c>
      <c r="BP671" s="285"/>
    </row>
    <row r="672" spans="2:68" s="95" customFormat="1">
      <c r="B672" s="402"/>
      <c r="C672" s="402"/>
      <c r="D672" s="428"/>
      <c r="E672" s="136" t="s">
        <v>184</v>
      </c>
      <c r="F672" s="171">
        <v>1</v>
      </c>
      <c r="G672" s="180">
        <v>0</v>
      </c>
      <c r="H672" s="180">
        <v>0</v>
      </c>
      <c r="I672" s="181">
        <f t="shared" si="689"/>
        <v>0</v>
      </c>
      <c r="J672" s="181">
        <f t="shared" si="664"/>
        <v>0</v>
      </c>
      <c r="K672" s="225" t="str">
        <f t="shared" si="665"/>
        <v>-</v>
      </c>
      <c r="L672" s="405"/>
      <c r="M672" s="136" t="s">
        <v>184</v>
      </c>
      <c r="N672" s="171">
        <v>8</v>
      </c>
      <c r="O672" s="180">
        <v>4</v>
      </c>
      <c r="P672" s="180">
        <v>154610</v>
      </c>
      <c r="Q672" s="181">
        <f t="shared" si="690"/>
        <v>0.125</v>
      </c>
      <c r="R672" s="181">
        <f t="shared" si="666"/>
        <v>0.5</v>
      </c>
      <c r="S672" s="175">
        <f t="shared" si="667"/>
        <v>38652.5</v>
      </c>
      <c r="T672" s="405"/>
      <c r="U672" s="136" t="s">
        <v>184</v>
      </c>
      <c r="V672" s="171">
        <v>596</v>
      </c>
      <c r="W672" s="180">
        <v>375</v>
      </c>
      <c r="X672" s="180">
        <v>26271780</v>
      </c>
      <c r="Y672" s="181">
        <f t="shared" si="691"/>
        <v>0.1048364551299972</v>
      </c>
      <c r="Z672" s="181">
        <f t="shared" si="668"/>
        <v>0.62919463087248317</v>
      </c>
      <c r="AA672" s="180">
        <f t="shared" si="669"/>
        <v>70058.080000000002</v>
      </c>
      <c r="AB672" s="405"/>
      <c r="AC672" s="136" t="s">
        <v>184</v>
      </c>
      <c r="AD672" s="171">
        <v>448</v>
      </c>
      <c r="AE672" s="180">
        <v>295</v>
      </c>
      <c r="AF672" s="180">
        <v>21438680</v>
      </c>
      <c r="AG672" s="181">
        <f t="shared" si="692"/>
        <v>0.13193202146690519</v>
      </c>
      <c r="AH672" s="181">
        <f t="shared" si="670"/>
        <v>0.6584821428571429</v>
      </c>
      <c r="AI672" s="175">
        <f t="shared" si="671"/>
        <v>72673.491525423728</v>
      </c>
      <c r="AJ672" s="405"/>
      <c r="AK672" s="136" t="s">
        <v>184</v>
      </c>
      <c r="AL672" s="171">
        <v>205</v>
      </c>
      <c r="AM672" s="180">
        <v>117</v>
      </c>
      <c r="AN672" s="180">
        <v>9118060</v>
      </c>
      <c r="AO672" s="181">
        <f t="shared" si="693"/>
        <v>9.9236641221374045E-2</v>
      </c>
      <c r="AP672" s="181">
        <f t="shared" si="672"/>
        <v>0.57073170731707312</v>
      </c>
      <c r="AQ672" s="175">
        <f t="shared" si="673"/>
        <v>77932.13675213675</v>
      </c>
      <c r="AR672" s="405"/>
      <c r="AS672" s="136" t="s">
        <v>184</v>
      </c>
      <c r="AT672" s="171">
        <v>75</v>
      </c>
      <c r="AU672" s="180">
        <v>39</v>
      </c>
      <c r="AV672" s="180">
        <v>2694940</v>
      </c>
      <c r="AW672" s="181">
        <f t="shared" si="694"/>
        <v>7.8156312625250496E-2</v>
      </c>
      <c r="AX672" s="181">
        <f t="shared" si="674"/>
        <v>0.52</v>
      </c>
      <c r="AY672" s="180">
        <f t="shared" si="675"/>
        <v>69101.025641025641</v>
      </c>
      <c r="AZ672" s="405"/>
      <c r="BA672" s="136" t="s">
        <v>184</v>
      </c>
      <c r="BB672" s="171">
        <v>17</v>
      </c>
      <c r="BC672" s="180">
        <v>6</v>
      </c>
      <c r="BD672" s="180">
        <v>637090</v>
      </c>
      <c r="BE672" s="181">
        <f t="shared" si="695"/>
        <v>0.03</v>
      </c>
      <c r="BF672" s="181">
        <f t="shared" si="676"/>
        <v>0.35294117647058826</v>
      </c>
      <c r="BG672" s="225">
        <f t="shared" si="677"/>
        <v>106181.66666666667</v>
      </c>
      <c r="BH672" s="405"/>
      <c r="BI672" s="136" t="s">
        <v>184</v>
      </c>
      <c r="BJ672" s="171">
        <f t="shared" si="678"/>
        <v>1350</v>
      </c>
      <c r="BK672" s="180">
        <f t="shared" si="662"/>
        <v>836</v>
      </c>
      <c r="BL672" s="180">
        <f t="shared" si="663"/>
        <v>60315160</v>
      </c>
      <c r="BM672" s="181">
        <f t="shared" si="696"/>
        <v>0.10813607554003363</v>
      </c>
      <c r="BN672" s="181">
        <f t="shared" si="679"/>
        <v>0.61925925925925929</v>
      </c>
      <c r="BO672" s="180">
        <f t="shared" si="680"/>
        <v>72147.320574162673</v>
      </c>
      <c r="BP672" s="285"/>
    </row>
    <row r="673" spans="2:68" s="95" customFormat="1">
      <c r="B673" s="402"/>
      <c r="C673" s="402"/>
      <c r="D673" s="428"/>
      <c r="E673" s="136" t="s">
        <v>185</v>
      </c>
      <c r="F673" s="171">
        <v>1</v>
      </c>
      <c r="G673" s="180">
        <v>0</v>
      </c>
      <c r="H673" s="180">
        <v>0</v>
      </c>
      <c r="I673" s="181">
        <f t="shared" si="689"/>
        <v>0</v>
      </c>
      <c r="J673" s="181">
        <f t="shared" si="664"/>
        <v>0</v>
      </c>
      <c r="K673" s="225" t="str">
        <f t="shared" si="665"/>
        <v>-</v>
      </c>
      <c r="L673" s="405"/>
      <c r="M673" s="136" t="s">
        <v>185</v>
      </c>
      <c r="N673" s="171">
        <v>3</v>
      </c>
      <c r="O673" s="180">
        <v>1</v>
      </c>
      <c r="P673" s="180">
        <v>57630</v>
      </c>
      <c r="Q673" s="181">
        <f t="shared" si="690"/>
        <v>3.125E-2</v>
      </c>
      <c r="R673" s="181">
        <f t="shared" si="666"/>
        <v>0.33333333333333331</v>
      </c>
      <c r="S673" s="175">
        <f t="shared" si="667"/>
        <v>57630</v>
      </c>
      <c r="T673" s="405"/>
      <c r="U673" s="136" t="s">
        <v>185</v>
      </c>
      <c r="V673" s="171">
        <v>167</v>
      </c>
      <c r="W673" s="180">
        <v>91</v>
      </c>
      <c r="X673" s="180">
        <v>6486610</v>
      </c>
      <c r="Y673" s="181">
        <f t="shared" si="691"/>
        <v>2.5440313111545987E-2</v>
      </c>
      <c r="Z673" s="181">
        <f t="shared" si="668"/>
        <v>0.54491017964071853</v>
      </c>
      <c r="AA673" s="180">
        <f t="shared" si="669"/>
        <v>71281.428571428565</v>
      </c>
      <c r="AB673" s="405"/>
      <c r="AC673" s="136" t="s">
        <v>185</v>
      </c>
      <c r="AD673" s="171">
        <v>178</v>
      </c>
      <c r="AE673" s="180">
        <v>95</v>
      </c>
      <c r="AF673" s="180">
        <v>6668490</v>
      </c>
      <c r="AG673" s="181">
        <f t="shared" si="692"/>
        <v>4.2486583184257604E-2</v>
      </c>
      <c r="AH673" s="181">
        <f t="shared" si="670"/>
        <v>0.5337078651685393</v>
      </c>
      <c r="AI673" s="175">
        <f t="shared" si="671"/>
        <v>70194.631578947374</v>
      </c>
      <c r="AJ673" s="405"/>
      <c r="AK673" s="136" t="s">
        <v>185</v>
      </c>
      <c r="AL673" s="171">
        <v>116</v>
      </c>
      <c r="AM673" s="180">
        <v>55</v>
      </c>
      <c r="AN673" s="180">
        <v>4126660</v>
      </c>
      <c r="AO673" s="181">
        <f t="shared" si="693"/>
        <v>4.6649703138252757E-2</v>
      </c>
      <c r="AP673" s="181">
        <f t="shared" si="672"/>
        <v>0.47413793103448276</v>
      </c>
      <c r="AQ673" s="175">
        <f t="shared" si="673"/>
        <v>75030.181818181823</v>
      </c>
      <c r="AR673" s="405"/>
      <c r="AS673" s="136" t="s">
        <v>185</v>
      </c>
      <c r="AT673" s="171">
        <v>59</v>
      </c>
      <c r="AU673" s="180">
        <v>25</v>
      </c>
      <c r="AV673" s="180">
        <v>3328100</v>
      </c>
      <c r="AW673" s="181">
        <f t="shared" si="694"/>
        <v>5.0100200400801605E-2</v>
      </c>
      <c r="AX673" s="181">
        <f t="shared" si="674"/>
        <v>0.42372881355932202</v>
      </c>
      <c r="AY673" s="180">
        <f t="shared" si="675"/>
        <v>133124</v>
      </c>
      <c r="AZ673" s="405"/>
      <c r="BA673" s="136" t="s">
        <v>185</v>
      </c>
      <c r="BB673" s="171">
        <v>28</v>
      </c>
      <c r="BC673" s="180">
        <v>9</v>
      </c>
      <c r="BD673" s="180">
        <v>892160</v>
      </c>
      <c r="BE673" s="181">
        <f t="shared" si="695"/>
        <v>4.4999999999999998E-2</v>
      </c>
      <c r="BF673" s="181">
        <f t="shared" si="676"/>
        <v>0.32142857142857145</v>
      </c>
      <c r="BG673" s="225">
        <f t="shared" si="677"/>
        <v>99128.888888888891</v>
      </c>
      <c r="BH673" s="405"/>
      <c r="BI673" s="136" t="s">
        <v>185</v>
      </c>
      <c r="BJ673" s="171">
        <f t="shared" si="678"/>
        <v>552</v>
      </c>
      <c r="BK673" s="180">
        <f t="shared" si="662"/>
        <v>276</v>
      </c>
      <c r="BL673" s="180">
        <f t="shared" si="663"/>
        <v>21559650</v>
      </c>
      <c r="BM673" s="181">
        <f t="shared" si="696"/>
        <v>3.5700426852929762E-2</v>
      </c>
      <c r="BN673" s="181">
        <f t="shared" si="679"/>
        <v>0.5</v>
      </c>
      <c r="BO673" s="180">
        <f t="shared" si="680"/>
        <v>78114.673913043473</v>
      </c>
      <c r="BP673" s="285"/>
    </row>
    <row r="674" spans="2:68" s="95" customFormat="1">
      <c r="B674" s="402"/>
      <c r="C674" s="402"/>
      <c r="D674" s="428"/>
      <c r="E674" s="136" t="s">
        <v>186</v>
      </c>
      <c r="F674" s="171">
        <v>2</v>
      </c>
      <c r="G674" s="180">
        <v>1</v>
      </c>
      <c r="H674" s="180">
        <v>130130</v>
      </c>
      <c r="I674" s="181">
        <f t="shared" si="689"/>
        <v>0.125</v>
      </c>
      <c r="J674" s="181">
        <f t="shared" si="664"/>
        <v>0.5</v>
      </c>
      <c r="K674" s="225">
        <f t="shared" si="665"/>
        <v>130130</v>
      </c>
      <c r="L674" s="405"/>
      <c r="M674" s="136" t="s">
        <v>186</v>
      </c>
      <c r="N674" s="171">
        <v>0</v>
      </c>
      <c r="O674" s="180">
        <v>0</v>
      </c>
      <c r="P674" s="180">
        <v>0</v>
      </c>
      <c r="Q674" s="181">
        <f t="shared" si="690"/>
        <v>0</v>
      </c>
      <c r="R674" s="181" t="str">
        <f t="shared" si="666"/>
        <v>-</v>
      </c>
      <c r="S674" s="175" t="str">
        <f t="shared" si="667"/>
        <v>-</v>
      </c>
      <c r="T674" s="405"/>
      <c r="U674" s="136" t="s">
        <v>186</v>
      </c>
      <c r="V674" s="171">
        <v>157</v>
      </c>
      <c r="W674" s="180">
        <v>103</v>
      </c>
      <c r="X674" s="180">
        <v>7960850</v>
      </c>
      <c r="Y674" s="181">
        <f t="shared" si="691"/>
        <v>2.8795079675705899E-2</v>
      </c>
      <c r="Z674" s="181">
        <f t="shared" si="668"/>
        <v>0.6560509554140127</v>
      </c>
      <c r="AA674" s="180">
        <f t="shared" si="669"/>
        <v>77289.805825242714</v>
      </c>
      <c r="AB674" s="405"/>
      <c r="AC674" s="136" t="s">
        <v>186</v>
      </c>
      <c r="AD674" s="171">
        <v>137</v>
      </c>
      <c r="AE674" s="180">
        <v>90</v>
      </c>
      <c r="AF674" s="180">
        <v>7565390</v>
      </c>
      <c r="AG674" s="181">
        <f t="shared" si="692"/>
        <v>4.0250447227191413E-2</v>
      </c>
      <c r="AH674" s="181">
        <f t="shared" si="670"/>
        <v>0.65693430656934304</v>
      </c>
      <c r="AI674" s="175">
        <f t="shared" si="671"/>
        <v>84059.888888888891</v>
      </c>
      <c r="AJ674" s="405"/>
      <c r="AK674" s="136" t="s">
        <v>186</v>
      </c>
      <c r="AL674" s="171">
        <v>78</v>
      </c>
      <c r="AM674" s="180">
        <v>33</v>
      </c>
      <c r="AN674" s="180">
        <v>3478520</v>
      </c>
      <c r="AO674" s="181">
        <f t="shared" si="693"/>
        <v>2.7989821882951654E-2</v>
      </c>
      <c r="AP674" s="181">
        <f t="shared" si="672"/>
        <v>0.42307692307692307</v>
      </c>
      <c r="AQ674" s="175">
        <f t="shared" si="673"/>
        <v>105409.69696969698</v>
      </c>
      <c r="AR674" s="405"/>
      <c r="AS674" s="136" t="s">
        <v>186</v>
      </c>
      <c r="AT674" s="171">
        <v>28</v>
      </c>
      <c r="AU674" s="180">
        <v>15</v>
      </c>
      <c r="AV674" s="180">
        <v>859930</v>
      </c>
      <c r="AW674" s="181">
        <f t="shared" si="694"/>
        <v>3.0060120240480961E-2</v>
      </c>
      <c r="AX674" s="181">
        <f t="shared" si="674"/>
        <v>0.5357142857142857</v>
      </c>
      <c r="AY674" s="180">
        <f t="shared" si="675"/>
        <v>57328.666666666664</v>
      </c>
      <c r="AZ674" s="405"/>
      <c r="BA674" s="136" t="s">
        <v>186</v>
      </c>
      <c r="BB674" s="171">
        <v>15</v>
      </c>
      <c r="BC674" s="180">
        <v>6</v>
      </c>
      <c r="BD674" s="180">
        <v>914840</v>
      </c>
      <c r="BE674" s="181">
        <f t="shared" si="695"/>
        <v>0.03</v>
      </c>
      <c r="BF674" s="181">
        <f t="shared" si="676"/>
        <v>0.4</v>
      </c>
      <c r="BG674" s="225">
        <f t="shared" si="677"/>
        <v>152473.33333333334</v>
      </c>
      <c r="BH674" s="405"/>
      <c r="BI674" s="136" t="s">
        <v>186</v>
      </c>
      <c r="BJ674" s="171">
        <f t="shared" si="678"/>
        <v>417</v>
      </c>
      <c r="BK674" s="180">
        <f t="shared" si="662"/>
        <v>248</v>
      </c>
      <c r="BL674" s="180">
        <f t="shared" si="663"/>
        <v>20909660</v>
      </c>
      <c r="BM674" s="181">
        <f t="shared" si="696"/>
        <v>3.2078644418574567E-2</v>
      </c>
      <c r="BN674" s="181">
        <f t="shared" si="679"/>
        <v>0.59472422062350117</v>
      </c>
      <c r="BO674" s="180">
        <f t="shared" si="680"/>
        <v>84313.145161290318</v>
      </c>
      <c r="BP674" s="285"/>
    </row>
    <row r="675" spans="2:68" s="95" customFormat="1">
      <c r="B675" s="402"/>
      <c r="C675" s="402"/>
      <c r="D675" s="428"/>
      <c r="E675" s="136" t="s">
        <v>187</v>
      </c>
      <c r="F675" s="171">
        <v>1</v>
      </c>
      <c r="G675" s="180">
        <v>1</v>
      </c>
      <c r="H675" s="180">
        <v>130130</v>
      </c>
      <c r="I675" s="181">
        <f t="shared" si="689"/>
        <v>0.125</v>
      </c>
      <c r="J675" s="181">
        <f t="shared" si="664"/>
        <v>1</v>
      </c>
      <c r="K675" s="225">
        <f t="shared" si="665"/>
        <v>130130</v>
      </c>
      <c r="L675" s="405"/>
      <c r="M675" s="136" t="s">
        <v>187</v>
      </c>
      <c r="N675" s="171">
        <v>13</v>
      </c>
      <c r="O675" s="180">
        <v>5</v>
      </c>
      <c r="P675" s="180">
        <v>223990</v>
      </c>
      <c r="Q675" s="181">
        <f t="shared" si="690"/>
        <v>0.15625</v>
      </c>
      <c r="R675" s="181">
        <f t="shared" si="666"/>
        <v>0.38461538461538464</v>
      </c>
      <c r="S675" s="175">
        <f t="shared" si="667"/>
        <v>44798</v>
      </c>
      <c r="T675" s="405"/>
      <c r="U675" s="136" t="s">
        <v>187</v>
      </c>
      <c r="V675" s="171">
        <v>1288</v>
      </c>
      <c r="W675" s="180">
        <v>800</v>
      </c>
      <c r="X675" s="180">
        <v>58975720</v>
      </c>
      <c r="Y675" s="181">
        <f t="shared" si="691"/>
        <v>0.22365110427732737</v>
      </c>
      <c r="Z675" s="181">
        <f t="shared" si="668"/>
        <v>0.6211180124223602</v>
      </c>
      <c r="AA675" s="180">
        <f t="shared" si="669"/>
        <v>73719.649999999994</v>
      </c>
      <c r="AB675" s="405"/>
      <c r="AC675" s="136" t="s">
        <v>187</v>
      </c>
      <c r="AD675" s="171">
        <v>874</v>
      </c>
      <c r="AE675" s="180">
        <v>533</v>
      </c>
      <c r="AF675" s="180">
        <v>39229060</v>
      </c>
      <c r="AG675" s="181">
        <f t="shared" si="692"/>
        <v>0.23837209302325582</v>
      </c>
      <c r="AH675" s="181">
        <f t="shared" si="670"/>
        <v>0.60983981693363842</v>
      </c>
      <c r="AI675" s="175">
        <f t="shared" si="671"/>
        <v>73600.487804878052</v>
      </c>
      <c r="AJ675" s="405"/>
      <c r="AK675" s="136" t="s">
        <v>187</v>
      </c>
      <c r="AL675" s="171">
        <v>427</v>
      </c>
      <c r="AM675" s="180">
        <v>235</v>
      </c>
      <c r="AN675" s="180">
        <v>17404250</v>
      </c>
      <c r="AO675" s="181">
        <f t="shared" si="693"/>
        <v>0.1993214588634436</v>
      </c>
      <c r="AP675" s="181">
        <f t="shared" si="672"/>
        <v>0.55035128805620603</v>
      </c>
      <c r="AQ675" s="175">
        <f t="shared" si="673"/>
        <v>74060.638297872341</v>
      </c>
      <c r="AR675" s="405"/>
      <c r="AS675" s="136" t="s">
        <v>187</v>
      </c>
      <c r="AT675" s="171">
        <v>165</v>
      </c>
      <c r="AU675" s="180">
        <v>81</v>
      </c>
      <c r="AV675" s="180">
        <v>5765860</v>
      </c>
      <c r="AW675" s="181">
        <f t="shared" si="694"/>
        <v>0.16232464929859719</v>
      </c>
      <c r="AX675" s="181">
        <f t="shared" si="674"/>
        <v>0.49090909090909091</v>
      </c>
      <c r="AY675" s="180">
        <f t="shared" si="675"/>
        <v>71183.456790123455</v>
      </c>
      <c r="AZ675" s="405"/>
      <c r="BA675" s="136" t="s">
        <v>187</v>
      </c>
      <c r="BB675" s="171">
        <v>50</v>
      </c>
      <c r="BC675" s="180">
        <v>20</v>
      </c>
      <c r="BD675" s="180">
        <v>2711430</v>
      </c>
      <c r="BE675" s="181">
        <f t="shared" si="695"/>
        <v>0.1</v>
      </c>
      <c r="BF675" s="181">
        <f t="shared" si="676"/>
        <v>0.4</v>
      </c>
      <c r="BG675" s="225">
        <f t="shared" si="677"/>
        <v>135571.5</v>
      </c>
      <c r="BH675" s="405"/>
      <c r="BI675" s="136" t="s">
        <v>187</v>
      </c>
      <c r="BJ675" s="171">
        <f t="shared" si="678"/>
        <v>2818</v>
      </c>
      <c r="BK675" s="180">
        <f t="shared" si="662"/>
        <v>1675</v>
      </c>
      <c r="BL675" s="180">
        <f t="shared" si="663"/>
        <v>124440440</v>
      </c>
      <c r="BM675" s="181">
        <f t="shared" si="696"/>
        <v>0.21666019919803389</v>
      </c>
      <c r="BN675" s="181">
        <f t="shared" si="679"/>
        <v>0.59439318665720364</v>
      </c>
      <c r="BO675" s="180">
        <f t="shared" si="680"/>
        <v>74292.800000000003</v>
      </c>
      <c r="BP675" s="285"/>
    </row>
    <row r="676" spans="2:68" s="95" customFormat="1">
      <c r="B676" s="402"/>
      <c r="C676" s="402"/>
      <c r="D676" s="428"/>
      <c r="E676" s="136" t="s">
        <v>188</v>
      </c>
      <c r="F676" s="171">
        <v>0</v>
      </c>
      <c r="G676" s="180">
        <v>0</v>
      </c>
      <c r="H676" s="180">
        <v>0</v>
      </c>
      <c r="I676" s="181">
        <f t="shared" si="689"/>
        <v>0</v>
      </c>
      <c r="J676" s="181" t="str">
        <f t="shared" si="664"/>
        <v>-</v>
      </c>
      <c r="K676" s="225" t="str">
        <f t="shared" si="665"/>
        <v>-</v>
      </c>
      <c r="L676" s="405"/>
      <c r="M676" s="136" t="s">
        <v>188</v>
      </c>
      <c r="N676" s="171">
        <v>5</v>
      </c>
      <c r="O676" s="180">
        <v>2</v>
      </c>
      <c r="P676" s="180">
        <v>101680</v>
      </c>
      <c r="Q676" s="181">
        <f t="shared" si="690"/>
        <v>6.25E-2</v>
      </c>
      <c r="R676" s="181">
        <f t="shared" si="666"/>
        <v>0.4</v>
      </c>
      <c r="S676" s="175">
        <f t="shared" si="667"/>
        <v>50840</v>
      </c>
      <c r="T676" s="405"/>
      <c r="U676" s="136" t="s">
        <v>188</v>
      </c>
      <c r="V676" s="171">
        <v>319</v>
      </c>
      <c r="W676" s="180">
        <v>178</v>
      </c>
      <c r="X676" s="180">
        <v>11783360</v>
      </c>
      <c r="Y676" s="181">
        <f t="shared" si="691"/>
        <v>4.976237070170534E-2</v>
      </c>
      <c r="Z676" s="181">
        <f t="shared" si="668"/>
        <v>0.55799373040752354</v>
      </c>
      <c r="AA676" s="180">
        <f t="shared" si="669"/>
        <v>66198.651685393255</v>
      </c>
      <c r="AB676" s="405"/>
      <c r="AC676" s="136" t="s">
        <v>188</v>
      </c>
      <c r="AD676" s="171">
        <v>298</v>
      </c>
      <c r="AE676" s="180">
        <v>180</v>
      </c>
      <c r="AF676" s="180">
        <v>14964820</v>
      </c>
      <c r="AG676" s="181">
        <f t="shared" si="692"/>
        <v>8.0500894454382826E-2</v>
      </c>
      <c r="AH676" s="181">
        <f t="shared" si="670"/>
        <v>0.60402684563758391</v>
      </c>
      <c r="AI676" s="175">
        <f t="shared" si="671"/>
        <v>83137.888888888891</v>
      </c>
      <c r="AJ676" s="405"/>
      <c r="AK676" s="136" t="s">
        <v>188</v>
      </c>
      <c r="AL676" s="171">
        <v>213</v>
      </c>
      <c r="AM676" s="180">
        <v>109</v>
      </c>
      <c r="AN676" s="180">
        <v>8119320</v>
      </c>
      <c r="AO676" s="181">
        <f t="shared" si="693"/>
        <v>9.2451229855810002E-2</v>
      </c>
      <c r="AP676" s="181">
        <f t="shared" si="672"/>
        <v>0.51173708920187788</v>
      </c>
      <c r="AQ676" s="175">
        <f t="shared" si="673"/>
        <v>74489.174311926603</v>
      </c>
      <c r="AR676" s="405"/>
      <c r="AS676" s="136" t="s">
        <v>188</v>
      </c>
      <c r="AT676" s="171">
        <v>114</v>
      </c>
      <c r="AU676" s="180">
        <v>52</v>
      </c>
      <c r="AV676" s="180">
        <v>4325770</v>
      </c>
      <c r="AW676" s="181">
        <f t="shared" si="694"/>
        <v>0.10420841683366733</v>
      </c>
      <c r="AX676" s="181">
        <f t="shared" si="674"/>
        <v>0.45614035087719296</v>
      </c>
      <c r="AY676" s="180">
        <f t="shared" si="675"/>
        <v>83187.88461538461</v>
      </c>
      <c r="AZ676" s="405"/>
      <c r="BA676" s="136" t="s">
        <v>188</v>
      </c>
      <c r="BB676" s="171">
        <v>57</v>
      </c>
      <c r="BC676" s="180">
        <v>20</v>
      </c>
      <c r="BD676" s="180">
        <v>1762890</v>
      </c>
      <c r="BE676" s="181">
        <f t="shared" si="695"/>
        <v>0.1</v>
      </c>
      <c r="BF676" s="181">
        <f t="shared" si="676"/>
        <v>0.35087719298245612</v>
      </c>
      <c r="BG676" s="225">
        <f t="shared" si="677"/>
        <v>88144.5</v>
      </c>
      <c r="BH676" s="405"/>
      <c r="BI676" s="136" t="s">
        <v>188</v>
      </c>
      <c r="BJ676" s="171">
        <f t="shared" si="678"/>
        <v>1006</v>
      </c>
      <c r="BK676" s="180">
        <f t="shared" si="662"/>
        <v>541</v>
      </c>
      <c r="BL676" s="180">
        <f t="shared" si="663"/>
        <v>41057840</v>
      </c>
      <c r="BM676" s="181">
        <f t="shared" si="696"/>
        <v>6.9978010606648558E-2</v>
      </c>
      <c r="BN676" s="181">
        <f t="shared" si="679"/>
        <v>0.53777335984095431</v>
      </c>
      <c r="BO676" s="180">
        <f t="shared" si="680"/>
        <v>75892.49537892791</v>
      </c>
      <c r="BP676" s="285"/>
    </row>
    <row r="677" spans="2:68" s="95" customFormat="1">
      <c r="B677" s="402"/>
      <c r="C677" s="402"/>
      <c r="D677" s="428"/>
      <c r="E677" s="137" t="s">
        <v>179</v>
      </c>
      <c r="F677" s="171">
        <v>2</v>
      </c>
      <c r="G677" s="180">
        <v>2</v>
      </c>
      <c r="H677" s="180">
        <v>34480</v>
      </c>
      <c r="I677" s="181">
        <f t="shared" si="689"/>
        <v>0.25</v>
      </c>
      <c r="J677" s="181">
        <f t="shared" si="664"/>
        <v>1</v>
      </c>
      <c r="K677" s="225">
        <f t="shared" si="665"/>
        <v>17240</v>
      </c>
      <c r="L677" s="405"/>
      <c r="M677" s="137" t="s">
        <v>179</v>
      </c>
      <c r="N677" s="171">
        <v>3</v>
      </c>
      <c r="O677" s="180">
        <v>3</v>
      </c>
      <c r="P677" s="180">
        <v>719650</v>
      </c>
      <c r="Q677" s="181">
        <f t="shared" si="690"/>
        <v>9.375E-2</v>
      </c>
      <c r="R677" s="181">
        <f t="shared" si="666"/>
        <v>1</v>
      </c>
      <c r="S677" s="175">
        <f t="shared" si="667"/>
        <v>239883.33333333334</v>
      </c>
      <c r="T677" s="405"/>
      <c r="U677" s="137" t="s">
        <v>179</v>
      </c>
      <c r="V677" s="171">
        <v>325</v>
      </c>
      <c r="W677" s="180">
        <v>165</v>
      </c>
      <c r="X677" s="180">
        <v>10886080</v>
      </c>
      <c r="Y677" s="181">
        <f t="shared" si="691"/>
        <v>4.6128040257198771E-2</v>
      </c>
      <c r="Z677" s="181">
        <f t="shared" si="668"/>
        <v>0.50769230769230766</v>
      </c>
      <c r="AA677" s="180">
        <f t="shared" si="669"/>
        <v>65976.242424242431</v>
      </c>
      <c r="AB677" s="405"/>
      <c r="AC677" s="137" t="s">
        <v>179</v>
      </c>
      <c r="AD677" s="171">
        <v>149</v>
      </c>
      <c r="AE677" s="180">
        <v>65</v>
      </c>
      <c r="AF677" s="180">
        <v>5530100</v>
      </c>
      <c r="AG677" s="181">
        <f t="shared" si="692"/>
        <v>2.9069767441860465E-2</v>
      </c>
      <c r="AH677" s="181">
        <f t="shared" si="670"/>
        <v>0.43624161073825501</v>
      </c>
      <c r="AI677" s="175">
        <f t="shared" si="671"/>
        <v>85078.461538461532</v>
      </c>
      <c r="AJ677" s="405"/>
      <c r="AK677" s="137" t="s">
        <v>179</v>
      </c>
      <c r="AL677" s="171">
        <v>77</v>
      </c>
      <c r="AM677" s="180">
        <v>32</v>
      </c>
      <c r="AN677" s="180">
        <v>3340000</v>
      </c>
      <c r="AO677" s="181">
        <f t="shared" si="693"/>
        <v>2.7141645462256149E-2</v>
      </c>
      <c r="AP677" s="181">
        <f t="shared" si="672"/>
        <v>0.41558441558441561</v>
      </c>
      <c r="AQ677" s="175">
        <f t="shared" si="673"/>
        <v>104375</v>
      </c>
      <c r="AR677" s="405"/>
      <c r="AS677" s="137" t="s">
        <v>179</v>
      </c>
      <c r="AT677" s="171">
        <v>37</v>
      </c>
      <c r="AU677" s="180">
        <v>12</v>
      </c>
      <c r="AV677" s="180">
        <v>1002130</v>
      </c>
      <c r="AW677" s="181">
        <f t="shared" si="694"/>
        <v>2.4048096192384769E-2</v>
      </c>
      <c r="AX677" s="181">
        <f t="shared" si="674"/>
        <v>0.32432432432432434</v>
      </c>
      <c r="AY677" s="180">
        <f t="shared" si="675"/>
        <v>83510.833333333328</v>
      </c>
      <c r="AZ677" s="405"/>
      <c r="BA677" s="137" t="s">
        <v>179</v>
      </c>
      <c r="BB677" s="171">
        <v>16</v>
      </c>
      <c r="BC677" s="180">
        <v>3</v>
      </c>
      <c r="BD677" s="180">
        <v>149230</v>
      </c>
      <c r="BE677" s="181">
        <f t="shared" si="695"/>
        <v>1.4999999999999999E-2</v>
      </c>
      <c r="BF677" s="181">
        <f t="shared" si="676"/>
        <v>0.1875</v>
      </c>
      <c r="BG677" s="225">
        <f t="shared" si="677"/>
        <v>49743.333333333336</v>
      </c>
      <c r="BH677" s="405"/>
      <c r="BI677" s="137" t="s">
        <v>179</v>
      </c>
      <c r="BJ677" s="171">
        <f t="shared" si="678"/>
        <v>609</v>
      </c>
      <c r="BK677" s="180">
        <f t="shared" si="662"/>
        <v>282</v>
      </c>
      <c r="BL677" s="180">
        <f t="shared" si="663"/>
        <v>21661670</v>
      </c>
      <c r="BM677" s="181">
        <f t="shared" si="696"/>
        <v>3.6476523088863018E-2</v>
      </c>
      <c r="BN677" s="181">
        <f t="shared" si="679"/>
        <v>0.46305418719211822</v>
      </c>
      <c r="BO677" s="180">
        <f t="shared" si="680"/>
        <v>76814.43262411347</v>
      </c>
      <c r="BP677" s="285"/>
    </row>
    <row r="678" spans="2:68" s="95" customFormat="1">
      <c r="B678" s="402">
        <v>62</v>
      </c>
      <c r="C678" s="434" t="s">
        <v>20</v>
      </c>
      <c r="D678" s="432">
        <v>31</v>
      </c>
      <c r="E678" s="134" t="s">
        <v>153</v>
      </c>
      <c r="F678" s="170">
        <v>20</v>
      </c>
      <c r="G678" s="178">
        <v>12</v>
      </c>
      <c r="H678" s="178">
        <v>945760</v>
      </c>
      <c r="I678" s="179">
        <f>IFERROR(G678/$D$678,"-")</f>
        <v>0.38709677419354838</v>
      </c>
      <c r="J678" s="179">
        <f t="shared" si="664"/>
        <v>0.6</v>
      </c>
      <c r="K678" s="224">
        <f t="shared" si="665"/>
        <v>78813.333333333328</v>
      </c>
      <c r="L678" s="400">
        <v>74</v>
      </c>
      <c r="M678" s="134" t="s">
        <v>153</v>
      </c>
      <c r="N678" s="170">
        <v>42</v>
      </c>
      <c r="O678" s="178">
        <v>24</v>
      </c>
      <c r="P678" s="178">
        <v>2322870</v>
      </c>
      <c r="Q678" s="179">
        <f>IFERROR(O678/$L$678,"-")</f>
        <v>0.32432432432432434</v>
      </c>
      <c r="R678" s="179">
        <f t="shared" si="666"/>
        <v>0.5714285714285714</v>
      </c>
      <c r="S678" s="174">
        <f t="shared" si="667"/>
        <v>96786.25</v>
      </c>
      <c r="T678" s="400">
        <v>5187</v>
      </c>
      <c r="U678" s="134" t="s">
        <v>153</v>
      </c>
      <c r="V678" s="170">
        <v>2353</v>
      </c>
      <c r="W678" s="178">
        <v>1582</v>
      </c>
      <c r="X678" s="178">
        <v>98531000</v>
      </c>
      <c r="Y678" s="179">
        <f>IFERROR(W678/$T$678,"-")</f>
        <v>0.30499325236167341</v>
      </c>
      <c r="Z678" s="179">
        <f t="shared" si="668"/>
        <v>0.67233319167020822</v>
      </c>
      <c r="AA678" s="178">
        <f t="shared" si="669"/>
        <v>62282.553729456384</v>
      </c>
      <c r="AB678" s="400">
        <v>3402</v>
      </c>
      <c r="AC678" s="134" t="s">
        <v>153</v>
      </c>
      <c r="AD678" s="170">
        <v>1756</v>
      </c>
      <c r="AE678" s="178">
        <v>1120</v>
      </c>
      <c r="AF678" s="178">
        <v>72149160</v>
      </c>
      <c r="AG678" s="179">
        <f>IFERROR(AE678/$AB$678,"-")</f>
        <v>0.32921810699588477</v>
      </c>
      <c r="AH678" s="179">
        <f t="shared" si="670"/>
        <v>0.63781321184510253</v>
      </c>
      <c r="AI678" s="174">
        <f t="shared" si="671"/>
        <v>64418.892857142855</v>
      </c>
      <c r="AJ678" s="400">
        <v>1720</v>
      </c>
      <c r="AK678" s="134" t="s">
        <v>153</v>
      </c>
      <c r="AL678" s="170">
        <v>847</v>
      </c>
      <c r="AM678" s="178">
        <v>467</v>
      </c>
      <c r="AN678" s="178">
        <v>32920900</v>
      </c>
      <c r="AO678" s="179">
        <f>IFERROR(AM678/$AJ$678,"-")</f>
        <v>0.27151162790697675</v>
      </c>
      <c r="AP678" s="179">
        <f t="shared" si="672"/>
        <v>0.55135773317591497</v>
      </c>
      <c r="AQ678" s="174">
        <f t="shared" si="673"/>
        <v>70494.432548179873</v>
      </c>
      <c r="AR678" s="400">
        <v>812</v>
      </c>
      <c r="AS678" s="134" t="s">
        <v>153</v>
      </c>
      <c r="AT678" s="170">
        <v>361</v>
      </c>
      <c r="AU678" s="178">
        <v>176</v>
      </c>
      <c r="AV678" s="178">
        <v>14637850</v>
      </c>
      <c r="AW678" s="179">
        <f>IFERROR(AU678/$AR$678,"-")</f>
        <v>0.21674876847290642</v>
      </c>
      <c r="AX678" s="179">
        <f t="shared" si="674"/>
        <v>0.48753462603878117</v>
      </c>
      <c r="AY678" s="178">
        <f t="shared" si="675"/>
        <v>83169.602272727279</v>
      </c>
      <c r="AZ678" s="400">
        <v>314</v>
      </c>
      <c r="BA678" s="134" t="s">
        <v>153</v>
      </c>
      <c r="BB678" s="170">
        <v>109</v>
      </c>
      <c r="BC678" s="178">
        <v>48</v>
      </c>
      <c r="BD678" s="178">
        <v>4250760</v>
      </c>
      <c r="BE678" s="179">
        <f>IFERROR(BC678/$AZ$678,"-")</f>
        <v>0.15286624203821655</v>
      </c>
      <c r="BF678" s="179">
        <f t="shared" si="676"/>
        <v>0.44036697247706424</v>
      </c>
      <c r="BG678" s="224">
        <f t="shared" si="677"/>
        <v>88557.5</v>
      </c>
      <c r="BH678" s="400">
        <v>11540</v>
      </c>
      <c r="BI678" s="134" t="s">
        <v>153</v>
      </c>
      <c r="BJ678" s="170">
        <f t="shared" si="678"/>
        <v>5488</v>
      </c>
      <c r="BK678" s="178">
        <f t="shared" si="662"/>
        <v>3429</v>
      </c>
      <c r="BL678" s="178">
        <f t="shared" si="663"/>
        <v>225758300</v>
      </c>
      <c r="BM678" s="179">
        <f>IFERROR(BK678/$BH$678,"-")</f>
        <v>0.29714038128249565</v>
      </c>
      <c r="BN678" s="179">
        <f t="shared" si="679"/>
        <v>0.62481778425655976</v>
      </c>
      <c r="BO678" s="178">
        <f t="shared" si="680"/>
        <v>65837.941090697001</v>
      </c>
      <c r="BP678" s="285"/>
    </row>
    <row r="679" spans="2:68" s="95" customFormat="1">
      <c r="B679" s="402"/>
      <c r="C679" s="435"/>
      <c r="D679" s="433"/>
      <c r="E679" s="135" t="s">
        <v>207</v>
      </c>
      <c r="F679" s="171">
        <v>13</v>
      </c>
      <c r="G679" s="180">
        <v>8</v>
      </c>
      <c r="H679" s="180">
        <v>632690</v>
      </c>
      <c r="I679" s="181">
        <f t="shared" ref="I679:I688" si="697">IFERROR(G679/$D$678,"-")</f>
        <v>0.25806451612903225</v>
      </c>
      <c r="J679" s="181">
        <f t="shared" si="664"/>
        <v>0.61538461538461542</v>
      </c>
      <c r="K679" s="225">
        <f t="shared" si="665"/>
        <v>79086.25</v>
      </c>
      <c r="L679" s="392"/>
      <c r="M679" s="135" t="s">
        <v>207</v>
      </c>
      <c r="N679" s="171">
        <v>29</v>
      </c>
      <c r="O679" s="180">
        <v>20</v>
      </c>
      <c r="P679" s="180">
        <v>1639470</v>
      </c>
      <c r="Q679" s="181">
        <f t="shared" ref="Q679:Q688" si="698">IFERROR(O679/$L$678,"-")</f>
        <v>0.27027027027027029</v>
      </c>
      <c r="R679" s="181">
        <f t="shared" si="666"/>
        <v>0.68965517241379315</v>
      </c>
      <c r="S679" s="175">
        <f t="shared" si="667"/>
        <v>81973.5</v>
      </c>
      <c r="T679" s="392"/>
      <c r="U679" s="135" t="s">
        <v>207</v>
      </c>
      <c r="V679" s="171">
        <v>2202</v>
      </c>
      <c r="W679" s="180">
        <v>1505</v>
      </c>
      <c r="X679" s="180">
        <v>89266830</v>
      </c>
      <c r="Y679" s="181">
        <f t="shared" ref="Y679:Y688" si="699">IFERROR(W679/$T$678,"-")</f>
        <v>0.2901484480431849</v>
      </c>
      <c r="Z679" s="181">
        <f t="shared" si="668"/>
        <v>0.68346957311534973</v>
      </c>
      <c r="AA679" s="180">
        <f t="shared" si="669"/>
        <v>59313.50830564784</v>
      </c>
      <c r="AB679" s="392"/>
      <c r="AC679" s="135" t="s">
        <v>207</v>
      </c>
      <c r="AD679" s="171">
        <v>1467</v>
      </c>
      <c r="AE679" s="180">
        <v>931</v>
      </c>
      <c r="AF679" s="180">
        <v>61015480</v>
      </c>
      <c r="AG679" s="181">
        <f t="shared" ref="AG679:AG688" si="700">IFERROR(AE679/$AB$678,"-")</f>
        <v>0.27366255144032919</v>
      </c>
      <c r="AH679" s="181">
        <f t="shared" si="670"/>
        <v>0.63462849352419903</v>
      </c>
      <c r="AI679" s="175">
        <f t="shared" si="671"/>
        <v>65537.572502685289</v>
      </c>
      <c r="AJ679" s="392"/>
      <c r="AK679" s="135" t="s">
        <v>207</v>
      </c>
      <c r="AL679" s="171">
        <v>672</v>
      </c>
      <c r="AM679" s="180">
        <v>373</v>
      </c>
      <c r="AN679" s="180">
        <v>23837440</v>
      </c>
      <c r="AO679" s="181">
        <f t="shared" ref="AO679:AO688" si="701">IFERROR(AM679/$AJ$678,"-")</f>
        <v>0.21686046511627907</v>
      </c>
      <c r="AP679" s="181">
        <f t="shared" si="672"/>
        <v>0.55505952380952384</v>
      </c>
      <c r="AQ679" s="175">
        <f t="shared" si="673"/>
        <v>63907.345844504023</v>
      </c>
      <c r="AR679" s="392"/>
      <c r="AS679" s="135" t="s">
        <v>207</v>
      </c>
      <c r="AT679" s="171">
        <v>238</v>
      </c>
      <c r="AU679" s="180">
        <v>114</v>
      </c>
      <c r="AV679" s="180">
        <v>8309810</v>
      </c>
      <c r="AW679" s="181">
        <f t="shared" ref="AW679:AW688" si="702">IFERROR(AU679/$AR$678,"-")</f>
        <v>0.14039408866995073</v>
      </c>
      <c r="AX679" s="181">
        <f t="shared" si="674"/>
        <v>0.47899159663865548</v>
      </c>
      <c r="AY679" s="180">
        <f t="shared" si="675"/>
        <v>72893.070175438595</v>
      </c>
      <c r="AZ679" s="392"/>
      <c r="BA679" s="135" t="s">
        <v>207</v>
      </c>
      <c r="BB679" s="171">
        <v>53</v>
      </c>
      <c r="BC679" s="180">
        <v>24</v>
      </c>
      <c r="BD679" s="180">
        <v>1648670</v>
      </c>
      <c r="BE679" s="181">
        <f t="shared" ref="BE679:BE688" si="703">IFERROR(BC679/$AZ$678,"-")</f>
        <v>7.6433121019108277E-2</v>
      </c>
      <c r="BF679" s="181">
        <f t="shared" si="676"/>
        <v>0.45283018867924529</v>
      </c>
      <c r="BG679" s="225">
        <f t="shared" si="677"/>
        <v>68694.583333333328</v>
      </c>
      <c r="BH679" s="392"/>
      <c r="BI679" s="135" t="s">
        <v>207</v>
      </c>
      <c r="BJ679" s="171">
        <f t="shared" si="678"/>
        <v>4674</v>
      </c>
      <c r="BK679" s="180">
        <f t="shared" si="662"/>
        <v>2975</v>
      </c>
      <c r="BL679" s="180">
        <f t="shared" si="663"/>
        <v>186350390</v>
      </c>
      <c r="BM679" s="181">
        <f t="shared" ref="BM679:BM688" si="704">IFERROR(BK679/$BH$678,"-")</f>
        <v>0.25779896013864817</v>
      </c>
      <c r="BN679" s="181">
        <f t="shared" si="679"/>
        <v>0.63649978605049207</v>
      </c>
      <c r="BO679" s="180">
        <f t="shared" si="680"/>
        <v>62638.786554621845</v>
      </c>
      <c r="BP679" s="285"/>
    </row>
    <row r="680" spans="2:68" s="95" customFormat="1">
      <c r="B680" s="402"/>
      <c r="C680" s="435"/>
      <c r="D680" s="433"/>
      <c r="E680" s="136" t="s">
        <v>152</v>
      </c>
      <c r="F680" s="171">
        <v>24</v>
      </c>
      <c r="G680" s="180">
        <v>13</v>
      </c>
      <c r="H680" s="180">
        <v>1021600</v>
      </c>
      <c r="I680" s="181">
        <f t="shared" si="697"/>
        <v>0.41935483870967744</v>
      </c>
      <c r="J680" s="181">
        <f t="shared" si="664"/>
        <v>0.54166666666666663</v>
      </c>
      <c r="K680" s="225">
        <f t="shared" si="665"/>
        <v>78584.61538461539</v>
      </c>
      <c r="L680" s="392"/>
      <c r="M680" s="136" t="s">
        <v>152</v>
      </c>
      <c r="N680" s="171">
        <v>49</v>
      </c>
      <c r="O680" s="180">
        <v>30</v>
      </c>
      <c r="P680" s="180">
        <v>2278050</v>
      </c>
      <c r="Q680" s="181">
        <f t="shared" si="698"/>
        <v>0.40540540540540543</v>
      </c>
      <c r="R680" s="181">
        <f t="shared" si="666"/>
        <v>0.61224489795918369</v>
      </c>
      <c r="S680" s="175">
        <f t="shared" si="667"/>
        <v>75935</v>
      </c>
      <c r="T680" s="392"/>
      <c r="U680" s="136" t="s">
        <v>152</v>
      </c>
      <c r="V680" s="171">
        <v>3039</v>
      </c>
      <c r="W680" s="180">
        <v>2017</v>
      </c>
      <c r="X680" s="180">
        <v>123691770</v>
      </c>
      <c r="Y680" s="181">
        <f t="shared" si="699"/>
        <v>0.38885675727780988</v>
      </c>
      <c r="Z680" s="181">
        <f t="shared" si="668"/>
        <v>0.66370516617308328</v>
      </c>
      <c r="AA680" s="180">
        <f t="shared" si="669"/>
        <v>61324.625681705504</v>
      </c>
      <c r="AB680" s="392"/>
      <c r="AC680" s="136" t="s">
        <v>152</v>
      </c>
      <c r="AD680" s="171">
        <v>2186</v>
      </c>
      <c r="AE680" s="180">
        <v>1374</v>
      </c>
      <c r="AF680" s="180">
        <v>88550530</v>
      </c>
      <c r="AG680" s="181">
        <f t="shared" si="700"/>
        <v>0.40388007054673719</v>
      </c>
      <c r="AH680" s="181">
        <f t="shared" si="670"/>
        <v>0.62854528819762123</v>
      </c>
      <c r="AI680" s="175">
        <f t="shared" si="671"/>
        <v>64447.256186317325</v>
      </c>
      <c r="AJ680" s="392"/>
      <c r="AK680" s="136" t="s">
        <v>152</v>
      </c>
      <c r="AL680" s="171">
        <v>1221</v>
      </c>
      <c r="AM680" s="180">
        <v>675</v>
      </c>
      <c r="AN680" s="180">
        <v>50669970</v>
      </c>
      <c r="AO680" s="181">
        <f t="shared" si="701"/>
        <v>0.39244186046511625</v>
      </c>
      <c r="AP680" s="181">
        <f t="shared" si="672"/>
        <v>0.55282555282555279</v>
      </c>
      <c r="AQ680" s="175">
        <f t="shared" si="673"/>
        <v>75066.622222222228</v>
      </c>
      <c r="AR680" s="392"/>
      <c r="AS680" s="136" t="s">
        <v>152</v>
      </c>
      <c r="AT680" s="171">
        <v>605</v>
      </c>
      <c r="AU680" s="180">
        <v>278</v>
      </c>
      <c r="AV680" s="180">
        <v>24226130</v>
      </c>
      <c r="AW680" s="181">
        <f t="shared" si="702"/>
        <v>0.34236453201970446</v>
      </c>
      <c r="AX680" s="181">
        <f t="shared" si="674"/>
        <v>0.45950413223140496</v>
      </c>
      <c r="AY680" s="180">
        <f t="shared" si="675"/>
        <v>87144.352517985608</v>
      </c>
      <c r="AZ680" s="392"/>
      <c r="BA680" s="136" t="s">
        <v>152</v>
      </c>
      <c r="BB680" s="171">
        <v>224</v>
      </c>
      <c r="BC680" s="180">
        <v>95</v>
      </c>
      <c r="BD680" s="180">
        <v>9678720</v>
      </c>
      <c r="BE680" s="181">
        <f t="shared" si="703"/>
        <v>0.30254777070063693</v>
      </c>
      <c r="BF680" s="181">
        <f t="shared" si="676"/>
        <v>0.42410714285714285</v>
      </c>
      <c r="BG680" s="225">
        <f t="shared" si="677"/>
        <v>101881.26315789473</v>
      </c>
      <c r="BH680" s="392"/>
      <c r="BI680" s="136" t="s">
        <v>152</v>
      </c>
      <c r="BJ680" s="171">
        <f t="shared" si="678"/>
        <v>7348</v>
      </c>
      <c r="BK680" s="180">
        <f t="shared" si="662"/>
        <v>4482</v>
      </c>
      <c r="BL680" s="180">
        <f t="shared" si="663"/>
        <v>300116770</v>
      </c>
      <c r="BM680" s="181">
        <f t="shared" si="704"/>
        <v>0.3883882149046794</v>
      </c>
      <c r="BN680" s="181">
        <f t="shared" si="679"/>
        <v>0.60996189439303217</v>
      </c>
      <c r="BO680" s="180">
        <f t="shared" si="680"/>
        <v>66960.457385095942</v>
      </c>
      <c r="BP680" s="285"/>
    </row>
    <row r="681" spans="2:68" s="95" customFormat="1">
      <c r="B681" s="402"/>
      <c r="C681" s="435"/>
      <c r="D681" s="433"/>
      <c r="E681" s="136" t="s">
        <v>161</v>
      </c>
      <c r="F681" s="171">
        <v>8</v>
      </c>
      <c r="G681" s="180">
        <v>4</v>
      </c>
      <c r="H681" s="180">
        <v>76640</v>
      </c>
      <c r="I681" s="181">
        <f t="shared" si="697"/>
        <v>0.12903225806451613</v>
      </c>
      <c r="J681" s="181">
        <f t="shared" si="664"/>
        <v>0.5</v>
      </c>
      <c r="K681" s="225">
        <f t="shared" si="665"/>
        <v>19160</v>
      </c>
      <c r="L681" s="392"/>
      <c r="M681" s="136" t="s">
        <v>161</v>
      </c>
      <c r="N681" s="171">
        <v>21</v>
      </c>
      <c r="O681" s="180">
        <v>14</v>
      </c>
      <c r="P681" s="180">
        <v>1768590</v>
      </c>
      <c r="Q681" s="181">
        <f t="shared" si="698"/>
        <v>0.1891891891891892</v>
      </c>
      <c r="R681" s="181">
        <f t="shared" si="666"/>
        <v>0.66666666666666663</v>
      </c>
      <c r="S681" s="175">
        <f t="shared" si="667"/>
        <v>126327.85714285714</v>
      </c>
      <c r="T681" s="392"/>
      <c r="U681" s="136" t="s">
        <v>161</v>
      </c>
      <c r="V681" s="171">
        <v>1121</v>
      </c>
      <c r="W681" s="180">
        <v>738</v>
      </c>
      <c r="X681" s="180">
        <v>48994440</v>
      </c>
      <c r="Y681" s="181">
        <f t="shared" si="699"/>
        <v>0.14227877385772122</v>
      </c>
      <c r="Z681" s="181">
        <f t="shared" si="668"/>
        <v>0.65834076717216772</v>
      </c>
      <c r="AA681" s="180">
        <f t="shared" si="669"/>
        <v>66388.130081300813</v>
      </c>
      <c r="AB681" s="392"/>
      <c r="AC681" s="136" t="s">
        <v>161</v>
      </c>
      <c r="AD681" s="171">
        <v>944</v>
      </c>
      <c r="AE681" s="180">
        <v>607</v>
      </c>
      <c r="AF681" s="180">
        <v>41038400</v>
      </c>
      <c r="AG681" s="181">
        <f t="shared" si="700"/>
        <v>0.17842445620223399</v>
      </c>
      <c r="AH681" s="181">
        <f t="shared" si="670"/>
        <v>0.64300847457627119</v>
      </c>
      <c r="AI681" s="175">
        <f t="shared" si="671"/>
        <v>67608.566721581548</v>
      </c>
      <c r="AJ681" s="392"/>
      <c r="AK681" s="136" t="s">
        <v>161</v>
      </c>
      <c r="AL681" s="171">
        <v>546</v>
      </c>
      <c r="AM681" s="180">
        <v>303</v>
      </c>
      <c r="AN681" s="180">
        <v>22811730</v>
      </c>
      <c r="AO681" s="181">
        <f t="shared" si="701"/>
        <v>0.17616279069767443</v>
      </c>
      <c r="AP681" s="181">
        <f t="shared" si="672"/>
        <v>0.55494505494505497</v>
      </c>
      <c r="AQ681" s="175">
        <f t="shared" si="673"/>
        <v>75286.237623762383</v>
      </c>
      <c r="AR681" s="392"/>
      <c r="AS681" s="136" t="s">
        <v>161</v>
      </c>
      <c r="AT681" s="171">
        <v>280</v>
      </c>
      <c r="AU681" s="180">
        <v>135</v>
      </c>
      <c r="AV681" s="180">
        <v>13215700</v>
      </c>
      <c r="AW681" s="181">
        <f t="shared" si="702"/>
        <v>0.16625615763546797</v>
      </c>
      <c r="AX681" s="181">
        <f t="shared" si="674"/>
        <v>0.48214285714285715</v>
      </c>
      <c r="AY681" s="180">
        <f t="shared" si="675"/>
        <v>97894.074074074073</v>
      </c>
      <c r="AZ681" s="392"/>
      <c r="BA681" s="136" t="s">
        <v>161</v>
      </c>
      <c r="BB681" s="171">
        <v>99</v>
      </c>
      <c r="BC681" s="180">
        <v>40</v>
      </c>
      <c r="BD681" s="180">
        <v>4151480</v>
      </c>
      <c r="BE681" s="181">
        <f t="shared" si="703"/>
        <v>0.12738853503184713</v>
      </c>
      <c r="BF681" s="181">
        <f t="shared" si="676"/>
        <v>0.40404040404040403</v>
      </c>
      <c r="BG681" s="225">
        <f t="shared" si="677"/>
        <v>103787</v>
      </c>
      <c r="BH681" s="392"/>
      <c r="BI681" s="136" t="s">
        <v>161</v>
      </c>
      <c r="BJ681" s="171">
        <f t="shared" si="678"/>
        <v>3019</v>
      </c>
      <c r="BK681" s="180">
        <f t="shared" si="662"/>
        <v>1841</v>
      </c>
      <c r="BL681" s="180">
        <f t="shared" si="663"/>
        <v>132056980</v>
      </c>
      <c r="BM681" s="181">
        <f t="shared" si="704"/>
        <v>0.15953206239168111</v>
      </c>
      <c r="BN681" s="181">
        <f t="shared" si="679"/>
        <v>0.60980457105001651</v>
      </c>
      <c r="BO681" s="180">
        <f t="shared" si="680"/>
        <v>71731.113525258013</v>
      </c>
      <c r="BP681" s="285"/>
    </row>
    <row r="682" spans="2:68" s="95" customFormat="1">
      <c r="B682" s="402"/>
      <c r="C682" s="435"/>
      <c r="D682" s="433"/>
      <c r="E682" s="136" t="s">
        <v>183</v>
      </c>
      <c r="F682" s="171">
        <v>9</v>
      </c>
      <c r="G682" s="180">
        <v>6</v>
      </c>
      <c r="H682" s="180">
        <v>306290</v>
      </c>
      <c r="I682" s="181">
        <f t="shared" si="697"/>
        <v>0.19354838709677419</v>
      </c>
      <c r="J682" s="181">
        <f t="shared" si="664"/>
        <v>0.66666666666666663</v>
      </c>
      <c r="K682" s="225">
        <f t="shared" si="665"/>
        <v>51048.333333333336</v>
      </c>
      <c r="L682" s="392"/>
      <c r="M682" s="136" t="s">
        <v>183</v>
      </c>
      <c r="N682" s="171">
        <v>34</v>
      </c>
      <c r="O682" s="180">
        <v>25</v>
      </c>
      <c r="P682" s="180">
        <v>2815440</v>
      </c>
      <c r="Q682" s="181">
        <f t="shared" si="698"/>
        <v>0.33783783783783783</v>
      </c>
      <c r="R682" s="181">
        <f t="shared" si="666"/>
        <v>0.73529411764705888</v>
      </c>
      <c r="S682" s="175">
        <f t="shared" si="667"/>
        <v>112617.60000000001</v>
      </c>
      <c r="T682" s="392"/>
      <c r="U682" s="136" t="s">
        <v>183</v>
      </c>
      <c r="V682" s="171">
        <v>1184</v>
      </c>
      <c r="W682" s="180">
        <v>792</v>
      </c>
      <c r="X682" s="180">
        <v>52234690</v>
      </c>
      <c r="Y682" s="181">
        <f t="shared" si="699"/>
        <v>0.15268941584731058</v>
      </c>
      <c r="Z682" s="181">
        <f t="shared" si="668"/>
        <v>0.66891891891891897</v>
      </c>
      <c r="AA682" s="180">
        <f t="shared" si="669"/>
        <v>65952.891414141413</v>
      </c>
      <c r="AB682" s="392"/>
      <c r="AC682" s="136" t="s">
        <v>183</v>
      </c>
      <c r="AD682" s="171">
        <v>1076</v>
      </c>
      <c r="AE682" s="180">
        <v>694</v>
      </c>
      <c r="AF682" s="180">
        <v>47497360</v>
      </c>
      <c r="AG682" s="181">
        <f t="shared" si="700"/>
        <v>0.20399764844209289</v>
      </c>
      <c r="AH682" s="181">
        <f t="shared" si="670"/>
        <v>0.64498141263940523</v>
      </c>
      <c r="AI682" s="175">
        <f t="shared" si="671"/>
        <v>68440</v>
      </c>
      <c r="AJ682" s="392"/>
      <c r="AK682" s="136" t="s">
        <v>183</v>
      </c>
      <c r="AL682" s="171">
        <v>573</v>
      </c>
      <c r="AM682" s="180">
        <v>334</v>
      </c>
      <c r="AN682" s="180">
        <v>26553150</v>
      </c>
      <c r="AO682" s="181">
        <f t="shared" si="701"/>
        <v>0.19418604651162791</v>
      </c>
      <c r="AP682" s="181">
        <f t="shared" si="672"/>
        <v>0.58289703315881325</v>
      </c>
      <c r="AQ682" s="175">
        <f t="shared" si="673"/>
        <v>79500.449101796403</v>
      </c>
      <c r="AR682" s="392"/>
      <c r="AS682" s="136" t="s">
        <v>183</v>
      </c>
      <c r="AT682" s="171">
        <v>297</v>
      </c>
      <c r="AU682" s="180">
        <v>145</v>
      </c>
      <c r="AV682" s="180">
        <v>13386410</v>
      </c>
      <c r="AW682" s="181">
        <f t="shared" si="702"/>
        <v>0.17857142857142858</v>
      </c>
      <c r="AX682" s="181">
        <f t="shared" si="674"/>
        <v>0.48821548821548821</v>
      </c>
      <c r="AY682" s="180">
        <f t="shared" si="675"/>
        <v>92320.068965517246</v>
      </c>
      <c r="AZ682" s="392"/>
      <c r="BA682" s="136" t="s">
        <v>183</v>
      </c>
      <c r="BB682" s="171">
        <v>106</v>
      </c>
      <c r="BC682" s="180">
        <v>45</v>
      </c>
      <c r="BD682" s="180">
        <v>4538360</v>
      </c>
      <c r="BE682" s="181">
        <f t="shared" si="703"/>
        <v>0.14331210191082802</v>
      </c>
      <c r="BF682" s="181">
        <f t="shared" si="676"/>
        <v>0.42452830188679247</v>
      </c>
      <c r="BG682" s="225">
        <f t="shared" si="677"/>
        <v>100852.44444444444</v>
      </c>
      <c r="BH682" s="392"/>
      <c r="BI682" s="136" t="s">
        <v>183</v>
      </c>
      <c r="BJ682" s="171">
        <f t="shared" si="678"/>
        <v>3279</v>
      </c>
      <c r="BK682" s="180">
        <f t="shared" si="662"/>
        <v>2041</v>
      </c>
      <c r="BL682" s="180">
        <f t="shared" si="663"/>
        <v>147331700</v>
      </c>
      <c r="BM682" s="181">
        <f t="shared" si="704"/>
        <v>0.17686308492201039</v>
      </c>
      <c r="BN682" s="181">
        <f t="shared" si="679"/>
        <v>0.62244586764257392</v>
      </c>
      <c r="BO682" s="180">
        <f t="shared" si="680"/>
        <v>72186.036256736887</v>
      </c>
      <c r="BP682" s="285"/>
    </row>
    <row r="683" spans="2:68" s="95" customFormat="1">
      <c r="B683" s="402"/>
      <c r="C683" s="435"/>
      <c r="D683" s="433"/>
      <c r="E683" s="136" t="s">
        <v>184</v>
      </c>
      <c r="F683" s="171">
        <v>5</v>
      </c>
      <c r="G683" s="180">
        <v>2</v>
      </c>
      <c r="H683" s="180">
        <v>142630</v>
      </c>
      <c r="I683" s="181">
        <f t="shared" si="697"/>
        <v>6.4516129032258063E-2</v>
      </c>
      <c r="J683" s="181">
        <f t="shared" si="664"/>
        <v>0.4</v>
      </c>
      <c r="K683" s="225">
        <f t="shared" si="665"/>
        <v>71315</v>
      </c>
      <c r="L683" s="392"/>
      <c r="M683" s="136" t="s">
        <v>184</v>
      </c>
      <c r="N683" s="171">
        <v>13</v>
      </c>
      <c r="O683" s="180">
        <v>6</v>
      </c>
      <c r="P683" s="180">
        <v>796210</v>
      </c>
      <c r="Q683" s="181">
        <f t="shared" si="698"/>
        <v>8.1081081081081086E-2</v>
      </c>
      <c r="R683" s="181">
        <f t="shared" si="666"/>
        <v>0.46153846153846156</v>
      </c>
      <c r="S683" s="175">
        <f t="shared" si="667"/>
        <v>132701.66666666666</v>
      </c>
      <c r="T683" s="392"/>
      <c r="U683" s="136" t="s">
        <v>184</v>
      </c>
      <c r="V683" s="171">
        <v>568</v>
      </c>
      <c r="W683" s="180">
        <v>404</v>
      </c>
      <c r="X683" s="180">
        <v>24978730</v>
      </c>
      <c r="Y683" s="181">
        <f t="shared" si="699"/>
        <v>7.7887025255446302E-2</v>
      </c>
      <c r="Z683" s="181">
        <f t="shared" si="668"/>
        <v>0.71126760563380287</v>
      </c>
      <c r="AA683" s="180">
        <f t="shared" si="669"/>
        <v>61828.539603960395</v>
      </c>
      <c r="AB683" s="392"/>
      <c r="AC683" s="136" t="s">
        <v>184</v>
      </c>
      <c r="AD683" s="171">
        <v>417</v>
      </c>
      <c r="AE683" s="180">
        <v>267</v>
      </c>
      <c r="AF683" s="180">
        <v>16143430</v>
      </c>
      <c r="AG683" s="181">
        <f t="shared" si="700"/>
        <v>7.8483245149911812E-2</v>
      </c>
      <c r="AH683" s="181">
        <f t="shared" si="670"/>
        <v>0.64028776978417268</v>
      </c>
      <c r="AI683" s="175">
        <f t="shared" si="671"/>
        <v>60462.284644194755</v>
      </c>
      <c r="AJ683" s="392"/>
      <c r="AK683" s="136" t="s">
        <v>184</v>
      </c>
      <c r="AL683" s="171">
        <v>193</v>
      </c>
      <c r="AM683" s="180">
        <v>109</v>
      </c>
      <c r="AN683" s="180">
        <v>7640220</v>
      </c>
      <c r="AO683" s="181">
        <f t="shared" si="701"/>
        <v>6.3372093023255818E-2</v>
      </c>
      <c r="AP683" s="181">
        <f t="shared" si="672"/>
        <v>0.56476683937823835</v>
      </c>
      <c r="AQ683" s="175">
        <f t="shared" si="673"/>
        <v>70093.761467889912</v>
      </c>
      <c r="AR683" s="392"/>
      <c r="AS683" s="136" t="s">
        <v>184</v>
      </c>
      <c r="AT683" s="171">
        <v>92</v>
      </c>
      <c r="AU683" s="180">
        <v>46</v>
      </c>
      <c r="AV683" s="180">
        <v>3851090</v>
      </c>
      <c r="AW683" s="181">
        <f t="shared" si="702"/>
        <v>5.6650246305418719E-2</v>
      </c>
      <c r="AX683" s="181">
        <f t="shared" si="674"/>
        <v>0.5</v>
      </c>
      <c r="AY683" s="180">
        <f t="shared" si="675"/>
        <v>83719.34782608696</v>
      </c>
      <c r="AZ683" s="392"/>
      <c r="BA683" s="136" t="s">
        <v>184</v>
      </c>
      <c r="BB683" s="171">
        <v>18</v>
      </c>
      <c r="BC683" s="180">
        <v>8</v>
      </c>
      <c r="BD683" s="180">
        <v>375510</v>
      </c>
      <c r="BE683" s="181">
        <f t="shared" si="703"/>
        <v>2.5477707006369428E-2</v>
      </c>
      <c r="BF683" s="181">
        <f t="shared" si="676"/>
        <v>0.44444444444444442</v>
      </c>
      <c r="BG683" s="225">
        <f t="shared" si="677"/>
        <v>46938.75</v>
      </c>
      <c r="BH683" s="392"/>
      <c r="BI683" s="136" t="s">
        <v>184</v>
      </c>
      <c r="BJ683" s="171">
        <f t="shared" si="678"/>
        <v>1306</v>
      </c>
      <c r="BK683" s="180">
        <f t="shared" si="662"/>
        <v>842</v>
      </c>
      <c r="BL683" s="180">
        <f t="shared" si="663"/>
        <v>53927820</v>
      </c>
      <c r="BM683" s="181">
        <f t="shared" si="704"/>
        <v>7.2963604852686312E-2</v>
      </c>
      <c r="BN683" s="181">
        <f t="shared" si="679"/>
        <v>0.6447166921898928</v>
      </c>
      <c r="BO683" s="180">
        <f t="shared" si="680"/>
        <v>64047.292161520192</v>
      </c>
      <c r="BP683" s="285"/>
    </row>
    <row r="684" spans="2:68" s="95" customFormat="1">
      <c r="B684" s="402"/>
      <c r="C684" s="435"/>
      <c r="D684" s="433"/>
      <c r="E684" s="136" t="s">
        <v>185</v>
      </c>
      <c r="F684" s="171">
        <v>6</v>
      </c>
      <c r="G684" s="180">
        <v>4</v>
      </c>
      <c r="H684" s="180">
        <v>236630</v>
      </c>
      <c r="I684" s="181">
        <f t="shared" si="697"/>
        <v>0.12903225806451613</v>
      </c>
      <c r="J684" s="181">
        <f t="shared" si="664"/>
        <v>0.66666666666666663</v>
      </c>
      <c r="K684" s="225">
        <f t="shared" si="665"/>
        <v>59157.5</v>
      </c>
      <c r="L684" s="392"/>
      <c r="M684" s="136" t="s">
        <v>185</v>
      </c>
      <c r="N684" s="171">
        <v>9</v>
      </c>
      <c r="O684" s="180">
        <v>6</v>
      </c>
      <c r="P684" s="180">
        <v>501190</v>
      </c>
      <c r="Q684" s="181">
        <f t="shared" si="698"/>
        <v>8.1081081081081086E-2</v>
      </c>
      <c r="R684" s="181">
        <f t="shared" si="666"/>
        <v>0.66666666666666663</v>
      </c>
      <c r="S684" s="175">
        <f t="shared" si="667"/>
        <v>83531.666666666672</v>
      </c>
      <c r="T684" s="392"/>
      <c r="U684" s="136" t="s">
        <v>185</v>
      </c>
      <c r="V684" s="171">
        <v>307</v>
      </c>
      <c r="W684" s="180">
        <v>184</v>
      </c>
      <c r="X684" s="180">
        <v>13044810</v>
      </c>
      <c r="Y684" s="181">
        <f t="shared" si="699"/>
        <v>3.5473298631193369E-2</v>
      </c>
      <c r="Z684" s="181">
        <f t="shared" si="668"/>
        <v>0.59934853420195444</v>
      </c>
      <c r="AA684" s="180">
        <f t="shared" si="669"/>
        <v>70895.706521739135</v>
      </c>
      <c r="AB684" s="392"/>
      <c r="AC684" s="136" t="s">
        <v>185</v>
      </c>
      <c r="AD684" s="171">
        <v>271</v>
      </c>
      <c r="AE684" s="180">
        <v>148</v>
      </c>
      <c r="AF684" s="180">
        <v>8570990</v>
      </c>
      <c r="AG684" s="181">
        <f t="shared" si="700"/>
        <v>4.3503821281599062E-2</v>
      </c>
      <c r="AH684" s="181">
        <f t="shared" si="670"/>
        <v>0.54612546125461259</v>
      </c>
      <c r="AI684" s="175">
        <f t="shared" si="671"/>
        <v>57912.094594594593</v>
      </c>
      <c r="AJ684" s="392"/>
      <c r="AK684" s="136" t="s">
        <v>185</v>
      </c>
      <c r="AL684" s="171">
        <v>183</v>
      </c>
      <c r="AM684" s="180">
        <v>95</v>
      </c>
      <c r="AN684" s="180">
        <v>6295800</v>
      </c>
      <c r="AO684" s="181">
        <f t="shared" si="701"/>
        <v>5.5232558139534885E-2</v>
      </c>
      <c r="AP684" s="181">
        <f t="shared" si="672"/>
        <v>0.51912568306010931</v>
      </c>
      <c r="AQ684" s="175">
        <f t="shared" si="673"/>
        <v>66271.578947368427</v>
      </c>
      <c r="AR684" s="392"/>
      <c r="AS684" s="136" t="s">
        <v>185</v>
      </c>
      <c r="AT684" s="171">
        <v>115</v>
      </c>
      <c r="AU684" s="180">
        <v>43</v>
      </c>
      <c r="AV684" s="180">
        <v>4358930</v>
      </c>
      <c r="AW684" s="181">
        <f t="shared" si="702"/>
        <v>5.295566502463054E-2</v>
      </c>
      <c r="AX684" s="181">
        <f t="shared" si="674"/>
        <v>0.37391304347826088</v>
      </c>
      <c r="AY684" s="180">
        <f t="shared" si="675"/>
        <v>101370.46511627907</v>
      </c>
      <c r="AZ684" s="392"/>
      <c r="BA684" s="136" t="s">
        <v>185</v>
      </c>
      <c r="BB684" s="171">
        <v>38</v>
      </c>
      <c r="BC684" s="180">
        <v>17</v>
      </c>
      <c r="BD684" s="180">
        <v>2445150</v>
      </c>
      <c r="BE684" s="181">
        <f t="shared" si="703"/>
        <v>5.4140127388535034E-2</v>
      </c>
      <c r="BF684" s="181">
        <f t="shared" si="676"/>
        <v>0.44736842105263158</v>
      </c>
      <c r="BG684" s="225">
        <f t="shared" si="677"/>
        <v>143832.35294117648</v>
      </c>
      <c r="BH684" s="392"/>
      <c r="BI684" s="136" t="s">
        <v>185</v>
      </c>
      <c r="BJ684" s="171">
        <f t="shared" si="678"/>
        <v>929</v>
      </c>
      <c r="BK684" s="180">
        <f t="shared" si="662"/>
        <v>497</v>
      </c>
      <c r="BL684" s="180">
        <f t="shared" si="663"/>
        <v>35453500</v>
      </c>
      <c r="BM684" s="181">
        <f t="shared" si="704"/>
        <v>4.3067590987868283E-2</v>
      </c>
      <c r="BN684" s="181">
        <f t="shared" si="679"/>
        <v>0.53498385360602796</v>
      </c>
      <c r="BO684" s="180">
        <f t="shared" si="680"/>
        <v>71335.010060362169</v>
      </c>
      <c r="BP684" s="285"/>
    </row>
    <row r="685" spans="2:68" s="95" customFormat="1">
      <c r="B685" s="402"/>
      <c r="C685" s="435"/>
      <c r="D685" s="433"/>
      <c r="E685" s="136" t="s">
        <v>186</v>
      </c>
      <c r="F685" s="171">
        <v>4</v>
      </c>
      <c r="G685" s="180">
        <v>2</v>
      </c>
      <c r="H685" s="180">
        <v>10550</v>
      </c>
      <c r="I685" s="181">
        <f t="shared" si="697"/>
        <v>6.4516129032258063E-2</v>
      </c>
      <c r="J685" s="181">
        <f t="shared" si="664"/>
        <v>0.5</v>
      </c>
      <c r="K685" s="225">
        <f t="shared" si="665"/>
        <v>5275</v>
      </c>
      <c r="L685" s="392"/>
      <c r="M685" s="136" t="s">
        <v>186</v>
      </c>
      <c r="N685" s="171">
        <v>7</v>
      </c>
      <c r="O685" s="180">
        <v>5</v>
      </c>
      <c r="P685" s="180">
        <v>679500</v>
      </c>
      <c r="Q685" s="181">
        <f t="shared" si="698"/>
        <v>6.7567567567567571E-2</v>
      </c>
      <c r="R685" s="181">
        <f t="shared" si="666"/>
        <v>0.7142857142857143</v>
      </c>
      <c r="S685" s="175">
        <f t="shared" si="667"/>
        <v>135900</v>
      </c>
      <c r="T685" s="392"/>
      <c r="U685" s="136" t="s">
        <v>186</v>
      </c>
      <c r="V685" s="171">
        <v>265</v>
      </c>
      <c r="W685" s="180">
        <v>197</v>
      </c>
      <c r="X685" s="180">
        <v>12857780</v>
      </c>
      <c r="Y685" s="181">
        <f t="shared" si="699"/>
        <v>3.797956429535377E-2</v>
      </c>
      <c r="Z685" s="181">
        <f t="shared" si="668"/>
        <v>0.74339622641509429</v>
      </c>
      <c r="AA685" s="180">
        <f t="shared" si="669"/>
        <v>65267.918781725886</v>
      </c>
      <c r="AB685" s="392"/>
      <c r="AC685" s="136" t="s">
        <v>186</v>
      </c>
      <c r="AD685" s="171">
        <v>199</v>
      </c>
      <c r="AE685" s="180">
        <v>137</v>
      </c>
      <c r="AF685" s="180">
        <v>9065820</v>
      </c>
      <c r="AG685" s="181">
        <f t="shared" si="700"/>
        <v>4.0270429159318048E-2</v>
      </c>
      <c r="AH685" s="181">
        <f t="shared" si="670"/>
        <v>0.68844221105527637</v>
      </c>
      <c r="AI685" s="175">
        <f t="shared" si="671"/>
        <v>66173.868613138693</v>
      </c>
      <c r="AJ685" s="392"/>
      <c r="AK685" s="136" t="s">
        <v>186</v>
      </c>
      <c r="AL685" s="171">
        <v>117</v>
      </c>
      <c r="AM685" s="180">
        <v>76</v>
      </c>
      <c r="AN685" s="180">
        <v>6170380</v>
      </c>
      <c r="AO685" s="181">
        <f t="shared" si="701"/>
        <v>4.4186046511627906E-2</v>
      </c>
      <c r="AP685" s="181">
        <f t="shared" si="672"/>
        <v>0.6495726495726496</v>
      </c>
      <c r="AQ685" s="175">
        <f t="shared" si="673"/>
        <v>81189.210526315786</v>
      </c>
      <c r="AR685" s="392"/>
      <c r="AS685" s="136" t="s">
        <v>186</v>
      </c>
      <c r="AT685" s="171">
        <v>55</v>
      </c>
      <c r="AU685" s="180">
        <v>39</v>
      </c>
      <c r="AV685" s="180">
        <v>3493920</v>
      </c>
      <c r="AW685" s="181">
        <f t="shared" si="702"/>
        <v>4.8029556650246302E-2</v>
      </c>
      <c r="AX685" s="181">
        <f t="shared" si="674"/>
        <v>0.70909090909090911</v>
      </c>
      <c r="AY685" s="180">
        <f t="shared" si="675"/>
        <v>89587.692307692312</v>
      </c>
      <c r="AZ685" s="392"/>
      <c r="BA685" s="136" t="s">
        <v>186</v>
      </c>
      <c r="BB685" s="171">
        <v>15</v>
      </c>
      <c r="BC685" s="180">
        <v>8</v>
      </c>
      <c r="BD685" s="180">
        <v>1065660</v>
      </c>
      <c r="BE685" s="181">
        <f t="shared" si="703"/>
        <v>2.5477707006369428E-2</v>
      </c>
      <c r="BF685" s="181">
        <f t="shared" si="676"/>
        <v>0.53333333333333333</v>
      </c>
      <c r="BG685" s="225">
        <f t="shared" si="677"/>
        <v>133207.5</v>
      </c>
      <c r="BH685" s="392"/>
      <c r="BI685" s="136" t="s">
        <v>186</v>
      </c>
      <c r="BJ685" s="171">
        <f t="shared" si="678"/>
        <v>662</v>
      </c>
      <c r="BK685" s="180">
        <f t="shared" si="662"/>
        <v>464</v>
      </c>
      <c r="BL685" s="180">
        <f t="shared" si="663"/>
        <v>33343610</v>
      </c>
      <c r="BM685" s="181">
        <f t="shared" si="704"/>
        <v>4.0207972270363948E-2</v>
      </c>
      <c r="BN685" s="181">
        <f t="shared" si="679"/>
        <v>0.70090634441087618</v>
      </c>
      <c r="BO685" s="180">
        <f t="shared" si="680"/>
        <v>71861.228448275855</v>
      </c>
      <c r="BP685" s="285"/>
    </row>
    <row r="686" spans="2:68" s="95" customFormat="1">
      <c r="B686" s="402"/>
      <c r="C686" s="435"/>
      <c r="D686" s="433"/>
      <c r="E686" s="136" t="s">
        <v>187</v>
      </c>
      <c r="F686" s="171">
        <v>9</v>
      </c>
      <c r="G686" s="180">
        <v>6</v>
      </c>
      <c r="H686" s="180">
        <v>372650</v>
      </c>
      <c r="I686" s="181">
        <f t="shared" si="697"/>
        <v>0.19354838709677419</v>
      </c>
      <c r="J686" s="181">
        <f t="shared" si="664"/>
        <v>0.66666666666666663</v>
      </c>
      <c r="K686" s="225">
        <f t="shared" si="665"/>
        <v>62108.333333333336</v>
      </c>
      <c r="L686" s="392"/>
      <c r="M686" s="136" t="s">
        <v>187</v>
      </c>
      <c r="N686" s="171">
        <v>38</v>
      </c>
      <c r="O686" s="180">
        <v>25</v>
      </c>
      <c r="P686" s="180">
        <v>2755360</v>
      </c>
      <c r="Q686" s="181">
        <f t="shared" si="698"/>
        <v>0.33783783783783783</v>
      </c>
      <c r="R686" s="181">
        <f t="shared" si="666"/>
        <v>0.65789473684210531</v>
      </c>
      <c r="S686" s="175">
        <f t="shared" si="667"/>
        <v>110214.39999999999</v>
      </c>
      <c r="T686" s="392"/>
      <c r="U686" s="136" t="s">
        <v>187</v>
      </c>
      <c r="V686" s="171">
        <v>2188</v>
      </c>
      <c r="W686" s="180">
        <v>1536</v>
      </c>
      <c r="X686" s="180">
        <v>97153050</v>
      </c>
      <c r="Y686" s="181">
        <f t="shared" si="699"/>
        <v>0.29612492770387505</v>
      </c>
      <c r="Z686" s="181">
        <f t="shared" si="668"/>
        <v>0.70201096892138937</v>
      </c>
      <c r="AA686" s="180">
        <f t="shared" si="669"/>
        <v>63250.68359375</v>
      </c>
      <c r="AB686" s="392"/>
      <c r="AC686" s="136" t="s">
        <v>187</v>
      </c>
      <c r="AD686" s="171">
        <v>1563</v>
      </c>
      <c r="AE686" s="180">
        <v>1037</v>
      </c>
      <c r="AF686" s="180">
        <v>67536400</v>
      </c>
      <c r="AG686" s="181">
        <f t="shared" si="700"/>
        <v>0.30482069370958259</v>
      </c>
      <c r="AH686" s="181">
        <f t="shared" si="670"/>
        <v>0.66346769033909148</v>
      </c>
      <c r="AI686" s="175">
        <f t="shared" si="671"/>
        <v>65126.711668273863</v>
      </c>
      <c r="AJ686" s="392"/>
      <c r="AK686" s="136" t="s">
        <v>187</v>
      </c>
      <c r="AL686" s="171">
        <v>738</v>
      </c>
      <c r="AM686" s="180">
        <v>437</v>
      </c>
      <c r="AN686" s="180">
        <v>31305120</v>
      </c>
      <c r="AO686" s="181">
        <f t="shared" si="701"/>
        <v>0.25406976744186044</v>
      </c>
      <c r="AP686" s="181">
        <f t="shared" si="672"/>
        <v>0.59214092140921404</v>
      </c>
      <c r="AQ686" s="175">
        <f t="shared" si="673"/>
        <v>71636.430205949655</v>
      </c>
      <c r="AR686" s="392"/>
      <c r="AS686" s="136" t="s">
        <v>187</v>
      </c>
      <c r="AT686" s="171">
        <v>312</v>
      </c>
      <c r="AU686" s="180">
        <v>149</v>
      </c>
      <c r="AV686" s="180">
        <v>12416530</v>
      </c>
      <c r="AW686" s="181">
        <f t="shared" si="702"/>
        <v>0.18349753694581281</v>
      </c>
      <c r="AX686" s="181">
        <f t="shared" si="674"/>
        <v>0.47756410256410259</v>
      </c>
      <c r="AY686" s="180">
        <f t="shared" si="675"/>
        <v>83332.416107382553</v>
      </c>
      <c r="AZ686" s="392"/>
      <c r="BA686" s="136" t="s">
        <v>187</v>
      </c>
      <c r="BB686" s="171">
        <v>71</v>
      </c>
      <c r="BC686" s="180">
        <v>30</v>
      </c>
      <c r="BD686" s="180">
        <v>2964670</v>
      </c>
      <c r="BE686" s="181">
        <f t="shared" si="703"/>
        <v>9.5541401273885357E-2</v>
      </c>
      <c r="BF686" s="181">
        <f t="shared" si="676"/>
        <v>0.42253521126760563</v>
      </c>
      <c r="BG686" s="225">
        <f t="shared" si="677"/>
        <v>98822.333333333328</v>
      </c>
      <c r="BH686" s="392"/>
      <c r="BI686" s="136" t="s">
        <v>187</v>
      </c>
      <c r="BJ686" s="171">
        <f t="shared" si="678"/>
        <v>4919</v>
      </c>
      <c r="BK686" s="180">
        <f t="shared" si="662"/>
        <v>3220</v>
      </c>
      <c r="BL686" s="180">
        <f t="shared" si="663"/>
        <v>214503780</v>
      </c>
      <c r="BM686" s="181">
        <f t="shared" si="704"/>
        <v>0.27902946273830154</v>
      </c>
      <c r="BN686" s="181">
        <f t="shared" si="679"/>
        <v>0.65460459442976215</v>
      </c>
      <c r="BO686" s="180">
        <f t="shared" si="680"/>
        <v>66616.08074534162</v>
      </c>
      <c r="BP686" s="285"/>
    </row>
    <row r="687" spans="2:68" s="95" customFormat="1">
      <c r="B687" s="402"/>
      <c r="C687" s="435"/>
      <c r="D687" s="433"/>
      <c r="E687" s="136" t="s">
        <v>188</v>
      </c>
      <c r="F687" s="171">
        <v>2</v>
      </c>
      <c r="G687" s="180">
        <v>0</v>
      </c>
      <c r="H687" s="180">
        <v>0</v>
      </c>
      <c r="I687" s="181">
        <f t="shared" si="697"/>
        <v>0</v>
      </c>
      <c r="J687" s="181">
        <f t="shared" si="664"/>
        <v>0</v>
      </c>
      <c r="K687" s="225" t="str">
        <f t="shared" si="665"/>
        <v>-</v>
      </c>
      <c r="L687" s="392"/>
      <c r="M687" s="136" t="s">
        <v>188</v>
      </c>
      <c r="N687" s="171">
        <v>7</v>
      </c>
      <c r="O687" s="180">
        <v>4</v>
      </c>
      <c r="P687" s="180">
        <v>457020</v>
      </c>
      <c r="Q687" s="181">
        <f t="shared" si="698"/>
        <v>5.4054054054054057E-2</v>
      </c>
      <c r="R687" s="181">
        <f t="shared" si="666"/>
        <v>0.5714285714285714</v>
      </c>
      <c r="S687" s="175">
        <f t="shared" si="667"/>
        <v>114255</v>
      </c>
      <c r="T687" s="392"/>
      <c r="U687" s="136" t="s">
        <v>188</v>
      </c>
      <c r="V687" s="171">
        <v>315</v>
      </c>
      <c r="W687" s="180">
        <v>182</v>
      </c>
      <c r="X687" s="180">
        <v>13066110</v>
      </c>
      <c r="Y687" s="181">
        <f t="shared" si="699"/>
        <v>3.5087719298245612E-2</v>
      </c>
      <c r="Z687" s="181">
        <f t="shared" si="668"/>
        <v>0.57777777777777772</v>
      </c>
      <c r="AA687" s="180">
        <f t="shared" si="669"/>
        <v>71791.81318681319</v>
      </c>
      <c r="AB687" s="392"/>
      <c r="AC687" s="136" t="s">
        <v>188</v>
      </c>
      <c r="AD687" s="171">
        <v>329</v>
      </c>
      <c r="AE687" s="180">
        <v>195</v>
      </c>
      <c r="AF687" s="180">
        <v>14681830</v>
      </c>
      <c r="AG687" s="181">
        <f t="shared" si="700"/>
        <v>5.7319223985890649E-2</v>
      </c>
      <c r="AH687" s="181">
        <f t="shared" si="670"/>
        <v>0.59270516717325228</v>
      </c>
      <c r="AI687" s="175">
        <f t="shared" si="671"/>
        <v>75291.435897435891</v>
      </c>
      <c r="AJ687" s="392"/>
      <c r="AK687" s="136" t="s">
        <v>188</v>
      </c>
      <c r="AL687" s="171">
        <v>261</v>
      </c>
      <c r="AM687" s="180">
        <v>143</v>
      </c>
      <c r="AN687" s="180">
        <v>9206340</v>
      </c>
      <c r="AO687" s="181">
        <f t="shared" si="701"/>
        <v>8.3139534883720931E-2</v>
      </c>
      <c r="AP687" s="181">
        <f t="shared" si="672"/>
        <v>0.54789272030651337</v>
      </c>
      <c r="AQ687" s="175">
        <f t="shared" si="673"/>
        <v>64380</v>
      </c>
      <c r="AR687" s="392"/>
      <c r="AS687" s="136" t="s">
        <v>188</v>
      </c>
      <c r="AT687" s="171">
        <v>154</v>
      </c>
      <c r="AU687" s="180">
        <v>72</v>
      </c>
      <c r="AV687" s="180">
        <v>7706850</v>
      </c>
      <c r="AW687" s="181">
        <f t="shared" si="702"/>
        <v>8.8669950738916259E-2</v>
      </c>
      <c r="AX687" s="181">
        <f t="shared" si="674"/>
        <v>0.46753246753246752</v>
      </c>
      <c r="AY687" s="180">
        <f t="shared" si="675"/>
        <v>107039.58333333333</v>
      </c>
      <c r="AZ687" s="392"/>
      <c r="BA687" s="136" t="s">
        <v>188</v>
      </c>
      <c r="BB687" s="171">
        <v>76</v>
      </c>
      <c r="BC687" s="180">
        <v>40</v>
      </c>
      <c r="BD687" s="180">
        <v>4609880</v>
      </c>
      <c r="BE687" s="181">
        <f t="shared" si="703"/>
        <v>0.12738853503184713</v>
      </c>
      <c r="BF687" s="181">
        <f t="shared" si="676"/>
        <v>0.52631578947368418</v>
      </c>
      <c r="BG687" s="225">
        <f t="shared" si="677"/>
        <v>115247</v>
      </c>
      <c r="BH687" s="392"/>
      <c r="BI687" s="136" t="s">
        <v>188</v>
      </c>
      <c r="BJ687" s="171">
        <f t="shared" si="678"/>
        <v>1144</v>
      </c>
      <c r="BK687" s="180">
        <f t="shared" si="662"/>
        <v>636</v>
      </c>
      <c r="BL687" s="180">
        <f t="shared" si="663"/>
        <v>49728030</v>
      </c>
      <c r="BM687" s="181">
        <f t="shared" si="704"/>
        <v>5.5112651646447137E-2</v>
      </c>
      <c r="BN687" s="181">
        <f t="shared" si="679"/>
        <v>0.55594405594405594</v>
      </c>
      <c r="BO687" s="180">
        <f t="shared" si="680"/>
        <v>78188.726415094337</v>
      </c>
      <c r="BP687" s="285"/>
    </row>
    <row r="688" spans="2:68" s="95" customFormat="1">
      <c r="B688" s="402"/>
      <c r="C688" s="435"/>
      <c r="D688" s="433"/>
      <c r="E688" s="137" t="s">
        <v>179</v>
      </c>
      <c r="F688" s="171">
        <v>1</v>
      </c>
      <c r="G688" s="180">
        <v>1</v>
      </c>
      <c r="H688" s="180">
        <v>43630</v>
      </c>
      <c r="I688" s="181">
        <f t="shared" si="697"/>
        <v>3.2258064516129031E-2</v>
      </c>
      <c r="J688" s="181">
        <f t="shared" si="664"/>
        <v>1</v>
      </c>
      <c r="K688" s="225">
        <f t="shared" si="665"/>
        <v>43630</v>
      </c>
      <c r="L688" s="392"/>
      <c r="M688" s="137" t="s">
        <v>179</v>
      </c>
      <c r="N688" s="171">
        <v>4</v>
      </c>
      <c r="O688" s="180">
        <v>4</v>
      </c>
      <c r="P688" s="180">
        <v>152470</v>
      </c>
      <c r="Q688" s="181">
        <f t="shared" si="698"/>
        <v>5.4054054054054057E-2</v>
      </c>
      <c r="R688" s="181">
        <f t="shared" si="666"/>
        <v>1</v>
      </c>
      <c r="S688" s="175">
        <f t="shared" si="667"/>
        <v>38117.5</v>
      </c>
      <c r="T688" s="392"/>
      <c r="U688" s="137" t="s">
        <v>179</v>
      </c>
      <c r="V688" s="171">
        <v>492</v>
      </c>
      <c r="W688" s="180">
        <v>301</v>
      </c>
      <c r="X688" s="180">
        <v>18600460</v>
      </c>
      <c r="Y688" s="181">
        <f t="shared" si="699"/>
        <v>5.8029689608636977E-2</v>
      </c>
      <c r="Z688" s="181">
        <f t="shared" si="668"/>
        <v>0.61178861788617889</v>
      </c>
      <c r="AA688" s="180">
        <f t="shared" si="669"/>
        <v>61795.548172757473</v>
      </c>
      <c r="AB688" s="392"/>
      <c r="AC688" s="137" t="s">
        <v>179</v>
      </c>
      <c r="AD688" s="171">
        <v>258</v>
      </c>
      <c r="AE688" s="180">
        <v>154</v>
      </c>
      <c r="AF688" s="180">
        <v>11024300</v>
      </c>
      <c r="AG688" s="181">
        <f t="shared" si="700"/>
        <v>4.5267489711934158E-2</v>
      </c>
      <c r="AH688" s="181">
        <f t="shared" si="670"/>
        <v>0.5968992248062015</v>
      </c>
      <c r="AI688" s="175">
        <f t="shared" si="671"/>
        <v>71586.363636363632</v>
      </c>
      <c r="AJ688" s="392"/>
      <c r="AK688" s="137" t="s">
        <v>179</v>
      </c>
      <c r="AL688" s="171">
        <v>98</v>
      </c>
      <c r="AM688" s="180">
        <v>47</v>
      </c>
      <c r="AN688" s="180">
        <v>4283810</v>
      </c>
      <c r="AO688" s="181">
        <f t="shared" si="701"/>
        <v>2.7325581395348839E-2</v>
      </c>
      <c r="AP688" s="181">
        <f t="shared" si="672"/>
        <v>0.47959183673469385</v>
      </c>
      <c r="AQ688" s="175">
        <f t="shared" si="673"/>
        <v>91144.893617021284</v>
      </c>
      <c r="AR688" s="392"/>
      <c r="AS688" s="137" t="s">
        <v>179</v>
      </c>
      <c r="AT688" s="171">
        <v>47</v>
      </c>
      <c r="AU688" s="180">
        <v>15</v>
      </c>
      <c r="AV688" s="180">
        <v>2114830</v>
      </c>
      <c r="AW688" s="181">
        <f t="shared" si="702"/>
        <v>1.8472906403940888E-2</v>
      </c>
      <c r="AX688" s="181">
        <f t="shared" si="674"/>
        <v>0.31914893617021278</v>
      </c>
      <c r="AY688" s="180">
        <f t="shared" si="675"/>
        <v>140988.66666666666</v>
      </c>
      <c r="AZ688" s="392"/>
      <c r="BA688" s="137" t="s">
        <v>179</v>
      </c>
      <c r="BB688" s="171">
        <v>20</v>
      </c>
      <c r="BC688" s="180">
        <v>6</v>
      </c>
      <c r="BD688" s="180">
        <v>1176530</v>
      </c>
      <c r="BE688" s="181">
        <f t="shared" si="703"/>
        <v>1.9108280254777069E-2</v>
      </c>
      <c r="BF688" s="181">
        <f t="shared" si="676"/>
        <v>0.3</v>
      </c>
      <c r="BG688" s="225">
        <f t="shared" si="677"/>
        <v>196088.33333333334</v>
      </c>
      <c r="BH688" s="392"/>
      <c r="BI688" s="137" t="s">
        <v>179</v>
      </c>
      <c r="BJ688" s="171">
        <f t="shared" si="678"/>
        <v>920</v>
      </c>
      <c r="BK688" s="180">
        <f t="shared" si="662"/>
        <v>528</v>
      </c>
      <c r="BL688" s="180">
        <f t="shared" si="663"/>
        <v>37396030</v>
      </c>
      <c r="BM688" s="181">
        <f t="shared" si="704"/>
        <v>4.5753899480069325E-2</v>
      </c>
      <c r="BN688" s="181">
        <f t="shared" si="679"/>
        <v>0.57391304347826089</v>
      </c>
      <c r="BO688" s="180">
        <f t="shared" si="680"/>
        <v>70825.814393939392</v>
      </c>
      <c r="BP688" s="285"/>
    </row>
    <row r="689" spans="2:68" s="95" customFormat="1">
      <c r="B689" s="402">
        <v>63</v>
      </c>
      <c r="C689" s="434" t="s">
        <v>31</v>
      </c>
      <c r="D689" s="432">
        <v>11</v>
      </c>
      <c r="E689" s="134" t="s">
        <v>153</v>
      </c>
      <c r="F689" s="170">
        <v>4</v>
      </c>
      <c r="G689" s="178">
        <v>1</v>
      </c>
      <c r="H689" s="178">
        <v>96980</v>
      </c>
      <c r="I689" s="179">
        <f>IFERROR(G689/$D$689,"-")</f>
        <v>9.0909090909090912E-2</v>
      </c>
      <c r="J689" s="179">
        <f t="shared" si="664"/>
        <v>0.25</v>
      </c>
      <c r="K689" s="224">
        <f t="shared" si="665"/>
        <v>96980</v>
      </c>
      <c r="L689" s="400">
        <v>17</v>
      </c>
      <c r="M689" s="134" t="s">
        <v>153</v>
      </c>
      <c r="N689" s="170">
        <v>5</v>
      </c>
      <c r="O689" s="178">
        <v>4</v>
      </c>
      <c r="P689" s="178">
        <v>387630</v>
      </c>
      <c r="Q689" s="179">
        <f>IFERROR(O689/$L$689,"-")</f>
        <v>0.23529411764705882</v>
      </c>
      <c r="R689" s="179">
        <f t="shared" si="666"/>
        <v>0.8</v>
      </c>
      <c r="S689" s="174">
        <f t="shared" si="667"/>
        <v>96907.5</v>
      </c>
      <c r="T689" s="400">
        <v>3525</v>
      </c>
      <c r="U689" s="134" t="s">
        <v>153</v>
      </c>
      <c r="V689" s="170">
        <v>1510</v>
      </c>
      <c r="W689" s="178">
        <v>958</v>
      </c>
      <c r="X689" s="178">
        <v>64340070</v>
      </c>
      <c r="Y689" s="179">
        <f>IFERROR(W689/$T$689,"-")</f>
        <v>0.27177304964539006</v>
      </c>
      <c r="Z689" s="179">
        <f t="shared" si="668"/>
        <v>0.63443708609271521</v>
      </c>
      <c r="AA689" s="178">
        <f t="shared" si="669"/>
        <v>67160.824634655539</v>
      </c>
      <c r="AB689" s="400">
        <v>2441</v>
      </c>
      <c r="AC689" s="134" t="s">
        <v>153</v>
      </c>
      <c r="AD689" s="170">
        <v>1129</v>
      </c>
      <c r="AE689" s="178">
        <v>715</v>
      </c>
      <c r="AF689" s="178">
        <v>53335950</v>
      </c>
      <c r="AG689" s="179">
        <f>IFERROR(AE689/$AB$689,"-")</f>
        <v>0.29291274068004913</v>
      </c>
      <c r="AH689" s="179">
        <f t="shared" si="670"/>
        <v>0.63330380868024805</v>
      </c>
      <c r="AI689" s="174">
        <f t="shared" si="671"/>
        <v>74595.734265734267</v>
      </c>
      <c r="AJ689" s="400">
        <v>1495</v>
      </c>
      <c r="AK689" s="134" t="s">
        <v>153</v>
      </c>
      <c r="AL689" s="170">
        <v>694</v>
      </c>
      <c r="AM689" s="178">
        <v>413</v>
      </c>
      <c r="AN689" s="178">
        <v>32609100</v>
      </c>
      <c r="AO689" s="179">
        <f>IFERROR(AM689/$AJ$689,"-")</f>
        <v>0.27625418060200668</v>
      </c>
      <c r="AP689" s="179">
        <f t="shared" si="672"/>
        <v>0.59510086455331412</v>
      </c>
      <c r="AQ689" s="174">
        <f t="shared" si="673"/>
        <v>78956.658595641653</v>
      </c>
      <c r="AR689" s="400">
        <v>745</v>
      </c>
      <c r="AS689" s="134" t="s">
        <v>153</v>
      </c>
      <c r="AT689" s="170">
        <v>302</v>
      </c>
      <c r="AU689" s="178">
        <v>168</v>
      </c>
      <c r="AV689" s="178">
        <v>17018930</v>
      </c>
      <c r="AW689" s="179">
        <f>IFERROR(AU689/$AR$689,"-")</f>
        <v>0.22550335570469798</v>
      </c>
      <c r="AX689" s="179">
        <f t="shared" si="674"/>
        <v>0.55629139072847678</v>
      </c>
      <c r="AY689" s="178">
        <f t="shared" si="675"/>
        <v>101303.15476190476</v>
      </c>
      <c r="AZ689" s="400">
        <v>250</v>
      </c>
      <c r="BA689" s="134" t="s">
        <v>153</v>
      </c>
      <c r="BB689" s="170">
        <v>84</v>
      </c>
      <c r="BC689" s="178">
        <v>47</v>
      </c>
      <c r="BD689" s="178">
        <v>4990750</v>
      </c>
      <c r="BE689" s="179">
        <f>IFERROR(BC689/$AZ$689,"-")</f>
        <v>0.188</v>
      </c>
      <c r="BF689" s="179">
        <f t="shared" si="676"/>
        <v>0.55952380952380953</v>
      </c>
      <c r="BG689" s="224">
        <f t="shared" si="677"/>
        <v>106186.17021276595</v>
      </c>
      <c r="BH689" s="400">
        <v>8484</v>
      </c>
      <c r="BI689" s="134" t="s">
        <v>153</v>
      </c>
      <c r="BJ689" s="170">
        <f t="shared" si="678"/>
        <v>3728</v>
      </c>
      <c r="BK689" s="178">
        <f t="shared" si="662"/>
        <v>2306</v>
      </c>
      <c r="BL689" s="178">
        <f t="shared" si="663"/>
        <v>172779410</v>
      </c>
      <c r="BM689" s="179">
        <f>IFERROR(BK689/$BH$689,"-")</f>
        <v>0.27180575200377183</v>
      </c>
      <c r="BN689" s="179">
        <f t="shared" si="679"/>
        <v>0.61856223175965663</v>
      </c>
      <c r="BO689" s="178">
        <f t="shared" si="680"/>
        <v>74926.02341717259</v>
      </c>
      <c r="BP689" s="285"/>
    </row>
    <row r="690" spans="2:68" s="95" customFormat="1">
      <c r="B690" s="402"/>
      <c r="C690" s="435"/>
      <c r="D690" s="433"/>
      <c r="E690" s="135" t="s">
        <v>207</v>
      </c>
      <c r="F690" s="171">
        <v>1</v>
      </c>
      <c r="G690" s="180">
        <v>1</v>
      </c>
      <c r="H690" s="180">
        <v>5710</v>
      </c>
      <c r="I690" s="181">
        <f t="shared" ref="I690:I699" si="705">IFERROR(G690/$D$689,"-")</f>
        <v>9.0909090909090912E-2</v>
      </c>
      <c r="J690" s="181">
        <f t="shared" si="664"/>
        <v>1</v>
      </c>
      <c r="K690" s="225">
        <f t="shared" si="665"/>
        <v>5710</v>
      </c>
      <c r="L690" s="392"/>
      <c r="M690" s="135" t="s">
        <v>207</v>
      </c>
      <c r="N690" s="171">
        <v>6</v>
      </c>
      <c r="O690" s="180">
        <v>3</v>
      </c>
      <c r="P690" s="180">
        <v>167440</v>
      </c>
      <c r="Q690" s="181">
        <f t="shared" ref="Q690:Q699" si="706">IFERROR(O690/$L$689,"-")</f>
        <v>0.17647058823529413</v>
      </c>
      <c r="R690" s="181">
        <f t="shared" si="666"/>
        <v>0.5</v>
      </c>
      <c r="S690" s="175">
        <f t="shared" si="667"/>
        <v>55813.333333333336</v>
      </c>
      <c r="T690" s="392"/>
      <c r="U690" s="135" t="s">
        <v>207</v>
      </c>
      <c r="V690" s="171">
        <v>1516</v>
      </c>
      <c r="W690" s="180">
        <v>978</v>
      </c>
      <c r="X690" s="180">
        <v>63176830</v>
      </c>
      <c r="Y690" s="181">
        <f t="shared" ref="Y690:Y699" si="707">IFERROR(W690/$T$689,"-")</f>
        <v>0.2774468085106383</v>
      </c>
      <c r="Z690" s="181">
        <f t="shared" si="668"/>
        <v>0.64511873350923488</v>
      </c>
      <c r="AA690" s="180">
        <f t="shared" si="669"/>
        <v>64597.985685071573</v>
      </c>
      <c r="AB690" s="392"/>
      <c r="AC690" s="135" t="s">
        <v>207</v>
      </c>
      <c r="AD690" s="171">
        <v>1091</v>
      </c>
      <c r="AE690" s="180">
        <v>704</v>
      </c>
      <c r="AF690" s="180">
        <v>52824950</v>
      </c>
      <c r="AG690" s="181">
        <f t="shared" ref="AG690:AG699" si="708">IFERROR(AE690/$AB$689,"-")</f>
        <v>0.288406390823433</v>
      </c>
      <c r="AH690" s="181">
        <f t="shared" si="670"/>
        <v>0.64527956003666365</v>
      </c>
      <c r="AI690" s="175">
        <f t="shared" si="671"/>
        <v>75035.440340909088</v>
      </c>
      <c r="AJ690" s="392"/>
      <c r="AK690" s="135" t="s">
        <v>207</v>
      </c>
      <c r="AL690" s="171">
        <v>637</v>
      </c>
      <c r="AM690" s="180">
        <v>396</v>
      </c>
      <c r="AN690" s="180">
        <v>27957370</v>
      </c>
      <c r="AO690" s="181">
        <f t="shared" ref="AO690:AO699" si="709">IFERROR(AM690/$AJ$689,"-")</f>
        <v>0.26488294314381272</v>
      </c>
      <c r="AP690" s="181">
        <f t="shared" si="672"/>
        <v>0.62166405023547877</v>
      </c>
      <c r="AQ690" s="175">
        <f t="shared" si="673"/>
        <v>70599.419191919194</v>
      </c>
      <c r="AR690" s="392"/>
      <c r="AS690" s="135" t="s">
        <v>207</v>
      </c>
      <c r="AT690" s="171">
        <v>250</v>
      </c>
      <c r="AU690" s="180">
        <v>141</v>
      </c>
      <c r="AV690" s="180">
        <v>11608550</v>
      </c>
      <c r="AW690" s="181">
        <f t="shared" ref="AW690:AW699" si="710">IFERROR(AU690/$AR$689,"-")</f>
        <v>0.18926174496644296</v>
      </c>
      <c r="AX690" s="181">
        <f t="shared" si="674"/>
        <v>0.56399999999999995</v>
      </c>
      <c r="AY690" s="180">
        <f t="shared" si="675"/>
        <v>82330.141843971636</v>
      </c>
      <c r="AZ690" s="392"/>
      <c r="BA690" s="135" t="s">
        <v>207</v>
      </c>
      <c r="BB690" s="171">
        <v>44</v>
      </c>
      <c r="BC690" s="180">
        <v>23</v>
      </c>
      <c r="BD690" s="180">
        <v>1587170</v>
      </c>
      <c r="BE690" s="181">
        <f t="shared" ref="BE690:BE699" si="711">IFERROR(BC690/$AZ$689,"-")</f>
        <v>9.1999999999999998E-2</v>
      </c>
      <c r="BF690" s="181">
        <f t="shared" si="676"/>
        <v>0.52272727272727271</v>
      </c>
      <c r="BG690" s="225">
        <f t="shared" si="677"/>
        <v>69007.391304347824</v>
      </c>
      <c r="BH690" s="392"/>
      <c r="BI690" s="135" t="s">
        <v>207</v>
      </c>
      <c r="BJ690" s="171">
        <f t="shared" si="678"/>
        <v>3545</v>
      </c>
      <c r="BK690" s="180">
        <f t="shared" si="662"/>
        <v>2246</v>
      </c>
      <c r="BL690" s="180">
        <f t="shared" si="663"/>
        <v>157328020</v>
      </c>
      <c r="BM690" s="181">
        <f t="shared" ref="BM690:BM699" si="712">IFERROR(BK690/$BH$689,"-")</f>
        <v>0.26473361621876473</v>
      </c>
      <c r="BN690" s="181">
        <f t="shared" si="679"/>
        <v>0.63356840620592381</v>
      </c>
      <c r="BO690" s="180">
        <f t="shared" si="680"/>
        <v>70048.094390026716</v>
      </c>
      <c r="BP690" s="285"/>
    </row>
    <row r="691" spans="2:68" s="95" customFormat="1">
      <c r="B691" s="402"/>
      <c r="C691" s="435"/>
      <c r="D691" s="433"/>
      <c r="E691" s="136" t="s">
        <v>152</v>
      </c>
      <c r="F691" s="171">
        <v>6</v>
      </c>
      <c r="G691" s="180">
        <v>3</v>
      </c>
      <c r="H691" s="180">
        <v>176820</v>
      </c>
      <c r="I691" s="181">
        <f t="shared" si="705"/>
        <v>0.27272727272727271</v>
      </c>
      <c r="J691" s="181">
        <f t="shared" si="664"/>
        <v>0.5</v>
      </c>
      <c r="K691" s="225">
        <f t="shared" si="665"/>
        <v>58940</v>
      </c>
      <c r="L691" s="392"/>
      <c r="M691" s="136" t="s">
        <v>152</v>
      </c>
      <c r="N691" s="171">
        <v>10</v>
      </c>
      <c r="O691" s="180">
        <v>5</v>
      </c>
      <c r="P691" s="180">
        <v>369190</v>
      </c>
      <c r="Q691" s="181">
        <f t="shared" si="706"/>
        <v>0.29411764705882354</v>
      </c>
      <c r="R691" s="181">
        <f t="shared" si="666"/>
        <v>0.5</v>
      </c>
      <c r="S691" s="175">
        <f t="shared" si="667"/>
        <v>73838</v>
      </c>
      <c r="T691" s="392"/>
      <c r="U691" s="136" t="s">
        <v>152</v>
      </c>
      <c r="V691" s="171">
        <v>2102</v>
      </c>
      <c r="W691" s="180">
        <v>1310</v>
      </c>
      <c r="X691" s="180">
        <v>88682420</v>
      </c>
      <c r="Y691" s="181">
        <f t="shared" si="707"/>
        <v>0.37163120567375885</v>
      </c>
      <c r="Z691" s="181">
        <f t="shared" si="668"/>
        <v>0.62321598477640339</v>
      </c>
      <c r="AA691" s="180">
        <f t="shared" si="669"/>
        <v>67696.503816793891</v>
      </c>
      <c r="AB691" s="392"/>
      <c r="AC691" s="136" t="s">
        <v>152</v>
      </c>
      <c r="AD691" s="171">
        <v>1625</v>
      </c>
      <c r="AE691" s="180">
        <v>1029</v>
      </c>
      <c r="AF691" s="180">
        <v>77244860</v>
      </c>
      <c r="AG691" s="181">
        <f t="shared" si="708"/>
        <v>0.42154854567800082</v>
      </c>
      <c r="AH691" s="181">
        <f t="shared" si="670"/>
        <v>0.63323076923076926</v>
      </c>
      <c r="AI691" s="175">
        <f t="shared" si="671"/>
        <v>75067.891156462589</v>
      </c>
      <c r="AJ691" s="392"/>
      <c r="AK691" s="136" t="s">
        <v>152</v>
      </c>
      <c r="AL691" s="171">
        <v>1073</v>
      </c>
      <c r="AM691" s="180">
        <v>627</v>
      </c>
      <c r="AN691" s="180">
        <v>47864620</v>
      </c>
      <c r="AO691" s="181">
        <f t="shared" si="709"/>
        <v>0.41939799331103678</v>
      </c>
      <c r="AP691" s="181">
        <f t="shared" si="672"/>
        <v>0.58434296365330851</v>
      </c>
      <c r="AQ691" s="175">
        <f t="shared" si="673"/>
        <v>76339.10685805422</v>
      </c>
      <c r="AR691" s="392"/>
      <c r="AS691" s="136" t="s">
        <v>152</v>
      </c>
      <c r="AT691" s="171">
        <v>533</v>
      </c>
      <c r="AU691" s="180">
        <v>298</v>
      </c>
      <c r="AV691" s="180">
        <v>28834990</v>
      </c>
      <c r="AW691" s="181">
        <f t="shared" si="710"/>
        <v>0.4</v>
      </c>
      <c r="AX691" s="181">
        <f t="shared" si="674"/>
        <v>0.55909943714821764</v>
      </c>
      <c r="AY691" s="180">
        <f t="shared" si="675"/>
        <v>96761.711409395968</v>
      </c>
      <c r="AZ691" s="392"/>
      <c r="BA691" s="136" t="s">
        <v>152</v>
      </c>
      <c r="BB691" s="171">
        <v>156</v>
      </c>
      <c r="BC691" s="180">
        <v>92</v>
      </c>
      <c r="BD691" s="180">
        <v>10563790</v>
      </c>
      <c r="BE691" s="181">
        <f t="shared" si="711"/>
        <v>0.36799999999999999</v>
      </c>
      <c r="BF691" s="181">
        <f t="shared" si="676"/>
        <v>0.58974358974358976</v>
      </c>
      <c r="BG691" s="225">
        <f t="shared" si="677"/>
        <v>114823.80434782608</v>
      </c>
      <c r="BH691" s="392"/>
      <c r="BI691" s="136" t="s">
        <v>152</v>
      </c>
      <c r="BJ691" s="171">
        <f t="shared" si="678"/>
        <v>5505</v>
      </c>
      <c r="BK691" s="180">
        <f t="shared" si="662"/>
        <v>3364</v>
      </c>
      <c r="BL691" s="180">
        <f t="shared" si="663"/>
        <v>253736690</v>
      </c>
      <c r="BM691" s="181">
        <f t="shared" si="712"/>
        <v>0.39651107967939653</v>
      </c>
      <c r="BN691" s="181">
        <f t="shared" si="679"/>
        <v>0.6110808356039964</v>
      </c>
      <c r="BO691" s="180">
        <f t="shared" si="680"/>
        <v>75427.077883472055</v>
      </c>
      <c r="BP691" s="285"/>
    </row>
    <row r="692" spans="2:68" s="95" customFormat="1">
      <c r="B692" s="402"/>
      <c r="C692" s="435"/>
      <c r="D692" s="433"/>
      <c r="E692" s="136" t="s">
        <v>161</v>
      </c>
      <c r="F692" s="171">
        <v>2</v>
      </c>
      <c r="G692" s="180">
        <v>1</v>
      </c>
      <c r="H692" s="180">
        <v>5710</v>
      </c>
      <c r="I692" s="181">
        <f t="shared" si="705"/>
        <v>9.0909090909090912E-2</v>
      </c>
      <c r="J692" s="181">
        <f t="shared" si="664"/>
        <v>0.5</v>
      </c>
      <c r="K692" s="225">
        <f t="shared" si="665"/>
        <v>5710</v>
      </c>
      <c r="L692" s="392"/>
      <c r="M692" s="136" t="s">
        <v>161</v>
      </c>
      <c r="N692" s="171">
        <v>2</v>
      </c>
      <c r="O692" s="180">
        <v>0</v>
      </c>
      <c r="P692" s="180">
        <v>0</v>
      </c>
      <c r="Q692" s="181">
        <f t="shared" si="706"/>
        <v>0</v>
      </c>
      <c r="R692" s="181">
        <f t="shared" si="666"/>
        <v>0</v>
      </c>
      <c r="S692" s="175" t="str">
        <f t="shared" si="667"/>
        <v>-</v>
      </c>
      <c r="T692" s="392"/>
      <c r="U692" s="136" t="s">
        <v>161</v>
      </c>
      <c r="V692" s="171">
        <v>600</v>
      </c>
      <c r="W692" s="180">
        <v>397</v>
      </c>
      <c r="X692" s="180">
        <v>27529690</v>
      </c>
      <c r="Y692" s="181">
        <f t="shared" si="707"/>
        <v>0.1126241134751773</v>
      </c>
      <c r="Z692" s="181">
        <f t="shared" si="668"/>
        <v>0.66166666666666663</v>
      </c>
      <c r="AA692" s="180">
        <f t="shared" si="669"/>
        <v>69344.307304785892</v>
      </c>
      <c r="AB692" s="392"/>
      <c r="AC692" s="136" t="s">
        <v>161</v>
      </c>
      <c r="AD692" s="171">
        <v>544</v>
      </c>
      <c r="AE692" s="180">
        <v>353</v>
      </c>
      <c r="AF692" s="180">
        <v>25898380</v>
      </c>
      <c r="AG692" s="181">
        <f t="shared" si="708"/>
        <v>0.1446128635804998</v>
      </c>
      <c r="AH692" s="181">
        <f t="shared" si="670"/>
        <v>0.64889705882352944</v>
      </c>
      <c r="AI692" s="175">
        <f t="shared" si="671"/>
        <v>73366.515580736537</v>
      </c>
      <c r="AJ692" s="392"/>
      <c r="AK692" s="136" t="s">
        <v>161</v>
      </c>
      <c r="AL692" s="171">
        <v>379</v>
      </c>
      <c r="AM692" s="180">
        <v>221</v>
      </c>
      <c r="AN692" s="180">
        <v>16228400</v>
      </c>
      <c r="AO692" s="181">
        <f t="shared" si="709"/>
        <v>0.14782608695652175</v>
      </c>
      <c r="AP692" s="181">
        <f t="shared" si="672"/>
        <v>0.58311345646437995</v>
      </c>
      <c r="AQ692" s="175">
        <f t="shared" si="673"/>
        <v>73431.674208144803</v>
      </c>
      <c r="AR692" s="392"/>
      <c r="AS692" s="136" t="s">
        <v>161</v>
      </c>
      <c r="AT692" s="171">
        <v>190</v>
      </c>
      <c r="AU692" s="180">
        <v>108</v>
      </c>
      <c r="AV692" s="180">
        <v>11799820</v>
      </c>
      <c r="AW692" s="181">
        <f t="shared" si="710"/>
        <v>0.14496644295302014</v>
      </c>
      <c r="AX692" s="181">
        <f t="shared" si="674"/>
        <v>0.56842105263157894</v>
      </c>
      <c r="AY692" s="180">
        <f t="shared" si="675"/>
        <v>109257.5925925926</v>
      </c>
      <c r="AZ692" s="392"/>
      <c r="BA692" s="136" t="s">
        <v>161</v>
      </c>
      <c r="BB692" s="171">
        <v>47</v>
      </c>
      <c r="BC692" s="180">
        <v>28</v>
      </c>
      <c r="BD692" s="180">
        <v>2975390</v>
      </c>
      <c r="BE692" s="181">
        <f t="shared" si="711"/>
        <v>0.112</v>
      </c>
      <c r="BF692" s="181">
        <f t="shared" si="676"/>
        <v>0.5957446808510638</v>
      </c>
      <c r="BG692" s="225">
        <f t="shared" si="677"/>
        <v>106263.92857142857</v>
      </c>
      <c r="BH692" s="392"/>
      <c r="BI692" s="136" t="s">
        <v>161</v>
      </c>
      <c r="BJ692" s="171">
        <f t="shared" si="678"/>
        <v>1764</v>
      </c>
      <c r="BK692" s="180">
        <f t="shared" si="662"/>
        <v>1108</v>
      </c>
      <c r="BL692" s="180">
        <f t="shared" si="663"/>
        <v>84437390</v>
      </c>
      <c r="BM692" s="181">
        <f t="shared" si="712"/>
        <v>0.13059877416313059</v>
      </c>
      <c r="BN692" s="181">
        <f t="shared" si="679"/>
        <v>0.6281179138321995</v>
      </c>
      <c r="BO692" s="180">
        <f t="shared" si="680"/>
        <v>76207.030685920574</v>
      </c>
      <c r="BP692" s="285"/>
    </row>
    <row r="693" spans="2:68" s="95" customFormat="1">
      <c r="B693" s="402"/>
      <c r="C693" s="435"/>
      <c r="D693" s="433"/>
      <c r="E693" s="136" t="s">
        <v>183</v>
      </c>
      <c r="F693" s="171">
        <v>5</v>
      </c>
      <c r="G693" s="180">
        <v>3</v>
      </c>
      <c r="H693" s="180">
        <v>225560</v>
      </c>
      <c r="I693" s="181">
        <f t="shared" si="705"/>
        <v>0.27272727272727271</v>
      </c>
      <c r="J693" s="181">
        <f t="shared" si="664"/>
        <v>0.6</v>
      </c>
      <c r="K693" s="225">
        <f t="shared" si="665"/>
        <v>75186.666666666672</v>
      </c>
      <c r="L693" s="392"/>
      <c r="M693" s="136" t="s">
        <v>183</v>
      </c>
      <c r="N693" s="171">
        <v>5</v>
      </c>
      <c r="O693" s="180">
        <v>3</v>
      </c>
      <c r="P693" s="180">
        <v>171920</v>
      </c>
      <c r="Q693" s="181">
        <f t="shared" si="706"/>
        <v>0.17647058823529413</v>
      </c>
      <c r="R693" s="181">
        <f t="shared" si="666"/>
        <v>0.6</v>
      </c>
      <c r="S693" s="175">
        <f t="shared" si="667"/>
        <v>57306.666666666664</v>
      </c>
      <c r="T693" s="392"/>
      <c r="U693" s="136" t="s">
        <v>183</v>
      </c>
      <c r="V693" s="171">
        <v>912</v>
      </c>
      <c r="W693" s="180">
        <v>592</v>
      </c>
      <c r="X693" s="180">
        <v>42190980</v>
      </c>
      <c r="Y693" s="181">
        <f t="shared" si="707"/>
        <v>0.16794326241134752</v>
      </c>
      <c r="Z693" s="181">
        <f t="shared" si="668"/>
        <v>0.64912280701754388</v>
      </c>
      <c r="AA693" s="180">
        <f t="shared" si="669"/>
        <v>71268.547297297293</v>
      </c>
      <c r="AB693" s="392"/>
      <c r="AC693" s="136" t="s">
        <v>183</v>
      </c>
      <c r="AD693" s="171">
        <v>836</v>
      </c>
      <c r="AE693" s="180">
        <v>535</v>
      </c>
      <c r="AF693" s="180">
        <v>42953020</v>
      </c>
      <c r="AG693" s="181">
        <f t="shared" si="708"/>
        <v>0.21917247029905776</v>
      </c>
      <c r="AH693" s="181">
        <f t="shared" si="670"/>
        <v>0.63995215311004783</v>
      </c>
      <c r="AI693" s="175">
        <f t="shared" si="671"/>
        <v>80286.01869158879</v>
      </c>
      <c r="AJ693" s="392"/>
      <c r="AK693" s="136" t="s">
        <v>183</v>
      </c>
      <c r="AL693" s="171">
        <v>545</v>
      </c>
      <c r="AM693" s="180">
        <v>315</v>
      </c>
      <c r="AN693" s="180">
        <v>25671160</v>
      </c>
      <c r="AO693" s="181">
        <f t="shared" si="709"/>
        <v>0.21070234113712374</v>
      </c>
      <c r="AP693" s="181">
        <f t="shared" si="672"/>
        <v>0.57798165137614677</v>
      </c>
      <c r="AQ693" s="175">
        <f t="shared" si="673"/>
        <v>81495.746031746035</v>
      </c>
      <c r="AR693" s="392"/>
      <c r="AS693" s="136" t="s">
        <v>183</v>
      </c>
      <c r="AT693" s="171">
        <v>283</v>
      </c>
      <c r="AU693" s="180">
        <v>164</v>
      </c>
      <c r="AV693" s="180">
        <v>17382790</v>
      </c>
      <c r="AW693" s="181">
        <f t="shared" si="710"/>
        <v>0.22013422818791947</v>
      </c>
      <c r="AX693" s="181">
        <f t="shared" si="674"/>
        <v>0.5795053003533569</v>
      </c>
      <c r="AY693" s="180">
        <f t="shared" si="675"/>
        <v>105992.62195121951</v>
      </c>
      <c r="AZ693" s="392"/>
      <c r="BA693" s="136" t="s">
        <v>183</v>
      </c>
      <c r="BB693" s="171">
        <v>83</v>
      </c>
      <c r="BC693" s="180">
        <v>44</v>
      </c>
      <c r="BD693" s="180">
        <v>3859220</v>
      </c>
      <c r="BE693" s="181">
        <f t="shared" si="711"/>
        <v>0.17599999999999999</v>
      </c>
      <c r="BF693" s="181">
        <f t="shared" si="676"/>
        <v>0.53012048192771088</v>
      </c>
      <c r="BG693" s="225">
        <f t="shared" si="677"/>
        <v>87709.545454545456</v>
      </c>
      <c r="BH693" s="392"/>
      <c r="BI693" s="136" t="s">
        <v>183</v>
      </c>
      <c r="BJ693" s="171">
        <f t="shared" si="678"/>
        <v>2669</v>
      </c>
      <c r="BK693" s="180">
        <f t="shared" si="662"/>
        <v>1656</v>
      </c>
      <c r="BL693" s="180">
        <f t="shared" si="663"/>
        <v>132454650</v>
      </c>
      <c r="BM693" s="181">
        <f t="shared" si="712"/>
        <v>0.19519094766619519</v>
      </c>
      <c r="BN693" s="181">
        <f t="shared" si="679"/>
        <v>0.62045710003746724</v>
      </c>
      <c r="BO693" s="180">
        <f t="shared" si="680"/>
        <v>79984.692028985504</v>
      </c>
      <c r="BP693" s="285"/>
    </row>
    <row r="694" spans="2:68" s="95" customFormat="1">
      <c r="B694" s="402"/>
      <c r="C694" s="435"/>
      <c r="D694" s="433"/>
      <c r="E694" s="136" t="s">
        <v>184</v>
      </c>
      <c r="F694" s="171">
        <v>1</v>
      </c>
      <c r="G694" s="180">
        <v>1</v>
      </c>
      <c r="H694" s="180">
        <v>157930</v>
      </c>
      <c r="I694" s="181">
        <f t="shared" si="705"/>
        <v>9.0909090909090912E-2</v>
      </c>
      <c r="J694" s="181">
        <f t="shared" si="664"/>
        <v>1</v>
      </c>
      <c r="K694" s="225">
        <f t="shared" si="665"/>
        <v>157930</v>
      </c>
      <c r="L694" s="392"/>
      <c r="M694" s="136" t="s">
        <v>184</v>
      </c>
      <c r="N694" s="171">
        <v>1</v>
      </c>
      <c r="O694" s="180">
        <v>1</v>
      </c>
      <c r="P694" s="180">
        <v>93360</v>
      </c>
      <c r="Q694" s="181">
        <f t="shared" si="706"/>
        <v>5.8823529411764705E-2</v>
      </c>
      <c r="R694" s="181">
        <f t="shared" si="666"/>
        <v>1</v>
      </c>
      <c r="S694" s="175">
        <f t="shared" si="667"/>
        <v>93360</v>
      </c>
      <c r="T694" s="392"/>
      <c r="U694" s="136" t="s">
        <v>184</v>
      </c>
      <c r="V694" s="171">
        <v>545</v>
      </c>
      <c r="W694" s="180">
        <v>367</v>
      </c>
      <c r="X694" s="180">
        <v>25752580</v>
      </c>
      <c r="Y694" s="181">
        <f t="shared" si="707"/>
        <v>0.10411347517730496</v>
      </c>
      <c r="Z694" s="181">
        <f t="shared" si="668"/>
        <v>0.67339449541284402</v>
      </c>
      <c r="AA694" s="180">
        <f t="shared" si="669"/>
        <v>70170.517711171662</v>
      </c>
      <c r="AB694" s="392"/>
      <c r="AC694" s="136" t="s">
        <v>184</v>
      </c>
      <c r="AD694" s="171">
        <v>459</v>
      </c>
      <c r="AE694" s="180">
        <v>307</v>
      </c>
      <c r="AF694" s="180">
        <v>22256270</v>
      </c>
      <c r="AG694" s="181">
        <f t="shared" si="708"/>
        <v>0.12576812781646865</v>
      </c>
      <c r="AH694" s="181">
        <f t="shared" si="670"/>
        <v>0.66884531590413943</v>
      </c>
      <c r="AI694" s="175">
        <f t="shared" si="671"/>
        <v>72495.993485342013</v>
      </c>
      <c r="AJ694" s="392"/>
      <c r="AK694" s="136" t="s">
        <v>184</v>
      </c>
      <c r="AL694" s="171">
        <v>245</v>
      </c>
      <c r="AM694" s="180">
        <v>161</v>
      </c>
      <c r="AN694" s="180">
        <v>12821390</v>
      </c>
      <c r="AO694" s="181">
        <f t="shared" si="709"/>
        <v>0.1076923076923077</v>
      </c>
      <c r="AP694" s="181">
        <f t="shared" si="672"/>
        <v>0.65714285714285714</v>
      </c>
      <c r="AQ694" s="175">
        <f t="shared" si="673"/>
        <v>79635.962732919259</v>
      </c>
      <c r="AR694" s="392"/>
      <c r="AS694" s="136" t="s">
        <v>184</v>
      </c>
      <c r="AT694" s="171">
        <v>111</v>
      </c>
      <c r="AU694" s="180">
        <v>74</v>
      </c>
      <c r="AV694" s="180">
        <v>6875200</v>
      </c>
      <c r="AW694" s="181">
        <f t="shared" si="710"/>
        <v>9.9328859060402688E-2</v>
      </c>
      <c r="AX694" s="181">
        <f t="shared" si="674"/>
        <v>0.66666666666666663</v>
      </c>
      <c r="AY694" s="180">
        <f t="shared" si="675"/>
        <v>92908.108108108107</v>
      </c>
      <c r="AZ694" s="392"/>
      <c r="BA694" s="136" t="s">
        <v>184</v>
      </c>
      <c r="BB694" s="171">
        <v>20</v>
      </c>
      <c r="BC694" s="180">
        <v>10</v>
      </c>
      <c r="BD694" s="180">
        <v>1311570</v>
      </c>
      <c r="BE694" s="181">
        <f t="shared" si="711"/>
        <v>0.04</v>
      </c>
      <c r="BF694" s="181">
        <f t="shared" si="676"/>
        <v>0.5</v>
      </c>
      <c r="BG694" s="225">
        <f t="shared" si="677"/>
        <v>131157</v>
      </c>
      <c r="BH694" s="392"/>
      <c r="BI694" s="136" t="s">
        <v>184</v>
      </c>
      <c r="BJ694" s="171">
        <f t="shared" si="678"/>
        <v>1382</v>
      </c>
      <c r="BK694" s="180">
        <f t="shared" si="662"/>
        <v>921</v>
      </c>
      <c r="BL694" s="180">
        <f t="shared" si="663"/>
        <v>69268300</v>
      </c>
      <c r="BM694" s="181">
        <f t="shared" si="712"/>
        <v>0.10855728429985856</v>
      </c>
      <c r="BN694" s="181">
        <f t="shared" si="679"/>
        <v>0.66642547033285093</v>
      </c>
      <c r="BO694" s="180">
        <f t="shared" si="680"/>
        <v>75209.880564603693</v>
      </c>
      <c r="BP694" s="285"/>
    </row>
    <row r="695" spans="2:68" s="95" customFormat="1">
      <c r="B695" s="402"/>
      <c r="C695" s="435"/>
      <c r="D695" s="433"/>
      <c r="E695" s="136" t="s">
        <v>185</v>
      </c>
      <c r="F695" s="171">
        <v>2</v>
      </c>
      <c r="G695" s="180">
        <v>1</v>
      </c>
      <c r="H695" s="180">
        <v>96980</v>
      </c>
      <c r="I695" s="181">
        <f t="shared" si="705"/>
        <v>9.0909090909090912E-2</v>
      </c>
      <c r="J695" s="181">
        <f t="shared" si="664"/>
        <v>0.5</v>
      </c>
      <c r="K695" s="225">
        <f t="shared" si="665"/>
        <v>96980</v>
      </c>
      <c r="L695" s="392"/>
      <c r="M695" s="136" t="s">
        <v>185</v>
      </c>
      <c r="N695" s="171">
        <v>2</v>
      </c>
      <c r="O695" s="180">
        <v>1</v>
      </c>
      <c r="P695" s="180">
        <v>8300</v>
      </c>
      <c r="Q695" s="181">
        <f t="shared" si="706"/>
        <v>5.8823529411764705E-2</v>
      </c>
      <c r="R695" s="181">
        <f t="shared" si="666"/>
        <v>0.5</v>
      </c>
      <c r="S695" s="175">
        <f t="shared" si="667"/>
        <v>8300</v>
      </c>
      <c r="T695" s="392"/>
      <c r="U695" s="136" t="s">
        <v>185</v>
      </c>
      <c r="V695" s="171">
        <v>171</v>
      </c>
      <c r="W695" s="180">
        <v>103</v>
      </c>
      <c r="X695" s="180">
        <v>6292880</v>
      </c>
      <c r="Y695" s="181">
        <f t="shared" si="707"/>
        <v>2.9219858156028369E-2</v>
      </c>
      <c r="Z695" s="181">
        <f t="shared" si="668"/>
        <v>0.60233918128654973</v>
      </c>
      <c r="AA695" s="180">
        <f t="shared" si="669"/>
        <v>61095.922330097084</v>
      </c>
      <c r="AB695" s="392"/>
      <c r="AC695" s="136" t="s">
        <v>185</v>
      </c>
      <c r="AD695" s="171">
        <v>161</v>
      </c>
      <c r="AE695" s="180">
        <v>83</v>
      </c>
      <c r="AF695" s="180">
        <v>6186750</v>
      </c>
      <c r="AG695" s="181">
        <f t="shared" si="708"/>
        <v>3.40024580090127E-2</v>
      </c>
      <c r="AH695" s="181">
        <f t="shared" si="670"/>
        <v>0.51552795031055898</v>
      </c>
      <c r="AI695" s="175">
        <f t="shared" si="671"/>
        <v>74539.156626506025</v>
      </c>
      <c r="AJ695" s="392"/>
      <c r="AK695" s="136" t="s">
        <v>185</v>
      </c>
      <c r="AL695" s="171">
        <v>132</v>
      </c>
      <c r="AM695" s="180">
        <v>73</v>
      </c>
      <c r="AN695" s="180">
        <v>6274670</v>
      </c>
      <c r="AO695" s="181">
        <f t="shared" si="709"/>
        <v>4.882943143812709E-2</v>
      </c>
      <c r="AP695" s="181">
        <f t="shared" si="672"/>
        <v>0.55303030303030298</v>
      </c>
      <c r="AQ695" s="175">
        <f t="shared" si="673"/>
        <v>85954.38356164383</v>
      </c>
      <c r="AR695" s="392"/>
      <c r="AS695" s="136" t="s">
        <v>185</v>
      </c>
      <c r="AT695" s="171">
        <v>91</v>
      </c>
      <c r="AU695" s="180">
        <v>53</v>
      </c>
      <c r="AV695" s="180">
        <v>6451850</v>
      </c>
      <c r="AW695" s="181">
        <f t="shared" si="710"/>
        <v>7.1140939597315433E-2</v>
      </c>
      <c r="AX695" s="181">
        <f t="shared" si="674"/>
        <v>0.58241758241758246</v>
      </c>
      <c r="AY695" s="180">
        <f t="shared" si="675"/>
        <v>121733.01886792453</v>
      </c>
      <c r="AZ695" s="392"/>
      <c r="BA695" s="136" t="s">
        <v>185</v>
      </c>
      <c r="BB695" s="171">
        <v>33</v>
      </c>
      <c r="BC695" s="180">
        <v>22</v>
      </c>
      <c r="BD695" s="180">
        <v>2265600</v>
      </c>
      <c r="BE695" s="181">
        <f t="shared" si="711"/>
        <v>8.7999999999999995E-2</v>
      </c>
      <c r="BF695" s="181">
        <f t="shared" si="676"/>
        <v>0.66666666666666663</v>
      </c>
      <c r="BG695" s="225">
        <f t="shared" si="677"/>
        <v>102981.81818181818</v>
      </c>
      <c r="BH695" s="392"/>
      <c r="BI695" s="136" t="s">
        <v>185</v>
      </c>
      <c r="BJ695" s="171">
        <f t="shared" si="678"/>
        <v>592</v>
      </c>
      <c r="BK695" s="180">
        <f t="shared" si="662"/>
        <v>336</v>
      </c>
      <c r="BL695" s="180">
        <f t="shared" si="663"/>
        <v>27577030</v>
      </c>
      <c r="BM695" s="181">
        <f t="shared" si="712"/>
        <v>3.9603960396039604E-2</v>
      </c>
      <c r="BN695" s="181">
        <f t="shared" si="679"/>
        <v>0.56756756756756754</v>
      </c>
      <c r="BO695" s="180">
        <f t="shared" si="680"/>
        <v>82074.494047619053</v>
      </c>
      <c r="BP695" s="285"/>
    </row>
    <row r="696" spans="2:68" s="95" customFormat="1">
      <c r="B696" s="402"/>
      <c r="C696" s="435"/>
      <c r="D696" s="433"/>
      <c r="E696" s="136" t="s">
        <v>186</v>
      </c>
      <c r="F696" s="171">
        <v>1</v>
      </c>
      <c r="G696" s="180">
        <v>1</v>
      </c>
      <c r="H696" s="180">
        <v>122870</v>
      </c>
      <c r="I696" s="181">
        <f t="shared" si="705"/>
        <v>9.0909090909090912E-2</v>
      </c>
      <c r="J696" s="181">
        <f t="shared" si="664"/>
        <v>1</v>
      </c>
      <c r="K696" s="225">
        <f t="shared" si="665"/>
        <v>122870</v>
      </c>
      <c r="L696" s="392"/>
      <c r="M696" s="136" t="s">
        <v>186</v>
      </c>
      <c r="N696" s="171">
        <v>2</v>
      </c>
      <c r="O696" s="180">
        <v>2</v>
      </c>
      <c r="P696" s="180">
        <v>145200</v>
      </c>
      <c r="Q696" s="181">
        <f t="shared" si="706"/>
        <v>0.11764705882352941</v>
      </c>
      <c r="R696" s="181">
        <f t="shared" si="666"/>
        <v>1</v>
      </c>
      <c r="S696" s="175">
        <f t="shared" si="667"/>
        <v>72600</v>
      </c>
      <c r="T696" s="392"/>
      <c r="U696" s="136" t="s">
        <v>186</v>
      </c>
      <c r="V696" s="171">
        <v>203</v>
      </c>
      <c r="W696" s="180">
        <v>124</v>
      </c>
      <c r="X696" s="180">
        <v>8549190</v>
      </c>
      <c r="Y696" s="181">
        <f t="shared" si="707"/>
        <v>3.5177304964539004E-2</v>
      </c>
      <c r="Z696" s="181">
        <f t="shared" si="668"/>
        <v>0.61083743842364535</v>
      </c>
      <c r="AA696" s="180">
        <f t="shared" si="669"/>
        <v>68945.080645161288</v>
      </c>
      <c r="AB696" s="392"/>
      <c r="AC696" s="136" t="s">
        <v>186</v>
      </c>
      <c r="AD696" s="171">
        <v>207</v>
      </c>
      <c r="AE696" s="180">
        <v>132</v>
      </c>
      <c r="AF696" s="180">
        <v>11051570</v>
      </c>
      <c r="AG696" s="181">
        <f t="shared" si="708"/>
        <v>5.4076198279393688E-2</v>
      </c>
      <c r="AH696" s="181">
        <f t="shared" si="670"/>
        <v>0.6376811594202898</v>
      </c>
      <c r="AI696" s="175">
        <f t="shared" si="671"/>
        <v>83724.015151515152</v>
      </c>
      <c r="AJ696" s="392"/>
      <c r="AK696" s="136" t="s">
        <v>186</v>
      </c>
      <c r="AL696" s="171">
        <v>129</v>
      </c>
      <c r="AM696" s="180">
        <v>86</v>
      </c>
      <c r="AN696" s="180">
        <v>7576100</v>
      </c>
      <c r="AO696" s="181">
        <f t="shared" si="709"/>
        <v>5.7525083612040132E-2</v>
      </c>
      <c r="AP696" s="181">
        <f t="shared" si="672"/>
        <v>0.66666666666666663</v>
      </c>
      <c r="AQ696" s="175">
        <f t="shared" si="673"/>
        <v>88094.186046511633</v>
      </c>
      <c r="AR696" s="392"/>
      <c r="AS696" s="136" t="s">
        <v>186</v>
      </c>
      <c r="AT696" s="171">
        <v>69</v>
      </c>
      <c r="AU696" s="180">
        <v>45</v>
      </c>
      <c r="AV696" s="180">
        <v>4762870</v>
      </c>
      <c r="AW696" s="181">
        <f t="shared" si="710"/>
        <v>6.0402684563758392E-2</v>
      </c>
      <c r="AX696" s="181">
        <f t="shared" si="674"/>
        <v>0.65217391304347827</v>
      </c>
      <c r="AY696" s="180">
        <f t="shared" si="675"/>
        <v>105841.55555555556</v>
      </c>
      <c r="AZ696" s="392"/>
      <c r="BA696" s="136" t="s">
        <v>186</v>
      </c>
      <c r="BB696" s="171">
        <v>13</v>
      </c>
      <c r="BC696" s="180">
        <v>10</v>
      </c>
      <c r="BD696" s="180">
        <v>756260</v>
      </c>
      <c r="BE696" s="181">
        <f t="shared" si="711"/>
        <v>0.04</v>
      </c>
      <c r="BF696" s="181">
        <f t="shared" si="676"/>
        <v>0.76923076923076927</v>
      </c>
      <c r="BG696" s="225">
        <f t="shared" si="677"/>
        <v>75626</v>
      </c>
      <c r="BH696" s="392"/>
      <c r="BI696" s="136" t="s">
        <v>186</v>
      </c>
      <c r="BJ696" s="171">
        <f t="shared" si="678"/>
        <v>624</v>
      </c>
      <c r="BK696" s="180">
        <f t="shared" si="662"/>
        <v>400</v>
      </c>
      <c r="BL696" s="180">
        <f t="shared" si="663"/>
        <v>32964060</v>
      </c>
      <c r="BM696" s="181">
        <f t="shared" si="712"/>
        <v>4.7147571900047147E-2</v>
      </c>
      <c r="BN696" s="181">
        <f t="shared" si="679"/>
        <v>0.64102564102564108</v>
      </c>
      <c r="BO696" s="180">
        <f t="shared" si="680"/>
        <v>82410.149999999994</v>
      </c>
      <c r="BP696" s="285"/>
    </row>
    <row r="697" spans="2:68" s="95" customFormat="1">
      <c r="B697" s="402"/>
      <c r="C697" s="435"/>
      <c r="D697" s="433"/>
      <c r="E697" s="136" t="s">
        <v>187</v>
      </c>
      <c r="F697" s="171">
        <v>5</v>
      </c>
      <c r="G697" s="180">
        <v>4</v>
      </c>
      <c r="H697" s="180">
        <v>478140</v>
      </c>
      <c r="I697" s="181">
        <f t="shared" si="705"/>
        <v>0.36363636363636365</v>
      </c>
      <c r="J697" s="181">
        <f t="shared" si="664"/>
        <v>0.8</v>
      </c>
      <c r="K697" s="225">
        <f t="shared" si="665"/>
        <v>119535</v>
      </c>
      <c r="L697" s="392"/>
      <c r="M697" s="136" t="s">
        <v>187</v>
      </c>
      <c r="N697" s="171">
        <v>1</v>
      </c>
      <c r="O697" s="180">
        <v>1</v>
      </c>
      <c r="P697" s="180">
        <v>93360</v>
      </c>
      <c r="Q697" s="181">
        <f t="shared" si="706"/>
        <v>5.8823529411764705E-2</v>
      </c>
      <c r="R697" s="181">
        <f t="shared" si="666"/>
        <v>1</v>
      </c>
      <c r="S697" s="175">
        <f t="shared" si="667"/>
        <v>93360</v>
      </c>
      <c r="T697" s="392"/>
      <c r="U697" s="136" t="s">
        <v>187</v>
      </c>
      <c r="V697" s="171">
        <v>1433</v>
      </c>
      <c r="W697" s="180">
        <v>975</v>
      </c>
      <c r="X697" s="180">
        <v>63789600</v>
      </c>
      <c r="Y697" s="181">
        <f t="shared" si="707"/>
        <v>0.27659574468085107</v>
      </c>
      <c r="Z697" s="181">
        <f t="shared" si="668"/>
        <v>0.68039078855547797</v>
      </c>
      <c r="AA697" s="180">
        <f t="shared" si="669"/>
        <v>65425.230769230766</v>
      </c>
      <c r="AB697" s="392"/>
      <c r="AC697" s="136" t="s">
        <v>187</v>
      </c>
      <c r="AD697" s="171">
        <v>1093</v>
      </c>
      <c r="AE697" s="180">
        <v>721</v>
      </c>
      <c r="AF697" s="180">
        <v>52159500</v>
      </c>
      <c r="AG697" s="181">
        <f t="shared" si="708"/>
        <v>0.29537074969274885</v>
      </c>
      <c r="AH697" s="181">
        <f t="shared" si="670"/>
        <v>0.65965233302836235</v>
      </c>
      <c r="AI697" s="175">
        <f t="shared" si="671"/>
        <v>72343.273231622748</v>
      </c>
      <c r="AJ697" s="392"/>
      <c r="AK697" s="136" t="s">
        <v>187</v>
      </c>
      <c r="AL697" s="171">
        <v>603</v>
      </c>
      <c r="AM697" s="180">
        <v>366</v>
      </c>
      <c r="AN697" s="180">
        <v>28444910</v>
      </c>
      <c r="AO697" s="181">
        <f t="shared" si="709"/>
        <v>0.24481605351170568</v>
      </c>
      <c r="AP697" s="181">
        <f t="shared" si="672"/>
        <v>0.60696517412935325</v>
      </c>
      <c r="AQ697" s="175">
        <f t="shared" si="673"/>
        <v>77718.333333333328</v>
      </c>
      <c r="AR697" s="392"/>
      <c r="AS697" s="136" t="s">
        <v>187</v>
      </c>
      <c r="AT697" s="171">
        <v>248</v>
      </c>
      <c r="AU697" s="180">
        <v>149</v>
      </c>
      <c r="AV697" s="180">
        <v>15509850</v>
      </c>
      <c r="AW697" s="181">
        <f t="shared" si="710"/>
        <v>0.2</v>
      </c>
      <c r="AX697" s="181">
        <f t="shared" si="674"/>
        <v>0.60080645161290325</v>
      </c>
      <c r="AY697" s="180">
        <f t="shared" si="675"/>
        <v>104092.95302013423</v>
      </c>
      <c r="AZ697" s="392"/>
      <c r="BA697" s="136" t="s">
        <v>187</v>
      </c>
      <c r="BB697" s="171">
        <v>58</v>
      </c>
      <c r="BC697" s="180">
        <v>32</v>
      </c>
      <c r="BD697" s="180">
        <v>3746490</v>
      </c>
      <c r="BE697" s="181">
        <f t="shared" si="711"/>
        <v>0.128</v>
      </c>
      <c r="BF697" s="181">
        <f t="shared" si="676"/>
        <v>0.55172413793103448</v>
      </c>
      <c r="BG697" s="225">
        <f t="shared" si="677"/>
        <v>117077.8125</v>
      </c>
      <c r="BH697" s="392"/>
      <c r="BI697" s="136" t="s">
        <v>187</v>
      </c>
      <c r="BJ697" s="171">
        <f t="shared" si="678"/>
        <v>3441</v>
      </c>
      <c r="BK697" s="180">
        <f t="shared" si="662"/>
        <v>2248</v>
      </c>
      <c r="BL697" s="180">
        <f t="shared" si="663"/>
        <v>164221850</v>
      </c>
      <c r="BM697" s="181">
        <f t="shared" si="712"/>
        <v>0.264969354078265</v>
      </c>
      <c r="BN697" s="181">
        <f t="shared" si="679"/>
        <v>0.65329845975007261</v>
      </c>
      <c r="BO697" s="180">
        <f t="shared" si="680"/>
        <v>73052.424377224204</v>
      </c>
      <c r="BP697" s="285"/>
    </row>
    <row r="698" spans="2:68" s="95" customFormat="1">
      <c r="B698" s="402"/>
      <c r="C698" s="435"/>
      <c r="D698" s="433"/>
      <c r="E698" s="136" t="s">
        <v>188</v>
      </c>
      <c r="F698" s="171">
        <v>1</v>
      </c>
      <c r="G698" s="180">
        <v>0</v>
      </c>
      <c r="H698" s="180">
        <v>0</v>
      </c>
      <c r="I698" s="181">
        <f t="shared" si="705"/>
        <v>0</v>
      </c>
      <c r="J698" s="181">
        <f t="shared" si="664"/>
        <v>0</v>
      </c>
      <c r="K698" s="225" t="str">
        <f t="shared" si="665"/>
        <v>-</v>
      </c>
      <c r="L698" s="392"/>
      <c r="M698" s="136" t="s">
        <v>188</v>
      </c>
      <c r="N698" s="171">
        <v>0</v>
      </c>
      <c r="O698" s="180">
        <v>0</v>
      </c>
      <c r="P698" s="180">
        <v>0</v>
      </c>
      <c r="Q698" s="181">
        <f t="shared" si="706"/>
        <v>0</v>
      </c>
      <c r="R698" s="181" t="str">
        <f t="shared" si="666"/>
        <v>-</v>
      </c>
      <c r="S698" s="175" t="str">
        <f t="shared" si="667"/>
        <v>-</v>
      </c>
      <c r="T698" s="392"/>
      <c r="U698" s="136" t="s">
        <v>188</v>
      </c>
      <c r="V698" s="171">
        <v>276</v>
      </c>
      <c r="W698" s="180">
        <v>185</v>
      </c>
      <c r="X698" s="180">
        <v>13903090</v>
      </c>
      <c r="Y698" s="181">
        <f t="shared" si="707"/>
        <v>5.2482269503546099E-2</v>
      </c>
      <c r="Z698" s="181">
        <f t="shared" si="668"/>
        <v>0.67028985507246375</v>
      </c>
      <c r="AA698" s="180">
        <f t="shared" si="669"/>
        <v>75151.83783783784</v>
      </c>
      <c r="AB698" s="392"/>
      <c r="AC698" s="136" t="s">
        <v>188</v>
      </c>
      <c r="AD698" s="171">
        <v>323</v>
      </c>
      <c r="AE698" s="180">
        <v>208</v>
      </c>
      <c r="AF698" s="180">
        <v>16224850</v>
      </c>
      <c r="AG698" s="181">
        <f t="shared" si="708"/>
        <v>8.5210979106923393E-2</v>
      </c>
      <c r="AH698" s="181">
        <f t="shared" si="670"/>
        <v>0.64396284829721362</v>
      </c>
      <c r="AI698" s="175">
        <f t="shared" si="671"/>
        <v>78004.086538461532</v>
      </c>
      <c r="AJ698" s="392"/>
      <c r="AK698" s="136" t="s">
        <v>188</v>
      </c>
      <c r="AL698" s="171">
        <v>233</v>
      </c>
      <c r="AM698" s="180">
        <v>129</v>
      </c>
      <c r="AN698" s="180">
        <v>10315560</v>
      </c>
      <c r="AO698" s="181">
        <f t="shared" si="709"/>
        <v>8.6287625418060204E-2</v>
      </c>
      <c r="AP698" s="181">
        <f t="shared" si="672"/>
        <v>0.55364806866952787</v>
      </c>
      <c r="AQ698" s="175">
        <f t="shared" si="673"/>
        <v>79965.58139534884</v>
      </c>
      <c r="AR698" s="392"/>
      <c r="AS698" s="136" t="s">
        <v>188</v>
      </c>
      <c r="AT698" s="171">
        <v>168</v>
      </c>
      <c r="AU698" s="180">
        <v>91</v>
      </c>
      <c r="AV698" s="180">
        <v>9231250</v>
      </c>
      <c r="AW698" s="181">
        <f t="shared" si="710"/>
        <v>0.12214765100671141</v>
      </c>
      <c r="AX698" s="181">
        <f t="shared" si="674"/>
        <v>0.54166666666666663</v>
      </c>
      <c r="AY698" s="180">
        <f t="shared" si="675"/>
        <v>101442.30769230769</v>
      </c>
      <c r="AZ698" s="392"/>
      <c r="BA698" s="136" t="s">
        <v>188</v>
      </c>
      <c r="BB698" s="171">
        <v>69</v>
      </c>
      <c r="BC698" s="180">
        <v>35</v>
      </c>
      <c r="BD698" s="180">
        <v>4613540</v>
      </c>
      <c r="BE698" s="181">
        <f t="shared" si="711"/>
        <v>0.14000000000000001</v>
      </c>
      <c r="BF698" s="181">
        <f t="shared" si="676"/>
        <v>0.50724637681159424</v>
      </c>
      <c r="BG698" s="225">
        <f t="shared" si="677"/>
        <v>131815.42857142858</v>
      </c>
      <c r="BH698" s="392"/>
      <c r="BI698" s="136" t="s">
        <v>188</v>
      </c>
      <c r="BJ698" s="171">
        <f t="shared" si="678"/>
        <v>1070</v>
      </c>
      <c r="BK698" s="180">
        <f t="shared" si="662"/>
        <v>648</v>
      </c>
      <c r="BL698" s="180">
        <f t="shared" si="663"/>
        <v>54288290</v>
      </c>
      <c r="BM698" s="181">
        <f t="shared" si="712"/>
        <v>7.6379066478076379E-2</v>
      </c>
      <c r="BN698" s="181">
        <f t="shared" si="679"/>
        <v>0.60560747663551406</v>
      </c>
      <c r="BO698" s="180">
        <f t="shared" si="680"/>
        <v>83778.225308641981</v>
      </c>
      <c r="BP698" s="285"/>
    </row>
    <row r="699" spans="2:68" s="95" customFormat="1">
      <c r="B699" s="402"/>
      <c r="C699" s="435"/>
      <c r="D699" s="433"/>
      <c r="E699" s="137" t="s">
        <v>179</v>
      </c>
      <c r="F699" s="171">
        <v>2</v>
      </c>
      <c r="G699" s="180">
        <v>0</v>
      </c>
      <c r="H699" s="180">
        <v>0</v>
      </c>
      <c r="I699" s="181">
        <f t="shared" si="705"/>
        <v>0</v>
      </c>
      <c r="J699" s="181">
        <f t="shared" si="664"/>
        <v>0</v>
      </c>
      <c r="K699" s="225" t="str">
        <f t="shared" si="665"/>
        <v>-</v>
      </c>
      <c r="L699" s="392"/>
      <c r="M699" s="137" t="s">
        <v>179</v>
      </c>
      <c r="N699" s="171">
        <v>4</v>
      </c>
      <c r="O699" s="180">
        <v>2</v>
      </c>
      <c r="P699" s="180">
        <v>185170</v>
      </c>
      <c r="Q699" s="181">
        <f t="shared" si="706"/>
        <v>0.11764705882352941</v>
      </c>
      <c r="R699" s="181">
        <f t="shared" si="666"/>
        <v>0.5</v>
      </c>
      <c r="S699" s="175">
        <f t="shared" si="667"/>
        <v>92585</v>
      </c>
      <c r="T699" s="392"/>
      <c r="U699" s="137" t="s">
        <v>179</v>
      </c>
      <c r="V699" s="171">
        <v>339</v>
      </c>
      <c r="W699" s="180">
        <v>196</v>
      </c>
      <c r="X699" s="180">
        <v>11769590</v>
      </c>
      <c r="Y699" s="181">
        <f t="shared" si="707"/>
        <v>5.5602836879432627E-2</v>
      </c>
      <c r="Z699" s="181">
        <f t="shared" si="668"/>
        <v>0.57817109144542778</v>
      </c>
      <c r="AA699" s="180">
        <f t="shared" si="669"/>
        <v>60048.928571428572</v>
      </c>
      <c r="AB699" s="392"/>
      <c r="AC699" s="137" t="s">
        <v>179</v>
      </c>
      <c r="AD699" s="171">
        <v>157</v>
      </c>
      <c r="AE699" s="180">
        <v>88</v>
      </c>
      <c r="AF699" s="180">
        <v>7212280</v>
      </c>
      <c r="AG699" s="181">
        <f t="shared" si="708"/>
        <v>3.6050798852929125E-2</v>
      </c>
      <c r="AH699" s="181">
        <f t="shared" si="670"/>
        <v>0.56050955414012738</v>
      </c>
      <c r="AI699" s="175">
        <f t="shared" si="671"/>
        <v>81957.727272727279</v>
      </c>
      <c r="AJ699" s="392"/>
      <c r="AK699" s="137" t="s">
        <v>179</v>
      </c>
      <c r="AL699" s="171">
        <v>74</v>
      </c>
      <c r="AM699" s="180">
        <v>37</v>
      </c>
      <c r="AN699" s="180">
        <v>5277860</v>
      </c>
      <c r="AO699" s="181">
        <f t="shared" si="709"/>
        <v>2.4749163879598662E-2</v>
      </c>
      <c r="AP699" s="181">
        <f t="shared" si="672"/>
        <v>0.5</v>
      </c>
      <c r="AQ699" s="175">
        <f t="shared" si="673"/>
        <v>142644.86486486485</v>
      </c>
      <c r="AR699" s="392"/>
      <c r="AS699" s="137" t="s">
        <v>179</v>
      </c>
      <c r="AT699" s="171">
        <v>43</v>
      </c>
      <c r="AU699" s="180">
        <v>24</v>
      </c>
      <c r="AV699" s="180">
        <v>2356540</v>
      </c>
      <c r="AW699" s="181">
        <f t="shared" si="710"/>
        <v>3.2214765100671144E-2</v>
      </c>
      <c r="AX699" s="181">
        <f t="shared" si="674"/>
        <v>0.55813953488372092</v>
      </c>
      <c r="AY699" s="180">
        <f t="shared" si="675"/>
        <v>98189.166666666672</v>
      </c>
      <c r="AZ699" s="392"/>
      <c r="BA699" s="137" t="s">
        <v>179</v>
      </c>
      <c r="BB699" s="171">
        <v>27</v>
      </c>
      <c r="BC699" s="180">
        <v>11</v>
      </c>
      <c r="BD699" s="180">
        <v>1259070</v>
      </c>
      <c r="BE699" s="181">
        <f t="shared" si="711"/>
        <v>4.3999999999999997E-2</v>
      </c>
      <c r="BF699" s="181">
        <f t="shared" si="676"/>
        <v>0.40740740740740738</v>
      </c>
      <c r="BG699" s="225">
        <f t="shared" si="677"/>
        <v>114460.90909090909</v>
      </c>
      <c r="BH699" s="392"/>
      <c r="BI699" s="137" t="s">
        <v>179</v>
      </c>
      <c r="BJ699" s="171">
        <f t="shared" si="678"/>
        <v>646</v>
      </c>
      <c r="BK699" s="180">
        <f t="shared" si="662"/>
        <v>358</v>
      </c>
      <c r="BL699" s="180">
        <f t="shared" si="663"/>
        <v>28060510</v>
      </c>
      <c r="BM699" s="181">
        <f t="shared" si="712"/>
        <v>4.2197076850542199E-2</v>
      </c>
      <c r="BN699" s="181">
        <f t="shared" si="679"/>
        <v>0.55417956656346745</v>
      </c>
      <c r="BO699" s="180">
        <f t="shared" si="680"/>
        <v>78381.312849162015</v>
      </c>
      <c r="BP699" s="285"/>
    </row>
    <row r="700" spans="2:68" s="95" customFormat="1">
      <c r="B700" s="402">
        <v>64</v>
      </c>
      <c r="C700" s="434" t="s">
        <v>52</v>
      </c>
      <c r="D700" s="432">
        <v>108</v>
      </c>
      <c r="E700" s="134" t="s">
        <v>153</v>
      </c>
      <c r="F700" s="170">
        <v>61</v>
      </c>
      <c r="G700" s="178">
        <v>36</v>
      </c>
      <c r="H700" s="178">
        <v>2626640</v>
      </c>
      <c r="I700" s="179">
        <f>IFERROR(G700/$D$700,"-")</f>
        <v>0.33333333333333331</v>
      </c>
      <c r="J700" s="179">
        <f t="shared" si="664"/>
        <v>0.5901639344262295</v>
      </c>
      <c r="K700" s="224">
        <f t="shared" si="665"/>
        <v>72962.222222222219</v>
      </c>
      <c r="L700" s="400">
        <v>133</v>
      </c>
      <c r="M700" s="134" t="s">
        <v>153</v>
      </c>
      <c r="N700" s="170">
        <v>70</v>
      </c>
      <c r="O700" s="178">
        <v>48</v>
      </c>
      <c r="P700" s="178">
        <v>4027330</v>
      </c>
      <c r="Q700" s="179">
        <f>IFERROR(O700/$L$700,"-")</f>
        <v>0.36090225563909772</v>
      </c>
      <c r="R700" s="179">
        <f t="shared" si="666"/>
        <v>0.68571428571428572</v>
      </c>
      <c r="S700" s="174">
        <f t="shared" si="667"/>
        <v>83902.708333333328</v>
      </c>
      <c r="T700" s="400">
        <v>3874</v>
      </c>
      <c r="U700" s="134" t="s">
        <v>153</v>
      </c>
      <c r="V700" s="170">
        <v>1961</v>
      </c>
      <c r="W700" s="178">
        <v>1259</v>
      </c>
      <c r="X700" s="178">
        <v>84623390</v>
      </c>
      <c r="Y700" s="179">
        <f>IFERROR(W700/$T$700,"-")</f>
        <v>0.32498709344346927</v>
      </c>
      <c r="Z700" s="179">
        <f t="shared" si="668"/>
        <v>0.64201937786843444</v>
      </c>
      <c r="AA700" s="178">
        <f t="shared" si="669"/>
        <v>67214.765687053223</v>
      </c>
      <c r="AB700" s="400">
        <v>2374</v>
      </c>
      <c r="AC700" s="134" t="s">
        <v>153</v>
      </c>
      <c r="AD700" s="170">
        <v>1372</v>
      </c>
      <c r="AE700" s="178">
        <v>860</v>
      </c>
      <c r="AF700" s="178">
        <v>63134800</v>
      </c>
      <c r="AG700" s="179">
        <f>IFERROR(AE700/$AB$700,"-")</f>
        <v>0.36225779275484415</v>
      </c>
      <c r="AH700" s="179">
        <f t="shared" si="670"/>
        <v>0.62682215743440228</v>
      </c>
      <c r="AI700" s="174">
        <f t="shared" si="671"/>
        <v>73412.558139534885</v>
      </c>
      <c r="AJ700" s="400">
        <v>1482</v>
      </c>
      <c r="AK700" s="134" t="s">
        <v>153</v>
      </c>
      <c r="AL700" s="170">
        <v>825</v>
      </c>
      <c r="AM700" s="178">
        <v>418</v>
      </c>
      <c r="AN700" s="178">
        <v>34150050</v>
      </c>
      <c r="AO700" s="179">
        <f>IFERROR(AM700/$AJ$700,"-")</f>
        <v>0.28205128205128205</v>
      </c>
      <c r="AP700" s="179">
        <f t="shared" si="672"/>
        <v>0.50666666666666671</v>
      </c>
      <c r="AQ700" s="174">
        <f t="shared" si="673"/>
        <v>81698.68421052632</v>
      </c>
      <c r="AR700" s="400">
        <v>704</v>
      </c>
      <c r="AS700" s="134" t="s">
        <v>153</v>
      </c>
      <c r="AT700" s="170">
        <v>360</v>
      </c>
      <c r="AU700" s="178">
        <v>175</v>
      </c>
      <c r="AV700" s="178">
        <v>13089480</v>
      </c>
      <c r="AW700" s="179">
        <f>IFERROR(AU700/$AR$700,"-")</f>
        <v>0.24857954545454544</v>
      </c>
      <c r="AX700" s="179">
        <f t="shared" si="674"/>
        <v>0.4861111111111111</v>
      </c>
      <c r="AY700" s="178">
        <f t="shared" si="675"/>
        <v>74797.028571428571</v>
      </c>
      <c r="AZ700" s="400">
        <v>263</v>
      </c>
      <c r="BA700" s="134" t="s">
        <v>153</v>
      </c>
      <c r="BB700" s="170">
        <v>111</v>
      </c>
      <c r="BC700" s="178">
        <v>44</v>
      </c>
      <c r="BD700" s="178">
        <v>4960300</v>
      </c>
      <c r="BE700" s="179">
        <f>IFERROR(BC700/$AZ$700,"-")</f>
        <v>0.16730038022813687</v>
      </c>
      <c r="BF700" s="179">
        <f t="shared" si="676"/>
        <v>0.3963963963963964</v>
      </c>
      <c r="BG700" s="224">
        <f t="shared" si="677"/>
        <v>112734.09090909091</v>
      </c>
      <c r="BH700" s="400">
        <v>8938</v>
      </c>
      <c r="BI700" s="134" t="s">
        <v>153</v>
      </c>
      <c r="BJ700" s="170">
        <f t="shared" si="678"/>
        <v>4760</v>
      </c>
      <c r="BK700" s="178">
        <f t="shared" si="662"/>
        <v>2840</v>
      </c>
      <c r="BL700" s="178">
        <f t="shared" si="663"/>
        <v>206611990</v>
      </c>
      <c r="BM700" s="179">
        <f>IFERROR(BK700/$BH$700,"-")</f>
        <v>0.3177444618482882</v>
      </c>
      <c r="BN700" s="179">
        <f t="shared" si="679"/>
        <v>0.59663865546218486</v>
      </c>
      <c r="BO700" s="178">
        <f t="shared" si="680"/>
        <v>72750.700704225354</v>
      </c>
      <c r="BP700" s="285"/>
    </row>
    <row r="701" spans="2:68" s="95" customFormat="1">
      <c r="B701" s="402"/>
      <c r="C701" s="435"/>
      <c r="D701" s="433"/>
      <c r="E701" s="135" t="s">
        <v>207</v>
      </c>
      <c r="F701" s="171">
        <v>44</v>
      </c>
      <c r="G701" s="180">
        <v>23</v>
      </c>
      <c r="H701" s="180">
        <v>1335460</v>
      </c>
      <c r="I701" s="181">
        <f t="shared" ref="I701:I710" si="713">IFERROR(G701/$D$700,"-")</f>
        <v>0.21296296296296297</v>
      </c>
      <c r="J701" s="181">
        <f t="shared" si="664"/>
        <v>0.52272727272727271</v>
      </c>
      <c r="K701" s="225">
        <f t="shared" si="665"/>
        <v>58063.478260869568</v>
      </c>
      <c r="L701" s="392"/>
      <c r="M701" s="135" t="s">
        <v>207</v>
      </c>
      <c r="N701" s="171">
        <v>45</v>
      </c>
      <c r="O701" s="180">
        <v>31</v>
      </c>
      <c r="P701" s="180">
        <v>2412170</v>
      </c>
      <c r="Q701" s="181">
        <f t="shared" ref="Q701:Q710" si="714">IFERROR(O701/$L$700,"-")</f>
        <v>0.23308270676691728</v>
      </c>
      <c r="R701" s="181">
        <f t="shared" si="666"/>
        <v>0.68888888888888888</v>
      </c>
      <c r="S701" s="175">
        <f t="shared" si="667"/>
        <v>77811.93548387097</v>
      </c>
      <c r="T701" s="392"/>
      <c r="U701" s="135" t="s">
        <v>207</v>
      </c>
      <c r="V701" s="171">
        <v>1698</v>
      </c>
      <c r="W701" s="180">
        <v>1093</v>
      </c>
      <c r="X701" s="180">
        <v>71380600</v>
      </c>
      <c r="Y701" s="181">
        <f t="shared" ref="Y701:Y710" si="715">IFERROR(W701/$T$700,"-")</f>
        <v>0.28213732576148681</v>
      </c>
      <c r="Z701" s="181">
        <f t="shared" si="668"/>
        <v>0.64369846878680803</v>
      </c>
      <c r="AA701" s="180">
        <f t="shared" si="669"/>
        <v>65307.044830741077</v>
      </c>
      <c r="AB701" s="392"/>
      <c r="AC701" s="135" t="s">
        <v>207</v>
      </c>
      <c r="AD701" s="171">
        <v>1076</v>
      </c>
      <c r="AE701" s="180">
        <v>644</v>
      </c>
      <c r="AF701" s="180">
        <v>45914840</v>
      </c>
      <c r="AG701" s="181">
        <f t="shared" ref="AG701:AG710" si="716">IFERROR(AE701/$AB$700,"-")</f>
        <v>0.27127211457455769</v>
      </c>
      <c r="AH701" s="181">
        <f t="shared" si="670"/>
        <v>0.5985130111524164</v>
      </c>
      <c r="AI701" s="175">
        <f t="shared" si="671"/>
        <v>71296.335403726713</v>
      </c>
      <c r="AJ701" s="392"/>
      <c r="AK701" s="135" t="s">
        <v>207</v>
      </c>
      <c r="AL701" s="171">
        <v>554</v>
      </c>
      <c r="AM701" s="180">
        <v>280</v>
      </c>
      <c r="AN701" s="180">
        <v>21227160</v>
      </c>
      <c r="AO701" s="181">
        <f t="shared" ref="AO701:AO710" si="717">IFERROR(AM701/$AJ$700,"-")</f>
        <v>0.18893387314439947</v>
      </c>
      <c r="AP701" s="181">
        <f t="shared" si="672"/>
        <v>0.50541516245487361</v>
      </c>
      <c r="AQ701" s="175">
        <f t="shared" si="673"/>
        <v>75811.28571428571</v>
      </c>
      <c r="AR701" s="392"/>
      <c r="AS701" s="135" t="s">
        <v>207</v>
      </c>
      <c r="AT701" s="171">
        <v>214</v>
      </c>
      <c r="AU701" s="180">
        <v>106</v>
      </c>
      <c r="AV701" s="180">
        <v>7176890</v>
      </c>
      <c r="AW701" s="181">
        <f t="shared" ref="AW701:AW710" si="718">IFERROR(AU701/$AR$700,"-")</f>
        <v>0.15056818181818182</v>
      </c>
      <c r="AX701" s="181">
        <f t="shared" si="674"/>
        <v>0.49532710280373832</v>
      </c>
      <c r="AY701" s="180">
        <f t="shared" si="675"/>
        <v>67706.509433962259</v>
      </c>
      <c r="AZ701" s="392"/>
      <c r="BA701" s="135" t="s">
        <v>207</v>
      </c>
      <c r="BB701" s="171">
        <v>53</v>
      </c>
      <c r="BC701" s="180">
        <v>21</v>
      </c>
      <c r="BD701" s="180">
        <v>1789710</v>
      </c>
      <c r="BE701" s="181">
        <f t="shared" ref="BE701:BE710" si="719">IFERROR(BC701/$AZ$700,"-")</f>
        <v>7.9847908745247151E-2</v>
      </c>
      <c r="BF701" s="181">
        <f t="shared" si="676"/>
        <v>0.39622641509433965</v>
      </c>
      <c r="BG701" s="225">
        <f t="shared" si="677"/>
        <v>85224.28571428571</v>
      </c>
      <c r="BH701" s="392"/>
      <c r="BI701" s="135" t="s">
        <v>207</v>
      </c>
      <c r="BJ701" s="171">
        <f t="shared" si="678"/>
        <v>3684</v>
      </c>
      <c r="BK701" s="180">
        <f t="shared" si="662"/>
        <v>2198</v>
      </c>
      <c r="BL701" s="180">
        <f t="shared" si="663"/>
        <v>151236830</v>
      </c>
      <c r="BM701" s="181">
        <f t="shared" ref="BM701:BM710" si="720">IFERROR(BK701/$BH$700,"-")</f>
        <v>0.24591631237413292</v>
      </c>
      <c r="BN701" s="181">
        <f t="shared" si="679"/>
        <v>0.59663409337676443</v>
      </c>
      <c r="BO701" s="180">
        <f t="shared" si="680"/>
        <v>68806.565059144676</v>
      </c>
      <c r="BP701" s="285"/>
    </row>
    <row r="702" spans="2:68" s="95" customFormat="1">
      <c r="B702" s="402"/>
      <c r="C702" s="435"/>
      <c r="D702" s="433"/>
      <c r="E702" s="136" t="s">
        <v>152</v>
      </c>
      <c r="F702" s="171">
        <v>66</v>
      </c>
      <c r="G702" s="180">
        <v>37</v>
      </c>
      <c r="H702" s="180">
        <v>2994580</v>
      </c>
      <c r="I702" s="181">
        <f t="shared" si="713"/>
        <v>0.34259259259259262</v>
      </c>
      <c r="J702" s="181">
        <f t="shared" si="664"/>
        <v>0.56060606060606055</v>
      </c>
      <c r="K702" s="225">
        <f t="shared" si="665"/>
        <v>80934.5945945946</v>
      </c>
      <c r="L702" s="392"/>
      <c r="M702" s="136" t="s">
        <v>152</v>
      </c>
      <c r="N702" s="171">
        <v>85</v>
      </c>
      <c r="O702" s="180">
        <v>53</v>
      </c>
      <c r="P702" s="180">
        <v>4469440</v>
      </c>
      <c r="Q702" s="181">
        <f t="shared" si="714"/>
        <v>0.39849624060150374</v>
      </c>
      <c r="R702" s="181">
        <f t="shared" si="666"/>
        <v>0.62352941176470589</v>
      </c>
      <c r="S702" s="175">
        <f t="shared" si="667"/>
        <v>84329.056603773584</v>
      </c>
      <c r="T702" s="392"/>
      <c r="U702" s="136" t="s">
        <v>152</v>
      </c>
      <c r="V702" s="171">
        <v>2420</v>
      </c>
      <c r="W702" s="180">
        <v>1507</v>
      </c>
      <c r="X702" s="180">
        <v>100077660</v>
      </c>
      <c r="Y702" s="181">
        <f t="shared" si="715"/>
        <v>0.3890036138358286</v>
      </c>
      <c r="Z702" s="181">
        <f t="shared" si="668"/>
        <v>0.62272727272727268</v>
      </c>
      <c r="AA702" s="180">
        <f t="shared" si="669"/>
        <v>66408.533510285342</v>
      </c>
      <c r="AB702" s="392"/>
      <c r="AC702" s="136" t="s">
        <v>152</v>
      </c>
      <c r="AD702" s="171">
        <v>1661</v>
      </c>
      <c r="AE702" s="180">
        <v>1015</v>
      </c>
      <c r="AF702" s="180">
        <v>72565640</v>
      </c>
      <c r="AG702" s="181">
        <f t="shared" si="716"/>
        <v>0.42754844144903115</v>
      </c>
      <c r="AH702" s="181">
        <f t="shared" si="670"/>
        <v>0.61107766405779651</v>
      </c>
      <c r="AI702" s="175">
        <f t="shared" si="671"/>
        <v>71493.241379310348</v>
      </c>
      <c r="AJ702" s="392"/>
      <c r="AK702" s="136" t="s">
        <v>152</v>
      </c>
      <c r="AL702" s="171">
        <v>1065</v>
      </c>
      <c r="AM702" s="180">
        <v>536</v>
      </c>
      <c r="AN702" s="180">
        <v>45638950</v>
      </c>
      <c r="AO702" s="181">
        <f t="shared" si="717"/>
        <v>0.36167341430499328</v>
      </c>
      <c r="AP702" s="181">
        <f t="shared" si="672"/>
        <v>0.50328638497652578</v>
      </c>
      <c r="AQ702" s="175">
        <f t="shared" si="673"/>
        <v>85147.294776119408</v>
      </c>
      <c r="AR702" s="392"/>
      <c r="AS702" s="136" t="s">
        <v>152</v>
      </c>
      <c r="AT702" s="171">
        <v>501</v>
      </c>
      <c r="AU702" s="180">
        <v>255</v>
      </c>
      <c r="AV702" s="180">
        <v>22033380</v>
      </c>
      <c r="AW702" s="181">
        <f t="shared" si="718"/>
        <v>0.36221590909090912</v>
      </c>
      <c r="AX702" s="181">
        <f t="shared" si="674"/>
        <v>0.50898203592814373</v>
      </c>
      <c r="AY702" s="180">
        <f t="shared" si="675"/>
        <v>86405.411764705888</v>
      </c>
      <c r="AZ702" s="392"/>
      <c r="BA702" s="136" t="s">
        <v>152</v>
      </c>
      <c r="BB702" s="171">
        <v>173</v>
      </c>
      <c r="BC702" s="180">
        <v>66</v>
      </c>
      <c r="BD702" s="180">
        <v>7854740</v>
      </c>
      <c r="BE702" s="181">
        <f t="shared" si="719"/>
        <v>0.2509505703422053</v>
      </c>
      <c r="BF702" s="181">
        <f t="shared" si="676"/>
        <v>0.38150289017341038</v>
      </c>
      <c r="BG702" s="225">
        <f t="shared" si="677"/>
        <v>119011.21212121213</v>
      </c>
      <c r="BH702" s="392"/>
      <c r="BI702" s="136" t="s">
        <v>152</v>
      </c>
      <c r="BJ702" s="171">
        <f t="shared" si="678"/>
        <v>5971</v>
      </c>
      <c r="BK702" s="180">
        <f t="shared" si="662"/>
        <v>3469</v>
      </c>
      <c r="BL702" s="180">
        <f t="shared" si="663"/>
        <v>255634390</v>
      </c>
      <c r="BM702" s="181">
        <f t="shared" si="720"/>
        <v>0.38811814723651822</v>
      </c>
      <c r="BN702" s="181">
        <f t="shared" si="679"/>
        <v>0.58097471110366772</v>
      </c>
      <c r="BO702" s="180">
        <f t="shared" si="680"/>
        <v>73691.089651196307</v>
      </c>
      <c r="BP702" s="285"/>
    </row>
    <row r="703" spans="2:68" s="95" customFormat="1">
      <c r="B703" s="402"/>
      <c r="C703" s="435"/>
      <c r="D703" s="433"/>
      <c r="E703" s="136" t="s">
        <v>161</v>
      </c>
      <c r="F703" s="171">
        <v>26</v>
      </c>
      <c r="G703" s="180">
        <v>14</v>
      </c>
      <c r="H703" s="180">
        <v>868210</v>
      </c>
      <c r="I703" s="181">
        <f t="shared" si="713"/>
        <v>0.12962962962962962</v>
      </c>
      <c r="J703" s="181">
        <f t="shared" si="664"/>
        <v>0.53846153846153844</v>
      </c>
      <c r="K703" s="225">
        <f t="shared" si="665"/>
        <v>62015</v>
      </c>
      <c r="L703" s="392"/>
      <c r="M703" s="136" t="s">
        <v>161</v>
      </c>
      <c r="N703" s="171">
        <v>41</v>
      </c>
      <c r="O703" s="180">
        <v>26</v>
      </c>
      <c r="P703" s="180">
        <v>2004890</v>
      </c>
      <c r="Q703" s="181">
        <f t="shared" si="714"/>
        <v>0.19548872180451127</v>
      </c>
      <c r="R703" s="181">
        <f t="shared" si="666"/>
        <v>0.63414634146341464</v>
      </c>
      <c r="S703" s="175">
        <f t="shared" si="667"/>
        <v>77111.153846153844</v>
      </c>
      <c r="T703" s="392"/>
      <c r="U703" s="136" t="s">
        <v>161</v>
      </c>
      <c r="V703" s="171">
        <v>831</v>
      </c>
      <c r="W703" s="180">
        <v>548</v>
      </c>
      <c r="X703" s="180">
        <v>36754980</v>
      </c>
      <c r="Y703" s="181">
        <f t="shared" si="715"/>
        <v>0.14145585957666496</v>
      </c>
      <c r="Z703" s="181">
        <f t="shared" si="668"/>
        <v>0.65944645006016844</v>
      </c>
      <c r="AA703" s="180">
        <f t="shared" si="669"/>
        <v>67071.131386861307</v>
      </c>
      <c r="AB703" s="392"/>
      <c r="AC703" s="136" t="s">
        <v>161</v>
      </c>
      <c r="AD703" s="171">
        <v>633</v>
      </c>
      <c r="AE703" s="180">
        <v>406</v>
      </c>
      <c r="AF703" s="180">
        <v>29680490</v>
      </c>
      <c r="AG703" s="181">
        <f t="shared" si="716"/>
        <v>0.17101937657961247</v>
      </c>
      <c r="AH703" s="181">
        <f t="shared" si="670"/>
        <v>0.64139020537124802</v>
      </c>
      <c r="AI703" s="175">
        <f t="shared" si="671"/>
        <v>73104.655172413797</v>
      </c>
      <c r="AJ703" s="392"/>
      <c r="AK703" s="136" t="s">
        <v>161</v>
      </c>
      <c r="AL703" s="171">
        <v>434</v>
      </c>
      <c r="AM703" s="180">
        <v>228</v>
      </c>
      <c r="AN703" s="180">
        <v>20267890</v>
      </c>
      <c r="AO703" s="181">
        <f t="shared" si="717"/>
        <v>0.15384615384615385</v>
      </c>
      <c r="AP703" s="181">
        <f t="shared" si="672"/>
        <v>0.52534562211981561</v>
      </c>
      <c r="AQ703" s="175">
        <f t="shared" si="673"/>
        <v>88894.254385964916</v>
      </c>
      <c r="AR703" s="392"/>
      <c r="AS703" s="136" t="s">
        <v>161</v>
      </c>
      <c r="AT703" s="171">
        <v>223</v>
      </c>
      <c r="AU703" s="180">
        <v>109</v>
      </c>
      <c r="AV703" s="180">
        <v>11487680</v>
      </c>
      <c r="AW703" s="181">
        <f t="shared" si="718"/>
        <v>0.15482954545454544</v>
      </c>
      <c r="AX703" s="181">
        <f t="shared" si="674"/>
        <v>0.48878923766816146</v>
      </c>
      <c r="AY703" s="180">
        <f t="shared" si="675"/>
        <v>105391.55963302753</v>
      </c>
      <c r="AZ703" s="392"/>
      <c r="BA703" s="136" t="s">
        <v>161</v>
      </c>
      <c r="BB703" s="171">
        <v>58</v>
      </c>
      <c r="BC703" s="180">
        <v>18</v>
      </c>
      <c r="BD703" s="180">
        <v>1958510</v>
      </c>
      <c r="BE703" s="181">
        <f t="shared" si="719"/>
        <v>6.8441064638783272E-2</v>
      </c>
      <c r="BF703" s="181">
        <f t="shared" si="676"/>
        <v>0.31034482758620691</v>
      </c>
      <c r="BG703" s="225">
        <f t="shared" si="677"/>
        <v>108806.11111111111</v>
      </c>
      <c r="BH703" s="392"/>
      <c r="BI703" s="136" t="s">
        <v>161</v>
      </c>
      <c r="BJ703" s="171">
        <f t="shared" si="678"/>
        <v>2246</v>
      </c>
      <c r="BK703" s="180">
        <f t="shared" si="662"/>
        <v>1349</v>
      </c>
      <c r="BL703" s="180">
        <f t="shared" si="663"/>
        <v>103022650</v>
      </c>
      <c r="BM703" s="181">
        <f t="shared" si="720"/>
        <v>0.15092861937793689</v>
      </c>
      <c r="BN703" s="181">
        <f t="shared" si="679"/>
        <v>0.60062333036509352</v>
      </c>
      <c r="BO703" s="180">
        <f t="shared" si="680"/>
        <v>76369.644180874719</v>
      </c>
      <c r="BP703" s="285"/>
    </row>
    <row r="704" spans="2:68" s="95" customFormat="1">
      <c r="B704" s="402"/>
      <c r="C704" s="435"/>
      <c r="D704" s="433"/>
      <c r="E704" s="136" t="s">
        <v>183</v>
      </c>
      <c r="F704" s="171">
        <v>48</v>
      </c>
      <c r="G704" s="180">
        <v>28</v>
      </c>
      <c r="H704" s="180">
        <v>2619260</v>
      </c>
      <c r="I704" s="181">
        <f t="shared" si="713"/>
        <v>0.25925925925925924</v>
      </c>
      <c r="J704" s="181">
        <f t="shared" si="664"/>
        <v>0.58333333333333337</v>
      </c>
      <c r="K704" s="225">
        <f t="shared" si="665"/>
        <v>93545</v>
      </c>
      <c r="L704" s="392"/>
      <c r="M704" s="136" t="s">
        <v>183</v>
      </c>
      <c r="N704" s="171">
        <v>62</v>
      </c>
      <c r="O704" s="180">
        <v>38</v>
      </c>
      <c r="P704" s="180">
        <v>3288640</v>
      </c>
      <c r="Q704" s="181">
        <f t="shared" si="714"/>
        <v>0.2857142857142857</v>
      </c>
      <c r="R704" s="181">
        <f t="shared" si="666"/>
        <v>0.61290322580645162</v>
      </c>
      <c r="S704" s="175">
        <f t="shared" si="667"/>
        <v>86543.15789473684</v>
      </c>
      <c r="T704" s="392"/>
      <c r="U704" s="136" t="s">
        <v>183</v>
      </c>
      <c r="V704" s="171">
        <v>1014</v>
      </c>
      <c r="W704" s="180">
        <v>648</v>
      </c>
      <c r="X704" s="180">
        <v>47541180</v>
      </c>
      <c r="Y704" s="181">
        <f t="shared" si="715"/>
        <v>0.16726897263810014</v>
      </c>
      <c r="Z704" s="181">
        <f t="shared" si="668"/>
        <v>0.63905325443786987</v>
      </c>
      <c r="AA704" s="180">
        <f t="shared" si="669"/>
        <v>73366.018518518526</v>
      </c>
      <c r="AB704" s="392"/>
      <c r="AC704" s="136" t="s">
        <v>183</v>
      </c>
      <c r="AD704" s="171">
        <v>814</v>
      </c>
      <c r="AE704" s="180">
        <v>508</v>
      </c>
      <c r="AF704" s="180">
        <v>40291150</v>
      </c>
      <c r="AG704" s="181">
        <f t="shared" si="716"/>
        <v>0.21398483572030327</v>
      </c>
      <c r="AH704" s="181">
        <f t="shared" si="670"/>
        <v>0.62407862407862413</v>
      </c>
      <c r="AI704" s="175">
        <f t="shared" si="671"/>
        <v>79313.287401574809</v>
      </c>
      <c r="AJ704" s="392"/>
      <c r="AK704" s="136" t="s">
        <v>183</v>
      </c>
      <c r="AL704" s="171">
        <v>596</v>
      </c>
      <c r="AM704" s="180">
        <v>303</v>
      </c>
      <c r="AN704" s="180">
        <v>26407290</v>
      </c>
      <c r="AO704" s="181">
        <f t="shared" si="717"/>
        <v>0.20445344129554655</v>
      </c>
      <c r="AP704" s="181">
        <f t="shared" si="672"/>
        <v>0.50838926174496646</v>
      </c>
      <c r="AQ704" s="175">
        <f t="shared" si="673"/>
        <v>87152.772277227719</v>
      </c>
      <c r="AR704" s="392"/>
      <c r="AS704" s="136" t="s">
        <v>183</v>
      </c>
      <c r="AT704" s="171">
        <v>275</v>
      </c>
      <c r="AU704" s="180">
        <v>141</v>
      </c>
      <c r="AV704" s="180">
        <v>13420080</v>
      </c>
      <c r="AW704" s="181">
        <f t="shared" si="718"/>
        <v>0.20028409090909091</v>
      </c>
      <c r="AX704" s="181">
        <f t="shared" si="674"/>
        <v>0.5127272727272727</v>
      </c>
      <c r="AY704" s="180">
        <f t="shared" si="675"/>
        <v>95177.872340425529</v>
      </c>
      <c r="AZ704" s="392"/>
      <c r="BA704" s="136" t="s">
        <v>183</v>
      </c>
      <c r="BB704" s="171">
        <v>100</v>
      </c>
      <c r="BC704" s="180">
        <v>38</v>
      </c>
      <c r="BD704" s="180">
        <v>4734930</v>
      </c>
      <c r="BE704" s="181">
        <f t="shared" si="719"/>
        <v>0.14448669201520911</v>
      </c>
      <c r="BF704" s="181">
        <f t="shared" si="676"/>
        <v>0.38</v>
      </c>
      <c r="BG704" s="225">
        <f t="shared" si="677"/>
        <v>124603.42105263157</v>
      </c>
      <c r="BH704" s="392"/>
      <c r="BI704" s="136" t="s">
        <v>183</v>
      </c>
      <c r="BJ704" s="171">
        <f t="shared" si="678"/>
        <v>2909</v>
      </c>
      <c r="BK704" s="180">
        <f t="shared" si="662"/>
        <v>1704</v>
      </c>
      <c r="BL704" s="180">
        <f t="shared" si="663"/>
        <v>138302530</v>
      </c>
      <c r="BM704" s="181">
        <f t="shared" si="720"/>
        <v>0.19064667710897293</v>
      </c>
      <c r="BN704" s="181">
        <f t="shared" si="679"/>
        <v>0.58576830525953938</v>
      </c>
      <c r="BO704" s="180">
        <f t="shared" si="680"/>
        <v>81163.456572769952</v>
      </c>
      <c r="BP704" s="285"/>
    </row>
    <row r="705" spans="2:68" s="95" customFormat="1">
      <c r="B705" s="402"/>
      <c r="C705" s="435"/>
      <c r="D705" s="433"/>
      <c r="E705" s="136" t="s">
        <v>184</v>
      </c>
      <c r="F705" s="171">
        <v>23</v>
      </c>
      <c r="G705" s="180">
        <v>14</v>
      </c>
      <c r="H705" s="180">
        <v>693100</v>
      </c>
      <c r="I705" s="181">
        <f t="shared" si="713"/>
        <v>0.12962962962962962</v>
      </c>
      <c r="J705" s="181">
        <f t="shared" si="664"/>
        <v>0.60869565217391308</v>
      </c>
      <c r="K705" s="225">
        <f t="shared" si="665"/>
        <v>49507.142857142855</v>
      </c>
      <c r="L705" s="392"/>
      <c r="M705" s="136" t="s">
        <v>184</v>
      </c>
      <c r="N705" s="171">
        <v>25</v>
      </c>
      <c r="O705" s="180">
        <v>16</v>
      </c>
      <c r="P705" s="180">
        <v>1022650</v>
      </c>
      <c r="Q705" s="181">
        <f t="shared" si="714"/>
        <v>0.12030075187969924</v>
      </c>
      <c r="R705" s="181">
        <f t="shared" si="666"/>
        <v>0.64</v>
      </c>
      <c r="S705" s="175">
        <f t="shared" si="667"/>
        <v>63915.625</v>
      </c>
      <c r="T705" s="392"/>
      <c r="U705" s="136" t="s">
        <v>184</v>
      </c>
      <c r="V705" s="171">
        <v>447</v>
      </c>
      <c r="W705" s="180">
        <v>303</v>
      </c>
      <c r="X705" s="180">
        <v>19800610</v>
      </c>
      <c r="Y705" s="181">
        <f t="shared" si="715"/>
        <v>7.8213732576148678E-2</v>
      </c>
      <c r="Z705" s="181">
        <f t="shared" si="668"/>
        <v>0.67785234899328861</v>
      </c>
      <c r="AA705" s="180">
        <f t="shared" si="669"/>
        <v>65348.54785478548</v>
      </c>
      <c r="AB705" s="392"/>
      <c r="AC705" s="136" t="s">
        <v>184</v>
      </c>
      <c r="AD705" s="171">
        <v>327</v>
      </c>
      <c r="AE705" s="180">
        <v>199</v>
      </c>
      <c r="AF705" s="180">
        <v>12126720</v>
      </c>
      <c r="AG705" s="181">
        <f t="shared" si="716"/>
        <v>8.3824768323504634E-2</v>
      </c>
      <c r="AH705" s="181">
        <f t="shared" si="670"/>
        <v>0.60856269113149852</v>
      </c>
      <c r="AI705" s="175">
        <f t="shared" si="671"/>
        <v>60938.291457286432</v>
      </c>
      <c r="AJ705" s="392"/>
      <c r="AK705" s="136" t="s">
        <v>184</v>
      </c>
      <c r="AL705" s="171">
        <v>173</v>
      </c>
      <c r="AM705" s="180">
        <v>89</v>
      </c>
      <c r="AN705" s="180">
        <v>7269480</v>
      </c>
      <c r="AO705" s="181">
        <f t="shared" si="717"/>
        <v>6.0053981106612683E-2</v>
      </c>
      <c r="AP705" s="181">
        <f t="shared" si="672"/>
        <v>0.51445086705202314</v>
      </c>
      <c r="AQ705" s="175">
        <f t="shared" si="673"/>
        <v>81679.550561797747</v>
      </c>
      <c r="AR705" s="392"/>
      <c r="AS705" s="136" t="s">
        <v>184</v>
      </c>
      <c r="AT705" s="171">
        <v>76</v>
      </c>
      <c r="AU705" s="180">
        <v>45</v>
      </c>
      <c r="AV705" s="180">
        <v>4179500</v>
      </c>
      <c r="AW705" s="181">
        <f t="shared" si="718"/>
        <v>6.3920454545454544E-2</v>
      </c>
      <c r="AX705" s="181">
        <f t="shared" si="674"/>
        <v>0.59210526315789469</v>
      </c>
      <c r="AY705" s="180">
        <f t="shared" si="675"/>
        <v>92877.777777777781</v>
      </c>
      <c r="AZ705" s="392"/>
      <c r="BA705" s="136" t="s">
        <v>184</v>
      </c>
      <c r="BB705" s="171">
        <v>26</v>
      </c>
      <c r="BC705" s="180">
        <v>11</v>
      </c>
      <c r="BD705" s="180">
        <v>1643750</v>
      </c>
      <c r="BE705" s="181">
        <f t="shared" si="719"/>
        <v>4.1825095057034217E-2</v>
      </c>
      <c r="BF705" s="181">
        <f t="shared" si="676"/>
        <v>0.42307692307692307</v>
      </c>
      <c r="BG705" s="225">
        <f t="shared" si="677"/>
        <v>149431.81818181818</v>
      </c>
      <c r="BH705" s="392"/>
      <c r="BI705" s="136" t="s">
        <v>184</v>
      </c>
      <c r="BJ705" s="171">
        <f t="shared" si="678"/>
        <v>1097</v>
      </c>
      <c r="BK705" s="180">
        <f t="shared" si="662"/>
        <v>677</v>
      </c>
      <c r="BL705" s="180">
        <f t="shared" si="663"/>
        <v>46735810</v>
      </c>
      <c r="BM705" s="181">
        <f t="shared" si="720"/>
        <v>7.5744014320877157E-2</v>
      </c>
      <c r="BN705" s="181">
        <f t="shared" si="679"/>
        <v>0.61713764813126715</v>
      </c>
      <c r="BO705" s="180">
        <f t="shared" si="680"/>
        <v>69033.69276218611</v>
      </c>
      <c r="BP705" s="285"/>
    </row>
    <row r="706" spans="2:68" s="95" customFormat="1">
      <c r="B706" s="402"/>
      <c r="C706" s="435"/>
      <c r="D706" s="433"/>
      <c r="E706" s="136" t="s">
        <v>185</v>
      </c>
      <c r="F706" s="171">
        <v>19</v>
      </c>
      <c r="G706" s="180">
        <v>11</v>
      </c>
      <c r="H706" s="180">
        <v>706640</v>
      </c>
      <c r="I706" s="181">
        <f t="shared" si="713"/>
        <v>0.10185185185185185</v>
      </c>
      <c r="J706" s="181">
        <f t="shared" si="664"/>
        <v>0.57894736842105265</v>
      </c>
      <c r="K706" s="225">
        <f t="shared" si="665"/>
        <v>64240</v>
      </c>
      <c r="L706" s="392"/>
      <c r="M706" s="136" t="s">
        <v>185</v>
      </c>
      <c r="N706" s="171">
        <v>25</v>
      </c>
      <c r="O706" s="180">
        <v>17</v>
      </c>
      <c r="P706" s="180">
        <v>1492000</v>
      </c>
      <c r="Q706" s="181">
        <f t="shared" si="714"/>
        <v>0.12781954887218044</v>
      </c>
      <c r="R706" s="181">
        <f t="shared" si="666"/>
        <v>0.68</v>
      </c>
      <c r="S706" s="175">
        <f t="shared" si="667"/>
        <v>87764.705882352937</v>
      </c>
      <c r="T706" s="392"/>
      <c r="U706" s="136" t="s">
        <v>185</v>
      </c>
      <c r="V706" s="171">
        <v>222</v>
      </c>
      <c r="W706" s="180">
        <v>135</v>
      </c>
      <c r="X706" s="180">
        <v>9414080</v>
      </c>
      <c r="Y706" s="181">
        <f t="shared" si="715"/>
        <v>3.484770263293753E-2</v>
      </c>
      <c r="Z706" s="181">
        <f t="shared" si="668"/>
        <v>0.60810810810810811</v>
      </c>
      <c r="AA706" s="180">
        <f t="shared" si="669"/>
        <v>69733.925925925927</v>
      </c>
      <c r="AB706" s="392"/>
      <c r="AC706" s="136" t="s">
        <v>185</v>
      </c>
      <c r="AD706" s="171">
        <v>222</v>
      </c>
      <c r="AE706" s="180">
        <v>132</v>
      </c>
      <c r="AF706" s="180">
        <v>10106200</v>
      </c>
      <c r="AG706" s="181">
        <f t="shared" si="716"/>
        <v>5.560235888795282E-2</v>
      </c>
      <c r="AH706" s="181">
        <f t="shared" si="670"/>
        <v>0.59459459459459463</v>
      </c>
      <c r="AI706" s="175">
        <f t="shared" si="671"/>
        <v>76562.121212121216</v>
      </c>
      <c r="AJ706" s="392"/>
      <c r="AK706" s="136" t="s">
        <v>185</v>
      </c>
      <c r="AL706" s="171">
        <v>196</v>
      </c>
      <c r="AM706" s="180">
        <v>92</v>
      </c>
      <c r="AN706" s="180">
        <v>6890380</v>
      </c>
      <c r="AO706" s="181">
        <f t="shared" si="717"/>
        <v>6.2078272604588397E-2</v>
      </c>
      <c r="AP706" s="181">
        <f t="shared" si="672"/>
        <v>0.46938775510204084</v>
      </c>
      <c r="AQ706" s="175">
        <f t="shared" si="673"/>
        <v>74895.434782608689</v>
      </c>
      <c r="AR706" s="392"/>
      <c r="AS706" s="136" t="s">
        <v>185</v>
      </c>
      <c r="AT706" s="171">
        <v>81</v>
      </c>
      <c r="AU706" s="180">
        <v>43</v>
      </c>
      <c r="AV706" s="180">
        <v>2452330</v>
      </c>
      <c r="AW706" s="181">
        <f t="shared" si="718"/>
        <v>6.1079545454545456E-2</v>
      </c>
      <c r="AX706" s="181">
        <f t="shared" si="674"/>
        <v>0.53086419753086422</v>
      </c>
      <c r="AY706" s="180">
        <f t="shared" si="675"/>
        <v>57030.930232558138</v>
      </c>
      <c r="AZ706" s="392"/>
      <c r="BA706" s="136" t="s">
        <v>185</v>
      </c>
      <c r="BB706" s="171">
        <v>44</v>
      </c>
      <c r="BC706" s="180">
        <v>16</v>
      </c>
      <c r="BD706" s="180">
        <v>1707680</v>
      </c>
      <c r="BE706" s="181">
        <f t="shared" si="719"/>
        <v>6.0836501901140684E-2</v>
      </c>
      <c r="BF706" s="181">
        <f t="shared" si="676"/>
        <v>0.36363636363636365</v>
      </c>
      <c r="BG706" s="225">
        <f t="shared" si="677"/>
        <v>106730</v>
      </c>
      <c r="BH706" s="392"/>
      <c r="BI706" s="136" t="s">
        <v>185</v>
      </c>
      <c r="BJ706" s="171">
        <f t="shared" si="678"/>
        <v>809</v>
      </c>
      <c r="BK706" s="180">
        <f t="shared" si="662"/>
        <v>446</v>
      </c>
      <c r="BL706" s="180">
        <f t="shared" si="663"/>
        <v>32769310</v>
      </c>
      <c r="BM706" s="181">
        <f t="shared" si="720"/>
        <v>4.9899306332512869E-2</v>
      </c>
      <c r="BN706" s="181">
        <f t="shared" si="679"/>
        <v>0.55129789864029666</v>
      </c>
      <c r="BO706" s="180">
        <f t="shared" si="680"/>
        <v>73473.789237668156</v>
      </c>
      <c r="BP706" s="285"/>
    </row>
    <row r="707" spans="2:68" s="95" customFormat="1">
      <c r="B707" s="402"/>
      <c r="C707" s="435"/>
      <c r="D707" s="433"/>
      <c r="E707" s="136" t="s">
        <v>186</v>
      </c>
      <c r="F707" s="171">
        <v>6</v>
      </c>
      <c r="G707" s="180">
        <v>3</v>
      </c>
      <c r="H707" s="180">
        <v>424240</v>
      </c>
      <c r="I707" s="181">
        <f t="shared" si="713"/>
        <v>2.7777777777777776E-2</v>
      </c>
      <c r="J707" s="181">
        <f t="shared" si="664"/>
        <v>0.5</v>
      </c>
      <c r="K707" s="225">
        <f t="shared" si="665"/>
        <v>141413.33333333334</v>
      </c>
      <c r="L707" s="392"/>
      <c r="M707" s="136" t="s">
        <v>186</v>
      </c>
      <c r="N707" s="171">
        <v>12</v>
      </c>
      <c r="O707" s="180">
        <v>8</v>
      </c>
      <c r="P707" s="180">
        <v>942080</v>
      </c>
      <c r="Q707" s="181">
        <f t="shared" si="714"/>
        <v>6.0150375939849621E-2</v>
      </c>
      <c r="R707" s="181">
        <f t="shared" si="666"/>
        <v>0.66666666666666663</v>
      </c>
      <c r="S707" s="175">
        <f t="shared" si="667"/>
        <v>117760</v>
      </c>
      <c r="T707" s="392"/>
      <c r="U707" s="136" t="s">
        <v>186</v>
      </c>
      <c r="V707" s="171">
        <v>202</v>
      </c>
      <c r="W707" s="180">
        <v>137</v>
      </c>
      <c r="X707" s="180">
        <v>12896830</v>
      </c>
      <c r="Y707" s="181">
        <f t="shared" si="715"/>
        <v>3.5363964894166239E-2</v>
      </c>
      <c r="Z707" s="181">
        <f t="shared" si="668"/>
        <v>0.67821782178217827</v>
      </c>
      <c r="AA707" s="180">
        <f t="shared" si="669"/>
        <v>94137.445255474449</v>
      </c>
      <c r="AB707" s="392"/>
      <c r="AC707" s="136" t="s">
        <v>186</v>
      </c>
      <c r="AD707" s="171">
        <v>181</v>
      </c>
      <c r="AE707" s="180">
        <v>110</v>
      </c>
      <c r="AF707" s="180">
        <v>8958900</v>
      </c>
      <c r="AG707" s="181">
        <f t="shared" si="716"/>
        <v>4.633529907329402E-2</v>
      </c>
      <c r="AH707" s="181">
        <f t="shared" si="670"/>
        <v>0.60773480662983426</v>
      </c>
      <c r="AI707" s="175">
        <f t="shared" si="671"/>
        <v>81444.545454545456</v>
      </c>
      <c r="AJ707" s="392"/>
      <c r="AK707" s="136" t="s">
        <v>186</v>
      </c>
      <c r="AL707" s="171">
        <v>123</v>
      </c>
      <c r="AM707" s="180">
        <v>74</v>
      </c>
      <c r="AN707" s="180">
        <v>6881100</v>
      </c>
      <c r="AO707" s="181">
        <f t="shared" si="717"/>
        <v>4.9932523616734142E-2</v>
      </c>
      <c r="AP707" s="181">
        <f t="shared" si="672"/>
        <v>0.60162601626016265</v>
      </c>
      <c r="AQ707" s="175">
        <f t="shared" si="673"/>
        <v>92987.83783783784</v>
      </c>
      <c r="AR707" s="392"/>
      <c r="AS707" s="136" t="s">
        <v>186</v>
      </c>
      <c r="AT707" s="171">
        <v>69</v>
      </c>
      <c r="AU707" s="180">
        <v>36</v>
      </c>
      <c r="AV707" s="180">
        <v>1929640</v>
      </c>
      <c r="AW707" s="181">
        <f t="shared" si="718"/>
        <v>5.113636363636364E-2</v>
      </c>
      <c r="AX707" s="181">
        <f t="shared" si="674"/>
        <v>0.52173913043478259</v>
      </c>
      <c r="AY707" s="180">
        <f t="shared" si="675"/>
        <v>53601.111111111109</v>
      </c>
      <c r="AZ707" s="392"/>
      <c r="BA707" s="136" t="s">
        <v>186</v>
      </c>
      <c r="BB707" s="171">
        <v>12</v>
      </c>
      <c r="BC707" s="180">
        <v>5</v>
      </c>
      <c r="BD707" s="180">
        <v>647820</v>
      </c>
      <c r="BE707" s="181">
        <f t="shared" si="719"/>
        <v>1.9011406844106463E-2</v>
      </c>
      <c r="BF707" s="181">
        <f t="shared" si="676"/>
        <v>0.41666666666666669</v>
      </c>
      <c r="BG707" s="225">
        <f t="shared" si="677"/>
        <v>129564</v>
      </c>
      <c r="BH707" s="392"/>
      <c r="BI707" s="136" t="s">
        <v>186</v>
      </c>
      <c r="BJ707" s="171">
        <f t="shared" si="678"/>
        <v>605</v>
      </c>
      <c r="BK707" s="180">
        <f t="shared" si="662"/>
        <v>373</v>
      </c>
      <c r="BL707" s="180">
        <f t="shared" si="663"/>
        <v>32680610</v>
      </c>
      <c r="BM707" s="181">
        <f t="shared" si="720"/>
        <v>4.1731931080778696E-2</v>
      </c>
      <c r="BN707" s="181">
        <f t="shared" si="679"/>
        <v>0.61652892561983474</v>
      </c>
      <c r="BO707" s="180">
        <f t="shared" si="680"/>
        <v>87615.576407506698</v>
      </c>
      <c r="BP707" s="285"/>
    </row>
    <row r="708" spans="2:68" s="95" customFormat="1">
      <c r="B708" s="402"/>
      <c r="C708" s="435"/>
      <c r="D708" s="433"/>
      <c r="E708" s="136" t="s">
        <v>187</v>
      </c>
      <c r="F708" s="171">
        <v>44</v>
      </c>
      <c r="G708" s="180">
        <v>27</v>
      </c>
      <c r="H708" s="180">
        <v>2634380</v>
      </c>
      <c r="I708" s="181">
        <f t="shared" si="713"/>
        <v>0.25</v>
      </c>
      <c r="J708" s="181">
        <f t="shared" si="664"/>
        <v>0.61363636363636365</v>
      </c>
      <c r="K708" s="225">
        <f t="shared" si="665"/>
        <v>97569.629629629635</v>
      </c>
      <c r="L708" s="392"/>
      <c r="M708" s="136" t="s">
        <v>187</v>
      </c>
      <c r="N708" s="171">
        <v>67</v>
      </c>
      <c r="O708" s="180">
        <v>45</v>
      </c>
      <c r="P708" s="180">
        <v>3413270</v>
      </c>
      <c r="Q708" s="181">
        <f t="shared" si="714"/>
        <v>0.33834586466165412</v>
      </c>
      <c r="R708" s="181">
        <f t="shared" si="666"/>
        <v>0.67164179104477617</v>
      </c>
      <c r="S708" s="175">
        <f t="shared" si="667"/>
        <v>75850.444444444438</v>
      </c>
      <c r="T708" s="392"/>
      <c r="U708" s="136" t="s">
        <v>187</v>
      </c>
      <c r="V708" s="171">
        <v>1782</v>
      </c>
      <c r="W708" s="180">
        <v>1201</v>
      </c>
      <c r="X708" s="180">
        <v>79033160</v>
      </c>
      <c r="Y708" s="181">
        <f t="shared" si="715"/>
        <v>0.31001548786783684</v>
      </c>
      <c r="Z708" s="181">
        <f t="shared" si="668"/>
        <v>0.67396184062850728</v>
      </c>
      <c r="AA708" s="180">
        <f t="shared" si="669"/>
        <v>65806.128226477929</v>
      </c>
      <c r="AB708" s="392"/>
      <c r="AC708" s="136" t="s">
        <v>187</v>
      </c>
      <c r="AD708" s="171">
        <v>1246</v>
      </c>
      <c r="AE708" s="180">
        <v>807</v>
      </c>
      <c r="AF708" s="180">
        <v>57681720</v>
      </c>
      <c r="AG708" s="181">
        <f t="shared" si="716"/>
        <v>0.33993260320134794</v>
      </c>
      <c r="AH708" s="181">
        <f t="shared" si="670"/>
        <v>0.6476725521669342</v>
      </c>
      <c r="AI708" s="175">
        <f t="shared" si="671"/>
        <v>71476.728624535317</v>
      </c>
      <c r="AJ708" s="392"/>
      <c r="AK708" s="136" t="s">
        <v>187</v>
      </c>
      <c r="AL708" s="171">
        <v>707</v>
      </c>
      <c r="AM708" s="180">
        <v>370</v>
      </c>
      <c r="AN708" s="180">
        <v>30136030</v>
      </c>
      <c r="AO708" s="181">
        <f t="shared" si="717"/>
        <v>0.24966261808367071</v>
      </c>
      <c r="AP708" s="181">
        <f t="shared" si="672"/>
        <v>0.52333804809052331</v>
      </c>
      <c r="AQ708" s="175">
        <f t="shared" si="673"/>
        <v>81448.729729729734</v>
      </c>
      <c r="AR708" s="392"/>
      <c r="AS708" s="136" t="s">
        <v>187</v>
      </c>
      <c r="AT708" s="171">
        <v>293</v>
      </c>
      <c r="AU708" s="180">
        <v>146</v>
      </c>
      <c r="AV708" s="180">
        <v>10542940</v>
      </c>
      <c r="AW708" s="181">
        <f t="shared" si="718"/>
        <v>0.20738636363636365</v>
      </c>
      <c r="AX708" s="181">
        <f t="shared" si="674"/>
        <v>0.49829351535836175</v>
      </c>
      <c r="AY708" s="180">
        <f t="shared" si="675"/>
        <v>72211.917808219179</v>
      </c>
      <c r="AZ708" s="392"/>
      <c r="BA708" s="136" t="s">
        <v>187</v>
      </c>
      <c r="BB708" s="171">
        <v>85</v>
      </c>
      <c r="BC708" s="180">
        <v>33</v>
      </c>
      <c r="BD708" s="180">
        <v>3542860</v>
      </c>
      <c r="BE708" s="181">
        <f t="shared" si="719"/>
        <v>0.12547528517110265</v>
      </c>
      <c r="BF708" s="181">
        <f t="shared" si="676"/>
        <v>0.38823529411764707</v>
      </c>
      <c r="BG708" s="225">
        <f t="shared" si="677"/>
        <v>107359.39393939394</v>
      </c>
      <c r="BH708" s="392"/>
      <c r="BI708" s="136" t="s">
        <v>187</v>
      </c>
      <c r="BJ708" s="171">
        <f t="shared" si="678"/>
        <v>4224</v>
      </c>
      <c r="BK708" s="180">
        <f t="shared" si="662"/>
        <v>2629</v>
      </c>
      <c r="BL708" s="180">
        <f t="shared" si="663"/>
        <v>186984360</v>
      </c>
      <c r="BM708" s="181">
        <f t="shared" si="720"/>
        <v>0.29413739091519353</v>
      </c>
      <c r="BN708" s="181">
        <f t="shared" si="679"/>
        <v>0.62239583333333337</v>
      </c>
      <c r="BO708" s="180">
        <f t="shared" si="680"/>
        <v>71123.758082921267</v>
      </c>
      <c r="BP708" s="285"/>
    </row>
    <row r="709" spans="2:68" s="95" customFormat="1">
      <c r="B709" s="402"/>
      <c r="C709" s="435"/>
      <c r="D709" s="433"/>
      <c r="E709" s="136" t="s">
        <v>188</v>
      </c>
      <c r="F709" s="171">
        <v>16</v>
      </c>
      <c r="G709" s="180">
        <v>7</v>
      </c>
      <c r="H709" s="180">
        <v>479040</v>
      </c>
      <c r="I709" s="181">
        <f t="shared" si="713"/>
        <v>6.4814814814814811E-2</v>
      </c>
      <c r="J709" s="181">
        <f t="shared" si="664"/>
        <v>0.4375</v>
      </c>
      <c r="K709" s="225">
        <f t="shared" si="665"/>
        <v>68434.28571428571</v>
      </c>
      <c r="L709" s="392"/>
      <c r="M709" s="136" t="s">
        <v>188</v>
      </c>
      <c r="N709" s="171">
        <v>18</v>
      </c>
      <c r="O709" s="180">
        <v>11</v>
      </c>
      <c r="P709" s="180">
        <v>1078390</v>
      </c>
      <c r="Q709" s="181">
        <f t="shared" si="714"/>
        <v>8.2706766917293228E-2</v>
      </c>
      <c r="R709" s="181">
        <f t="shared" si="666"/>
        <v>0.61111111111111116</v>
      </c>
      <c r="S709" s="175">
        <f t="shared" si="667"/>
        <v>98035.454545454544</v>
      </c>
      <c r="T709" s="392"/>
      <c r="U709" s="136" t="s">
        <v>188</v>
      </c>
      <c r="V709" s="171">
        <v>306</v>
      </c>
      <c r="W709" s="180">
        <v>180</v>
      </c>
      <c r="X709" s="180">
        <v>13240160</v>
      </c>
      <c r="Y709" s="181">
        <f t="shared" si="715"/>
        <v>4.6463603510583373E-2</v>
      </c>
      <c r="Z709" s="181">
        <f t="shared" si="668"/>
        <v>0.58823529411764708</v>
      </c>
      <c r="AA709" s="180">
        <f t="shared" si="669"/>
        <v>73556.444444444438</v>
      </c>
      <c r="AB709" s="392"/>
      <c r="AC709" s="136" t="s">
        <v>188</v>
      </c>
      <c r="AD709" s="171">
        <v>292</v>
      </c>
      <c r="AE709" s="180">
        <v>190</v>
      </c>
      <c r="AF709" s="180">
        <v>17352450</v>
      </c>
      <c r="AG709" s="181">
        <f t="shared" si="716"/>
        <v>8.0033698399326031E-2</v>
      </c>
      <c r="AH709" s="181">
        <f t="shared" si="670"/>
        <v>0.65068493150684936</v>
      </c>
      <c r="AI709" s="175">
        <f t="shared" si="671"/>
        <v>91328.68421052632</v>
      </c>
      <c r="AJ709" s="392"/>
      <c r="AK709" s="136" t="s">
        <v>188</v>
      </c>
      <c r="AL709" s="171">
        <v>271</v>
      </c>
      <c r="AM709" s="180">
        <v>121</v>
      </c>
      <c r="AN709" s="180">
        <v>12292900</v>
      </c>
      <c r="AO709" s="181">
        <f t="shared" si="717"/>
        <v>8.1646423751686903E-2</v>
      </c>
      <c r="AP709" s="181">
        <f t="shared" si="672"/>
        <v>0.44649446494464945</v>
      </c>
      <c r="AQ709" s="175">
        <f t="shared" si="673"/>
        <v>101594.21487603306</v>
      </c>
      <c r="AR709" s="392"/>
      <c r="AS709" s="136" t="s">
        <v>188</v>
      </c>
      <c r="AT709" s="171">
        <v>137</v>
      </c>
      <c r="AU709" s="180">
        <v>72</v>
      </c>
      <c r="AV709" s="180">
        <v>4544500</v>
      </c>
      <c r="AW709" s="181">
        <f t="shared" si="718"/>
        <v>0.10227272727272728</v>
      </c>
      <c r="AX709" s="181">
        <f t="shared" si="674"/>
        <v>0.52554744525547448</v>
      </c>
      <c r="AY709" s="180">
        <f t="shared" si="675"/>
        <v>63118.055555555555</v>
      </c>
      <c r="AZ709" s="392"/>
      <c r="BA709" s="136" t="s">
        <v>188</v>
      </c>
      <c r="BB709" s="171">
        <v>82</v>
      </c>
      <c r="BC709" s="180">
        <v>35</v>
      </c>
      <c r="BD709" s="180">
        <v>4504960</v>
      </c>
      <c r="BE709" s="181">
        <f t="shared" si="719"/>
        <v>0.13307984790874525</v>
      </c>
      <c r="BF709" s="181">
        <f t="shared" si="676"/>
        <v>0.42682926829268292</v>
      </c>
      <c r="BG709" s="225">
        <f t="shared" si="677"/>
        <v>128713.14285714286</v>
      </c>
      <c r="BH709" s="392"/>
      <c r="BI709" s="136" t="s">
        <v>188</v>
      </c>
      <c r="BJ709" s="171">
        <f t="shared" si="678"/>
        <v>1122</v>
      </c>
      <c r="BK709" s="180">
        <f t="shared" si="662"/>
        <v>616</v>
      </c>
      <c r="BL709" s="180">
        <f t="shared" si="663"/>
        <v>53492400</v>
      </c>
      <c r="BM709" s="181">
        <f t="shared" si="720"/>
        <v>6.8919221302304767E-2</v>
      </c>
      <c r="BN709" s="181">
        <f t="shared" si="679"/>
        <v>0.5490196078431373</v>
      </c>
      <c r="BO709" s="180">
        <f t="shared" si="680"/>
        <v>86838.311688311689</v>
      </c>
      <c r="BP709" s="285"/>
    </row>
    <row r="710" spans="2:68" s="95" customFormat="1">
      <c r="B710" s="402"/>
      <c r="C710" s="435"/>
      <c r="D710" s="433"/>
      <c r="E710" s="137" t="s">
        <v>179</v>
      </c>
      <c r="F710" s="171">
        <v>9</v>
      </c>
      <c r="G710" s="180">
        <v>3</v>
      </c>
      <c r="H710" s="180">
        <v>231390</v>
      </c>
      <c r="I710" s="181">
        <f t="shared" si="713"/>
        <v>2.7777777777777776E-2</v>
      </c>
      <c r="J710" s="181">
        <f t="shared" si="664"/>
        <v>0.33333333333333331</v>
      </c>
      <c r="K710" s="225">
        <f t="shared" si="665"/>
        <v>77130</v>
      </c>
      <c r="L710" s="392"/>
      <c r="M710" s="137" t="s">
        <v>179</v>
      </c>
      <c r="N710" s="171">
        <v>8</v>
      </c>
      <c r="O710" s="180">
        <v>3</v>
      </c>
      <c r="P710" s="180">
        <v>162160</v>
      </c>
      <c r="Q710" s="181">
        <f t="shared" si="714"/>
        <v>2.2556390977443608E-2</v>
      </c>
      <c r="R710" s="181">
        <f t="shared" si="666"/>
        <v>0.375</v>
      </c>
      <c r="S710" s="175">
        <f t="shared" si="667"/>
        <v>54053.333333333336</v>
      </c>
      <c r="T710" s="392"/>
      <c r="U710" s="137" t="s">
        <v>179</v>
      </c>
      <c r="V710" s="171">
        <v>347</v>
      </c>
      <c r="W710" s="180">
        <v>188</v>
      </c>
      <c r="X710" s="180">
        <v>11996950</v>
      </c>
      <c r="Y710" s="181">
        <f t="shared" si="715"/>
        <v>4.8528652555498195E-2</v>
      </c>
      <c r="Z710" s="181">
        <f t="shared" si="668"/>
        <v>0.5417867435158501</v>
      </c>
      <c r="AA710" s="180">
        <f t="shared" si="669"/>
        <v>63813.563829787236</v>
      </c>
      <c r="AB710" s="392"/>
      <c r="AC710" s="137" t="s">
        <v>179</v>
      </c>
      <c r="AD710" s="171">
        <v>123</v>
      </c>
      <c r="AE710" s="180">
        <v>65</v>
      </c>
      <c r="AF710" s="180">
        <v>4608760</v>
      </c>
      <c r="AG710" s="181">
        <f t="shared" si="716"/>
        <v>2.737994945240101E-2</v>
      </c>
      <c r="AH710" s="181">
        <f t="shared" si="670"/>
        <v>0.52845528455284552</v>
      </c>
      <c r="AI710" s="175">
        <f t="shared" si="671"/>
        <v>70904</v>
      </c>
      <c r="AJ710" s="392"/>
      <c r="AK710" s="137" t="s">
        <v>179</v>
      </c>
      <c r="AL710" s="171">
        <v>77</v>
      </c>
      <c r="AM710" s="180">
        <v>35</v>
      </c>
      <c r="AN710" s="180">
        <v>4867950</v>
      </c>
      <c r="AO710" s="181">
        <f t="shared" si="717"/>
        <v>2.3616734143049933E-2</v>
      </c>
      <c r="AP710" s="181">
        <f t="shared" si="672"/>
        <v>0.45454545454545453</v>
      </c>
      <c r="AQ710" s="175">
        <f t="shared" si="673"/>
        <v>139084.28571428571</v>
      </c>
      <c r="AR710" s="392"/>
      <c r="AS710" s="137" t="s">
        <v>179</v>
      </c>
      <c r="AT710" s="171">
        <v>35</v>
      </c>
      <c r="AU710" s="180">
        <v>14</v>
      </c>
      <c r="AV710" s="180">
        <v>1362070</v>
      </c>
      <c r="AW710" s="181">
        <f t="shared" si="718"/>
        <v>1.9886363636363636E-2</v>
      </c>
      <c r="AX710" s="181">
        <f t="shared" si="674"/>
        <v>0.4</v>
      </c>
      <c r="AY710" s="180">
        <f t="shared" si="675"/>
        <v>97290.71428571429</v>
      </c>
      <c r="AZ710" s="392"/>
      <c r="BA710" s="137" t="s">
        <v>179</v>
      </c>
      <c r="BB710" s="171">
        <v>14</v>
      </c>
      <c r="BC710" s="180">
        <v>6</v>
      </c>
      <c r="BD710" s="180">
        <v>905030</v>
      </c>
      <c r="BE710" s="181">
        <f t="shared" si="719"/>
        <v>2.2813688212927757E-2</v>
      </c>
      <c r="BF710" s="181">
        <f t="shared" si="676"/>
        <v>0.42857142857142855</v>
      </c>
      <c r="BG710" s="225">
        <f t="shared" si="677"/>
        <v>150838.33333333334</v>
      </c>
      <c r="BH710" s="392"/>
      <c r="BI710" s="137" t="s">
        <v>179</v>
      </c>
      <c r="BJ710" s="171">
        <f t="shared" si="678"/>
        <v>613</v>
      </c>
      <c r="BK710" s="180">
        <f t="shared" si="662"/>
        <v>314</v>
      </c>
      <c r="BL710" s="180">
        <f t="shared" si="663"/>
        <v>24134310</v>
      </c>
      <c r="BM710" s="181">
        <f t="shared" si="720"/>
        <v>3.5130901767733272E-2</v>
      </c>
      <c r="BN710" s="181">
        <f t="shared" si="679"/>
        <v>0.5122349102773246</v>
      </c>
      <c r="BO710" s="180">
        <f t="shared" si="680"/>
        <v>76860.859872611458</v>
      </c>
      <c r="BP710" s="285"/>
    </row>
    <row r="711" spans="2:68" s="95" customFormat="1">
      <c r="B711" s="402">
        <v>65</v>
      </c>
      <c r="C711" s="434" t="s">
        <v>12</v>
      </c>
      <c r="D711" s="432">
        <v>11</v>
      </c>
      <c r="E711" s="134" t="s">
        <v>153</v>
      </c>
      <c r="F711" s="170">
        <v>4</v>
      </c>
      <c r="G711" s="178">
        <v>2</v>
      </c>
      <c r="H711" s="178">
        <v>55700</v>
      </c>
      <c r="I711" s="179">
        <f>IFERROR(G711/$D$711,"-")</f>
        <v>0.18181818181818182</v>
      </c>
      <c r="J711" s="179">
        <f t="shared" si="664"/>
        <v>0.5</v>
      </c>
      <c r="K711" s="224">
        <f t="shared" si="665"/>
        <v>27850</v>
      </c>
      <c r="L711" s="400">
        <v>21</v>
      </c>
      <c r="M711" s="134" t="s">
        <v>153</v>
      </c>
      <c r="N711" s="170">
        <v>10</v>
      </c>
      <c r="O711" s="178">
        <v>7</v>
      </c>
      <c r="P711" s="178">
        <v>457740</v>
      </c>
      <c r="Q711" s="179">
        <f>IFERROR(O711/$L$711,"-")</f>
        <v>0.33333333333333331</v>
      </c>
      <c r="R711" s="179">
        <f t="shared" si="666"/>
        <v>0.7</v>
      </c>
      <c r="S711" s="174">
        <f t="shared" si="667"/>
        <v>65391.428571428572</v>
      </c>
      <c r="T711" s="400">
        <v>1790</v>
      </c>
      <c r="U711" s="134" t="s">
        <v>153</v>
      </c>
      <c r="V711" s="170">
        <v>754</v>
      </c>
      <c r="W711" s="178">
        <v>457</v>
      </c>
      <c r="X711" s="178">
        <v>26558170</v>
      </c>
      <c r="Y711" s="179">
        <f>IFERROR(W711/$T$711,"-")</f>
        <v>0.25530726256983238</v>
      </c>
      <c r="Z711" s="179">
        <f t="shared" si="668"/>
        <v>0.6061007957559682</v>
      </c>
      <c r="AA711" s="178">
        <f t="shared" si="669"/>
        <v>58114.157549234136</v>
      </c>
      <c r="AB711" s="400">
        <v>1196</v>
      </c>
      <c r="AC711" s="134" t="s">
        <v>153</v>
      </c>
      <c r="AD711" s="170">
        <v>607</v>
      </c>
      <c r="AE711" s="178">
        <v>384</v>
      </c>
      <c r="AF711" s="178">
        <v>24558910</v>
      </c>
      <c r="AG711" s="179">
        <f>IFERROR(AE711/$AB$711,"-")</f>
        <v>0.32107023411371238</v>
      </c>
      <c r="AH711" s="179">
        <f t="shared" si="670"/>
        <v>0.63261943986820424</v>
      </c>
      <c r="AI711" s="174">
        <f t="shared" si="671"/>
        <v>63955.494791666664</v>
      </c>
      <c r="AJ711" s="400">
        <v>777</v>
      </c>
      <c r="AK711" s="134" t="s">
        <v>153</v>
      </c>
      <c r="AL711" s="170">
        <v>386</v>
      </c>
      <c r="AM711" s="178">
        <v>230</v>
      </c>
      <c r="AN711" s="178">
        <v>15447540</v>
      </c>
      <c r="AO711" s="179">
        <f>IFERROR(AM711/$AJ$711,"-")</f>
        <v>0.29601029601029599</v>
      </c>
      <c r="AP711" s="179">
        <f t="shared" si="672"/>
        <v>0.59585492227979275</v>
      </c>
      <c r="AQ711" s="174">
        <f t="shared" si="673"/>
        <v>67163.217391304352</v>
      </c>
      <c r="AR711" s="400">
        <v>376</v>
      </c>
      <c r="AS711" s="134" t="s">
        <v>153</v>
      </c>
      <c r="AT711" s="170">
        <v>161</v>
      </c>
      <c r="AU711" s="178">
        <v>84</v>
      </c>
      <c r="AV711" s="178">
        <v>6208080</v>
      </c>
      <c r="AW711" s="179">
        <f>IFERROR(AU711/$AR$711,"-")</f>
        <v>0.22340425531914893</v>
      </c>
      <c r="AX711" s="179">
        <f t="shared" si="674"/>
        <v>0.52173913043478259</v>
      </c>
      <c r="AY711" s="178">
        <f t="shared" si="675"/>
        <v>73905.71428571429</v>
      </c>
      <c r="AZ711" s="400">
        <v>140</v>
      </c>
      <c r="BA711" s="134" t="s">
        <v>153</v>
      </c>
      <c r="BB711" s="170">
        <v>54</v>
      </c>
      <c r="BC711" s="178">
        <v>25</v>
      </c>
      <c r="BD711" s="178">
        <v>2055460</v>
      </c>
      <c r="BE711" s="179">
        <f>IFERROR(BC711/$AZ$711,"-")</f>
        <v>0.17857142857142858</v>
      </c>
      <c r="BF711" s="179">
        <f t="shared" si="676"/>
        <v>0.46296296296296297</v>
      </c>
      <c r="BG711" s="224">
        <f t="shared" si="677"/>
        <v>82218.399999999994</v>
      </c>
      <c r="BH711" s="400">
        <v>4311</v>
      </c>
      <c r="BI711" s="134" t="s">
        <v>153</v>
      </c>
      <c r="BJ711" s="170">
        <f t="shared" si="678"/>
        <v>1976</v>
      </c>
      <c r="BK711" s="178">
        <f t="shared" ref="BK711:BK774" si="721">SUM(G711,O711,W711,AE711,AM711,AU711,BC711)</f>
        <v>1189</v>
      </c>
      <c r="BL711" s="178">
        <f t="shared" ref="BL711:BL774" si="722">SUM(H711,P711,X711,AF711,AN711,AV711,BD711)</f>
        <v>75341600</v>
      </c>
      <c r="BM711" s="179">
        <f>IFERROR(BK711/$BH$711,"-")</f>
        <v>0.2758060774762236</v>
      </c>
      <c r="BN711" s="179">
        <f t="shared" si="679"/>
        <v>0.60172064777327938</v>
      </c>
      <c r="BO711" s="178">
        <f t="shared" si="680"/>
        <v>63365.517241379312</v>
      </c>
      <c r="BP711" s="285"/>
    </row>
    <row r="712" spans="2:68" s="95" customFormat="1">
      <c r="B712" s="402"/>
      <c r="C712" s="435"/>
      <c r="D712" s="433"/>
      <c r="E712" s="135" t="s">
        <v>207</v>
      </c>
      <c r="F712" s="171">
        <v>2</v>
      </c>
      <c r="G712" s="180">
        <v>1</v>
      </c>
      <c r="H712" s="180">
        <v>41200</v>
      </c>
      <c r="I712" s="181">
        <f t="shared" ref="I712:I721" si="723">IFERROR(G712/$D$711,"-")</f>
        <v>9.0909090909090912E-2</v>
      </c>
      <c r="J712" s="181">
        <f t="shared" ref="J712:J775" si="724">IFERROR(G712/F712,"-")</f>
        <v>0.5</v>
      </c>
      <c r="K712" s="225">
        <f t="shared" ref="K712:K775" si="725">IFERROR(H712/G712,"-")</f>
        <v>41200</v>
      </c>
      <c r="L712" s="392"/>
      <c r="M712" s="135" t="s">
        <v>207</v>
      </c>
      <c r="N712" s="171">
        <v>4</v>
      </c>
      <c r="O712" s="180">
        <v>1</v>
      </c>
      <c r="P712" s="180">
        <v>85920</v>
      </c>
      <c r="Q712" s="181">
        <f t="shared" ref="Q712:Q721" si="726">IFERROR(O712/$L$711,"-")</f>
        <v>4.7619047619047616E-2</v>
      </c>
      <c r="R712" s="181">
        <f t="shared" ref="R712:R775" si="727">IFERROR(O712/N712,"-")</f>
        <v>0.25</v>
      </c>
      <c r="S712" s="175">
        <f t="shared" ref="S712:S775" si="728">IFERROR(P712/O712,"-")</f>
        <v>85920</v>
      </c>
      <c r="T712" s="392"/>
      <c r="U712" s="135" t="s">
        <v>207</v>
      </c>
      <c r="V712" s="171">
        <v>719</v>
      </c>
      <c r="W712" s="180">
        <v>453</v>
      </c>
      <c r="X712" s="180">
        <v>24985970</v>
      </c>
      <c r="Y712" s="181">
        <f t="shared" ref="Y712:Y721" si="729">IFERROR(W712/$T$711,"-")</f>
        <v>0.25307262569832401</v>
      </c>
      <c r="Z712" s="181">
        <f t="shared" ref="Z712:Z775" si="730">IFERROR(W712/V712,"-")</f>
        <v>0.63004172461752439</v>
      </c>
      <c r="AA712" s="180">
        <f t="shared" ref="AA712:AA775" si="731">IFERROR(X712/W712,"-")</f>
        <v>55156.666666666664</v>
      </c>
      <c r="AB712" s="392"/>
      <c r="AC712" s="135" t="s">
        <v>207</v>
      </c>
      <c r="AD712" s="171">
        <v>481</v>
      </c>
      <c r="AE712" s="180">
        <v>300</v>
      </c>
      <c r="AF712" s="180">
        <v>18264740</v>
      </c>
      <c r="AG712" s="181">
        <f t="shared" ref="AG712:AG721" si="732">IFERROR(AE712/$AB$711,"-")</f>
        <v>0.25083612040133779</v>
      </c>
      <c r="AH712" s="181">
        <f t="shared" ref="AH712:AH775" si="733">IFERROR(AE712/AD712,"-")</f>
        <v>0.62370062370062374</v>
      </c>
      <c r="AI712" s="175">
        <f t="shared" ref="AI712:AI775" si="734">IFERROR(AF712/AE712,"-")</f>
        <v>60882.466666666667</v>
      </c>
      <c r="AJ712" s="392"/>
      <c r="AK712" s="135" t="s">
        <v>207</v>
      </c>
      <c r="AL712" s="171">
        <v>257</v>
      </c>
      <c r="AM712" s="180">
        <v>140</v>
      </c>
      <c r="AN712" s="180">
        <v>7445650</v>
      </c>
      <c r="AO712" s="181">
        <f t="shared" ref="AO712:AO721" si="735">IFERROR(AM712/$AJ$711,"-")</f>
        <v>0.18018018018018017</v>
      </c>
      <c r="AP712" s="181">
        <f t="shared" ref="AP712:AP775" si="736">IFERROR(AM712/AL712,"-")</f>
        <v>0.54474708171206221</v>
      </c>
      <c r="AQ712" s="175">
        <f t="shared" ref="AQ712:AQ775" si="737">IFERROR(AN712/AM712,"-")</f>
        <v>53183.214285714283</v>
      </c>
      <c r="AR712" s="392"/>
      <c r="AS712" s="135" t="s">
        <v>207</v>
      </c>
      <c r="AT712" s="171">
        <v>106</v>
      </c>
      <c r="AU712" s="180">
        <v>51</v>
      </c>
      <c r="AV712" s="180">
        <v>2822870</v>
      </c>
      <c r="AW712" s="181">
        <f t="shared" ref="AW712:AW721" si="738">IFERROR(AU712/$AR$711,"-")</f>
        <v>0.13563829787234041</v>
      </c>
      <c r="AX712" s="181">
        <f t="shared" ref="AX712:AX775" si="739">IFERROR(AU712/AT712,"-")</f>
        <v>0.48113207547169812</v>
      </c>
      <c r="AY712" s="180">
        <f t="shared" ref="AY712:AY775" si="740">IFERROR(AV712/AU712,"-")</f>
        <v>55350.392156862748</v>
      </c>
      <c r="AZ712" s="392"/>
      <c r="BA712" s="135" t="s">
        <v>207</v>
      </c>
      <c r="BB712" s="171">
        <v>30</v>
      </c>
      <c r="BC712" s="180">
        <v>13</v>
      </c>
      <c r="BD712" s="180">
        <v>770520</v>
      </c>
      <c r="BE712" s="181">
        <f t="shared" ref="BE712:BE721" si="741">IFERROR(BC712/$AZ$711,"-")</f>
        <v>9.285714285714286E-2</v>
      </c>
      <c r="BF712" s="181">
        <f t="shared" ref="BF712:BF775" si="742">IFERROR(BC712/BB712,"-")</f>
        <v>0.43333333333333335</v>
      </c>
      <c r="BG712" s="225">
        <f t="shared" ref="BG712:BG775" si="743">IFERROR(BD712/BC712,"-")</f>
        <v>59270.769230769234</v>
      </c>
      <c r="BH712" s="392"/>
      <c r="BI712" s="135" t="s">
        <v>207</v>
      </c>
      <c r="BJ712" s="171">
        <f t="shared" ref="BJ712:BJ775" si="744">SUM(F712,N712,V712,AD712,AL712,AT712,BB712)</f>
        <v>1599</v>
      </c>
      <c r="BK712" s="180">
        <f t="shared" si="721"/>
        <v>959</v>
      </c>
      <c r="BL712" s="180">
        <f t="shared" si="722"/>
        <v>54416870</v>
      </c>
      <c r="BM712" s="181">
        <f t="shared" ref="BM712:BM721" si="745">IFERROR(BK712/$BH$711,"-")</f>
        <v>0.22245418696358155</v>
      </c>
      <c r="BN712" s="181">
        <f t="shared" ref="BN712:BN775" si="746">IFERROR(BK712/BJ712,"-")</f>
        <v>0.59974984365228268</v>
      </c>
      <c r="BO712" s="180">
        <f t="shared" ref="BO712:BO775" si="747">IFERROR(BL712/BK712,"-")</f>
        <v>56743.347236704903</v>
      </c>
      <c r="BP712" s="285"/>
    </row>
    <row r="713" spans="2:68" s="95" customFormat="1">
      <c r="B713" s="402"/>
      <c r="C713" s="435"/>
      <c r="D713" s="433"/>
      <c r="E713" s="136" t="s">
        <v>152</v>
      </c>
      <c r="F713" s="171">
        <v>6</v>
      </c>
      <c r="G713" s="180">
        <v>4</v>
      </c>
      <c r="H713" s="180">
        <v>169560</v>
      </c>
      <c r="I713" s="181">
        <f t="shared" si="723"/>
        <v>0.36363636363636365</v>
      </c>
      <c r="J713" s="181">
        <f t="shared" si="724"/>
        <v>0.66666666666666663</v>
      </c>
      <c r="K713" s="225">
        <f t="shared" si="725"/>
        <v>42390</v>
      </c>
      <c r="L713" s="392"/>
      <c r="M713" s="136" t="s">
        <v>152</v>
      </c>
      <c r="N713" s="171">
        <v>11</v>
      </c>
      <c r="O713" s="180">
        <v>6</v>
      </c>
      <c r="P713" s="180">
        <v>576440</v>
      </c>
      <c r="Q713" s="181">
        <f t="shared" si="726"/>
        <v>0.2857142857142857</v>
      </c>
      <c r="R713" s="181">
        <f t="shared" si="727"/>
        <v>0.54545454545454541</v>
      </c>
      <c r="S713" s="175">
        <f t="shared" si="728"/>
        <v>96073.333333333328</v>
      </c>
      <c r="T713" s="392"/>
      <c r="U713" s="136" t="s">
        <v>152</v>
      </c>
      <c r="V713" s="171">
        <v>1014</v>
      </c>
      <c r="W713" s="180">
        <v>613</v>
      </c>
      <c r="X713" s="180">
        <v>32650100</v>
      </c>
      <c r="Y713" s="181">
        <f t="shared" si="729"/>
        <v>0.34245810055865922</v>
      </c>
      <c r="Z713" s="181">
        <f t="shared" si="730"/>
        <v>0.60453648915187375</v>
      </c>
      <c r="AA713" s="180">
        <f t="shared" si="731"/>
        <v>53262.80587275693</v>
      </c>
      <c r="AB713" s="392"/>
      <c r="AC713" s="136" t="s">
        <v>152</v>
      </c>
      <c r="AD713" s="171">
        <v>803</v>
      </c>
      <c r="AE713" s="180">
        <v>493</v>
      </c>
      <c r="AF713" s="180">
        <v>31408260</v>
      </c>
      <c r="AG713" s="181">
        <f t="shared" si="732"/>
        <v>0.41220735785953178</v>
      </c>
      <c r="AH713" s="181">
        <f t="shared" si="733"/>
        <v>0.61394769613947697</v>
      </c>
      <c r="AI713" s="175">
        <f t="shared" si="734"/>
        <v>63708.438133874239</v>
      </c>
      <c r="AJ713" s="392"/>
      <c r="AK713" s="136" t="s">
        <v>152</v>
      </c>
      <c r="AL713" s="171">
        <v>523</v>
      </c>
      <c r="AM713" s="180">
        <v>294</v>
      </c>
      <c r="AN713" s="180">
        <v>19482190</v>
      </c>
      <c r="AO713" s="181">
        <f t="shared" si="735"/>
        <v>0.3783783783783784</v>
      </c>
      <c r="AP713" s="181">
        <f t="shared" si="736"/>
        <v>0.5621414913957935</v>
      </c>
      <c r="AQ713" s="175">
        <f t="shared" si="737"/>
        <v>66265.952380952382</v>
      </c>
      <c r="AR713" s="392"/>
      <c r="AS713" s="136" t="s">
        <v>152</v>
      </c>
      <c r="AT713" s="171">
        <v>276</v>
      </c>
      <c r="AU713" s="180">
        <v>134</v>
      </c>
      <c r="AV713" s="180">
        <v>9315640</v>
      </c>
      <c r="AW713" s="181">
        <f t="shared" si="738"/>
        <v>0.35638297872340424</v>
      </c>
      <c r="AX713" s="181">
        <f t="shared" si="739"/>
        <v>0.48550724637681159</v>
      </c>
      <c r="AY713" s="180">
        <f t="shared" si="740"/>
        <v>69519.701492537308</v>
      </c>
      <c r="AZ713" s="392"/>
      <c r="BA713" s="136" t="s">
        <v>152</v>
      </c>
      <c r="BB713" s="171">
        <v>92</v>
      </c>
      <c r="BC713" s="180">
        <v>40</v>
      </c>
      <c r="BD713" s="180">
        <v>3145930</v>
      </c>
      <c r="BE713" s="181">
        <f t="shared" si="741"/>
        <v>0.2857142857142857</v>
      </c>
      <c r="BF713" s="181">
        <f t="shared" si="742"/>
        <v>0.43478260869565216</v>
      </c>
      <c r="BG713" s="225">
        <f t="shared" si="743"/>
        <v>78648.25</v>
      </c>
      <c r="BH713" s="392"/>
      <c r="BI713" s="136" t="s">
        <v>152</v>
      </c>
      <c r="BJ713" s="171">
        <f t="shared" si="744"/>
        <v>2725</v>
      </c>
      <c r="BK713" s="180">
        <f t="shared" si="721"/>
        <v>1584</v>
      </c>
      <c r="BL713" s="180">
        <f t="shared" si="722"/>
        <v>96748120</v>
      </c>
      <c r="BM713" s="181">
        <f t="shared" si="745"/>
        <v>0.36743215031315241</v>
      </c>
      <c r="BN713" s="181">
        <f t="shared" si="746"/>
        <v>0.58128440366972478</v>
      </c>
      <c r="BO713" s="180">
        <f t="shared" si="747"/>
        <v>61078.358585858587</v>
      </c>
      <c r="BP713" s="285"/>
    </row>
    <row r="714" spans="2:68" s="95" customFormat="1">
      <c r="B714" s="402"/>
      <c r="C714" s="435"/>
      <c r="D714" s="433"/>
      <c r="E714" s="136" t="s">
        <v>161</v>
      </c>
      <c r="F714" s="171">
        <v>2</v>
      </c>
      <c r="G714" s="180">
        <v>1</v>
      </c>
      <c r="H714" s="180">
        <v>50950</v>
      </c>
      <c r="I714" s="181">
        <f t="shared" si="723"/>
        <v>9.0909090909090912E-2</v>
      </c>
      <c r="J714" s="181">
        <f t="shared" si="724"/>
        <v>0.5</v>
      </c>
      <c r="K714" s="225">
        <f t="shared" si="725"/>
        <v>50950</v>
      </c>
      <c r="L714" s="392"/>
      <c r="M714" s="136" t="s">
        <v>161</v>
      </c>
      <c r="N714" s="171">
        <v>8</v>
      </c>
      <c r="O714" s="180">
        <v>6</v>
      </c>
      <c r="P714" s="180">
        <v>495410</v>
      </c>
      <c r="Q714" s="181">
        <f t="shared" si="726"/>
        <v>0.2857142857142857</v>
      </c>
      <c r="R714" s="181">
        <f t="shared" si="727"/>
        <v>0.75</v>
      </c>
      <c r="S714" s="175">
        <f t="shared" si="728"/>
        <v>82568.333333333328</v>
      </c>
      <c r="T714" s="392"/>
      <c r="U714" s="136" t="s">
        <v>161</v>
      </c>
      <c r="V714" s="171">
        <v>348</v>
      </c>
      <c r="W714" s="180">
        <v>211</v>
      </c>
      <c r="X714" s="180">
        <v>11806840</v>
      </c>
      <c r="Y714" s="181">
        <f t="shared" si="729"/>
        <v>0.11787709497206704</v>
      </c>
      <c r="Z714" s="181">
        <f t="shared" si="730"/>
        <v>0.60632183908045978</v>
      </c>
      <c r="AA714" s="180">
        <f t="shared" si="731"/>
        <v>55956.587677725118</v>
      </c>
      <c r="AB714" s="392"/>
      <c r="AC714" s="136" t="s">
        <v>161</v>
      </c>
      <c r="AD714" s="171">
        <v>328</v>
      </c>
      <c r="AE714" s="180">
        <v>211</v>
      </c>
      <c r="AF714" s="180">
        <v>14028110</v>
      </c>
      <c r="AG714" s="181">
        <f t="shared" si="732"/>
        <v>0.17642140468227424</v>
      </c>
      <c r="AH714" s="181">
        <f t="shared" si="733"/>
        <v>0.64329268292682928</v>
      </c>
      <c r="AI714" s="175">
        <f t="shared" si="734"/>
        <v>66483.933649289102</v>
      </c>
      <c r="AJ714" s="392"/>
      <c r="AK714" s="136" t="s">
        <v>161</v>
      </c>
      <c r="AL714" s="171">
        <v>219</v>
      </c>
      <c r="AM714" s="180">
        <v>130</v>
      </c>
      <c r="AN714" s="180">
        <v>8774420</v>
      </c>
      <c r="AO714" s="181">
        <f t="shared" si="735"/>
        <v>0.16731016731016732</v>
      </c>
      <c r="AP714" s="181">
        <f t="shared" si="736"/>
        <v>0.59360730593607303</v>
      </c>
      <c r="AQ714" s="175">
        <f t="shared" si="737"/>
        <v>67495.538461538468</v>
      </c>
      <c r="AR714" s="392"/>
      <c r="AS714" s="136" t="s">
        <v>161</v>
      </c>
      <c r="AT714" s="171">
        <v>107</v>
      </c>
      <c r="AU714" s="180">
        <v>54</v>
      </c>
      <c r="AV714" s="180">
        <v>3449700</v>
      </c>
      <c r="AW714" s="181">
        <f t="shared" si="738"/>
        <v>0.14361702127659576</v>
      </c>
      <c r="AX714" s="181">
        <f t="shared" si="739"/>
        <v>0.50467289719626163</v>
      </c>
      <c r="AY714" s="180">
        <f t="shared" si="740"/>
        <v>63883.333333333336</v>
      </c>
      <c r="AZ714" s="392"/>
      <c r="BA714" s="136" t="s">
        <v>161</v>
      </c>
      <c r="BB714" s="171">
        <v>39</v>
      </c>
      <c r="BC714" s="180">
        <v>17</v>
      </c>
      <c r="BD714" s="180">
        <v>1293900</v>
      </c>
      <c r="BE714" s="181">
        <f t="shared" si="741"/>
        <v>0.12142857142857143</v>
      </c>
      <c r="BF714" s="181">
        <f t="shared" si="742"/>
        <v>0.4358974358974359</v>
      </c>
      <c r="BG714" s="225">
        <f t="shared" si="743"/>
        <v>76111.76470588235</v>
      </c>
      <c r="BH714" s="392"/>
      <c r="BI714" s="136" t="s">
        <v>161</v>
      </c>
      <c r="BJ714" s="171">
        <f t="shared" si="744"/>
        <v>1051</v>
      </c>
      <c r="BK714" s="180">
        <f t="shared" si="721"/>
        <v>630</v>
      </c>
      <c r="BL714" s="180">
        <f t="shared" si="722"/>
        <v>39899330</v>
      </c>
      <c r="BM714" s="181">
        <f t="shared" si="745"/>
        <v>0.14613778705636743</v>
      </c>
      <c r="BN714" s="181">
        <f t="shared" si="746"/>
        <v>0.5994291151284491</v>
      </c>
      <c r="BO714" s="180">
        <f t="shared" si="747"/>
        <v>63332.269841269845</v>
      </c>
      <c r="BP714" s="285"/>
    </row>
    <row r="715" spans="2:68" s="95" customFormat="1">
      <c r="B715" s="402"/>
      <c r="C715" s="435"/>
      <c r="D715" s="433"/>
      <c r="E715" s="136" t="s">
        <v>183</v>
      </c>
      <c r="F715" s="171">
        <v>3</v>
      </c>
      <c r="G715" s="180">
        <v>1</v>
      </c>
      <c r="H715" s="180">
        <v>62910</v>
      </c>
      <c r="I715" s="181">
        <f t="shared" si="723"/>
        <v>9.0909090909090912E-2</v>
      </c>
      <c r="J715" s="181">
        <f t="shared" si="724"/>
        <v>0.33333333333333331</v>
      </c>
      <c r="K715" s="225">
        <f t="shared" si="725"/>
        <v>62910</v>
      </c>
      <c r="L715" s="392"/>
      <c r="M715" s="136" t="s">
        <v>183</v>
      </c>
      <c r="N715" s="171">
        <v>4</v>
      </c>
      <c r="O715" s="180">
        <v>2</v>
      </c>
      <c r="P715" s="180">
        <v>153400</v>
      </c>
      <c r="Q715" s="181">
        <f t="shared" si="726"/>
        <v>9.5238095238095233E-2</v>
      </c>
      <c r="R715" s="181">
        <f t="shared" si="727"/>
        <v>0.5</v>
      </c>
      <c r="S715" s="175">
        <f t="shared" si="728"/>
        <v>76700</v>
      </c>
      <c r="T715" s="392"/>
      <c r="U715" s="136" t="s">
        <v>183</v>
      </c>
      <c r="V715" s="171">
        <v>368</v>
      </c>
      <c r="W715" s="180">
        <v>224</v>
      </c>
      <c r="X715" s="180">
        <v>12806440</v>
      </c>
      <c r="Y715" s="181">
        <f t="shared" si="729"/>
        <v>0.12513966480446928</v>
      </c>
      <c r="Z715" s="181">
        <f t="shared" si="730"/>
        <v>0.60869565217391308</v>
      </c>
      <c r="AA715" s="180">
        <f t="shared" si="731"/>
        <v>57171.607142857145</v>
      </c>
      <c r="AB715" s="392"/>
      <c r="AC715" s="136" t="s">
        <v>183</v>
      </c>
      <c r="AD715" s="171">
        <v>349</v>
      </c>
      <c r="AE715" s="180">
        <v>207</v>
      </c>
      <c r="AF715" s="180">
        <v>13421840</v>
      </c>
      <c r="AG715" s="181">
        <f t="shared" si="732"/>
        <v>0.17307692307692307</v>
      </c>
      <c r="AH715" s="181">
        <f t="shared" si="733"/>
        <v>0.59312320916905448</v>
      </c>
      <c r="AI715" s="175">
        <f t="shared" si="734"/>
        <v>64839.806763285022</v>
      </c>
      <c r="AJ715" s="392"/>
      <c r="AK715" s="136" t="s">
        <v>183</v>
      </c>
      <c r="AL715" s="171">
        <v>268</v>
      </c>
      <c r="AM715" s="180">
        <v>146</v>
      </c>
      <c r="AN715" s="180">
        <v>10741110</v>
      </c>
      <c r="AO715" s="181">
        <f t="shared" si="735"/>
        <v>0.18790218790218791</v>
      </c>
      <c r="AP715" s="181">
        <f t="shared" si="736"/>
        <v>0.54477611940298509</v>
      </c>
      <c r="AQ715" s="175">
        <f t="shared" si="737"/>
        <v>73569.246575342462</v>
      </c>
      <c r="AR715" s="392"/>
      <c r="AS715" s="136" t="s">
        <v>183</v>
      </c>
      <c r="AT715" s="171">
        <v>131</v>
      </c>
      <c r="AU715" s="180">
        <v>74</v>
      </c>
      <c r="AV715" s="180">
        <v>5860850</v>
      </c>
      <c r="AW715" s="181">
        <f t="shared" si="738"/>
        <v>0.19680851063829788</v>
      </c>
      <c r="AX715" s="181">
        <f t="shared" si="739"/>
        <v>0.56488549618320616</v>
      </c>
      <c r="AY715" s="180">
        <f t="shared" si="740"/>
        <v>79200.67567567568</v>
      </c>
      <c r="AZ715" s="392"/>
      <c r="BA715" s="136" t="s">
        <v>183</v>
      </c>
      <c r="BB715" s="171">
        <v>39</v>
      </c>
      <c r="BC715" s="180">
        <v>18</v>
      </c>
      <c r="BD715" s="180">
        <v>1580430</v>
      </c>
      <c r="BE715" s="181">
        <f t="shared" si="741"/>
        <v>0.12857142857142856</v>
      </c>
      <c r="BF715" s="181">
        <f t="shared" si="742"/>
        <v>0.46153846153846156</v>
      </c>
      <c r="BG715" s="225">
        <f t="shared" si="743"/>
        <v>87801.666666666672</v>
      </c>
      <c r="BH715" s="392"/>
      <c r="BI715" s="136" t="s">
        <v>183</v>
      </c>
      <c r="BJ715" s="171">
        <f t="shared" si="744"/>
        <v>1162</v>
      </c>
      <c r="BK715" s="180">
        <f t="shared" si="721"/>
        <v>672</v>
      </c>
      <c r="BL715" s="180">
        <f t="shared" si="722"/>
        <v>44626980</v>
      </c>
      <c r="BM715" s="181">
        <f t="shared" si="745"/>
        <v>0.15588030619345861</v>
      </c>
      <c r="BN715" s="181">
        <f t="shared" si="746"/>
        <v>0.57831325301204817</v>
      </c>
      <c r="BO715" s="180">
        <f t="shared" si="747"/>
        <v>66409.196428571435</v>
      </c>
      <c r="BP715" s="285"/>
    </row>
    <row r="716" spans="2:68" s="95" customFormat="1">
      <c r="B716" s="402"/>
      <c r="C716" s="435"/>
      <c r="D716" s="433"/>
      <c r="E716" s="136" t="s">
        <v>184</v>
      </c>
      <c r="F716" s="171">
        <v>1</v>
      </c>
      <c r="G716" s="180">
        <v>1</v>
      </c>
      <c r="H716" s="180">
        <v>14500</v>
      </c>
      <c r="I716" s="181">
        <f t="shared" si="723"/>
        <v>9.0909090909090912E-2</v>
      </c>
      <c r="J716" s="181">
        <f t="shared" si="724"/>
        <v>1</v>
      </c>
      <c r="K716" s="225">
        <f t="shared" si="725"/>
        <v>14500</v>
      </c>
      <c r="L716" s="392"/>
      <c r="M716" s="136" t="s">
        <v>184</v>
      </c>
      <c r="N716" s="171">
        <v>2</v>
      </c>
      <c r="O716" s="180">
        <v>2</v>
      </c>
      <c r="P716" s="180">
        <v>57900</v>
      </c>
      <c r="Q716" s="181">
        <f t="shared" si="726"/>
        <v>9.5238095238095233E-2</v>
      </c>
      <c r="R716" s="181">
        <f t="shared" si="727"/>
        <v>1</v>
      </c>
      <c r="S716" s="175">
        <f t="shared" si="728"/>
        <v>28950</v>
      </c>
      <c r="T716" s="392"/>
      <c r="U716" s="136" t="s">
        <v>184</v>
      </c>
      <c r="V716" s="171">
        <v>127</v>
      </c>
      <c r="W716" s="180">
        <v>83</v>
      </c>
      <c r="X716" s="180">
        <v>5510810</v>
      </c>
      <c r="Y716" s="181">
        <f t="shared" si="729"/>
        <v>4.6368715083798882E-2</v>
      </c>
      <c r="Z716" s="181">
        <f t="shared" si="730"/>
        <v>0.65354330708661412</v>
      </c>
      <c r="AA716" s="180">
        <f t="shared" si="731"/>
        <v>66395.301204819276</v>
      </c>
      <c r="AB716" s="392"/>
      <c r="AC716" s="136" t="s">
        <v>184</v>
      </c>
      <c r="AD716" s="171">
        <v>94</v>
      </c>
      <c r="AE716" s="180">
        <v>58</v>
      </c>
      <c r="AF716" s="180">
        <v>4609380</v>
      </c>
      <c r="AG716" s="181">
        <f t="shared" si="732"/>
        <v>4.8494983277591976E-2</v>
      </c>
      <c r="AH716" s="181">
        <f t="shared" si="733"/>
        <v>0.61702127659574468</v>
      </c>
      <c r="AI716" s="175">
        <f t="shared" si="734"/>
        <v>79472.068965517246</v>
      </c>
      <c r="AJ716" s="392"/>
      <c r="AK716" s="136" t="s">
        <v>184</v>
      </c>
      <c r="AL716" s="171">
        <v>67</v>
      </c>
      <c r="AM716" s="180">
        <v>37</v>
      </c>
      <c r="AN716" s="180">
        <v>2702230</v>
      </c>
      <c r="AO716" s="181">
        <f t="shared" si="735"/>
        <v>4.7619047619047616E-2</v>
      </c>
      <c r="AP716" s="181">
        <f t="shared" si="736"/>
        <v>0.55223880597014929</v>
      </c>
      <c r="AQ716" s="175">
        <f t="shared" si="737"/>
        <v>73033.24324324324</v>
      </c>
      <c r="AR716" s="392"/>
      <c r="AS716" s="136" t="s">
        <v>184</v>
      </c>
      <c r="AT716" s="171">
        <v>35</v>
      </c>
      <c r="AU716" s="180">
        <v>17</v>
      </c>
      <c r="AV716" s="180">
        <v>713940</v>
      </c>
      <c r="AW716" s="181">
        <f t="shared" si="738"/>
        <v>4.5212765957446811E-2</v>
      </c>
      <c r="AX716" s="181">
        <f t="shared" si="739"/>
        <v>0.48571428571428571</v>
      </c>
      <c r="AY716" s="180">
        <f t="shared" si="740"/>
        <v>41996.470588235294</v>
      </c>
      <c r="AZ716" s="392"/>
      <c r="BA716" s="136" t="s">
        <v>184</v>
      </c>
      <c r="BB716" s="171">
        <v>7</v>
      </c>
      <c r="BC716" s="180">
        <v>4</v>
      </c>
      <c r="BD716" s="180">
        <v>308820</v>
      </c>
      <c r="BE716" s="181">
        <f t="shared" si="741"/>
        <v>2.8571428571428571E-2</v>
      </c>
      <c r="BF716" s="181">
        <f t="shared" si="742"/>
        <v>0.5714285714285714</v>
      </c>
      <c r="BG716" s="225">
        <f t="shared" si="743"/>
        <v>77205</v>
      </c>
      <c r="BH716" s="392"/>
      <c r="BI716" s="136" t="s">
        <v>184</v>
      </c>
      <c r="BJ716" s="171">
        <f t="shared" si="744"/>
        <v>333</v>
      </c>
      <c r="BK716" s="180">
        <f t="shared" si="721"/>
        <v>202</v>
      </c>
      <c r="BL716" s="180">
        <f t="shared" si="722"/>
        <v>13917580</v>
      </c>
      <c r="BM716" s="181">
        <f t="shared" si="745"/>
        <v>4.6856877754581305E-2</v>
      </c>
      <c r="BN716" s="181">
        <f t="shared" si="746"/>
        <v>0.60660660660660659</v>
      </c>
      <c r="BO716" s="180">
        <f t="shared" si="747"/>
        <v>68898.910891089108</v>
      </c>
      <c r="BP716" s="285"/>
    </row>
    <row r="717" spans="2:68" s="95" customFormat="1">
      <c r="B717" s="402"/>
      <c r="C717" s="435"/>
      <c r="D717" s="433"/>
      <c r="E717" s="136" t="s">
        <v>185</v>
      </c>
      <c r="F717" s="171">
        <v>2</v>
      </c>
      <c r="G717" s="180">
        <v>2</v>
      </c>
      <c r="H717" s="180">
        <v>55700</v>
      </c>
      <c r="I717" s="181">
        <f t="shared" si="723"/>
        <v>0.18181818181818182</v>
      </c>
      <c r="J717" s="181">
        <f t="shared" si="724"/>
        <v>1</v>
      </c>
      <c r="K717" s="225">
        <f t="shared" si="725"/>
        <v>27850</v>
      </c>
      <c r="L717" s="392"/>
      <c r="M717" s="136" t="s">
        <v>185</v>
      </c>
      <c r="N717" s="171">
        <v>3</v>
      </c>
      <c r="O717" s="180">
        <v>1</v>
      </c>
      <c r="P717" s="180">
        <v>49770</v>
      </c>
      <c r="Q717" s="181">
        <f t="shared" si="726"/>
        <v>4.7619047619047616E-2</v>
      </c>
      <c r="R717" s="181">
        <f t="shared" si="727"/>
        <v>0.33333333333333331</v>
      </c>
      <c r="S717" s="175">
        <f t="shared" si="728"/>
        <v>49770</v>
      </c>
      <c r="T717" s="392"/>
      <c r="U717" s="136" t="s">
        <v>185</v>
      </c>
      <c r="V717" s="171">
        <v>76</v>
      </c>
      <c r="W717" s="180">
        <v>41</v>
      </c>
      <c r="X717" s="180">
        <v>2534660</v>
      </c>
      <c r="Y717" s="181">
        <f t="shared" si="729"/>
        <v>2.2905027932960894E-2</v>
      </c>
      <c r="Z717" s="181">
        <f t="shared" si="730"/>
        <v>0.53947368421052633</v>
      </c>
      <c r="AA717" s="180">
        <f t="shared" si="731"/>
        <v>61820.975609756097</v>
      </c>
      <c r="AB717" s="392"/>
      <c r="AC717" s="136" t="s">
        <v>185</v>
      </c>
      <c r="AD717" s="171">
        <v>57</v>
      </c>
      <c r="AE717" s="180">
        <v>36</v>
      </c>
      <c r="AF717" s="180">
        <v>1925410</v>
      </c>
      <c r="AG717" s="181">
        <f t="shared" si="732"/>
        <v>3.0100334448160536E-2</v>
      </c>
      <c r="AH717" s="181">
        <f t="shared" si="733"/>
        <v>0.63157894736842102</v>
      </c>
      <c r="AI717" s="175">
        <f t="shared" si="734"/>
        <v>53483.611111111109</v>
      </c>
      <c r="AJ717" s="392"/>
      <c r="AK717" s="136" t="s">
        <v>185</v>
      </c>
      <c r="AL717" s="171">
        <v>68</v>
      </c>
      <c r="AM717" s="180">
        <v>25</v>
      </c>
      <c r="AN717" s="180">
        <v>1729540</v>
      </c>
      <c r="AO717" s="181">
        <f t="shared" si="735"/>
        <v>3.2175032175032175E-2</v>
      </c>
      <c r="AP717" s="181">
        <f t="shared" si="736"/>
        <v>0.36764705882352944</v>
      </c>
      <c r="AQ717" s="175">
        <f t="shared" si="737"/>
        <v>69181.600000000006</v>
      </c>
      <c r="AR717" s="392"/>
      <c r="AS717" s="136" t="s">
        <v>185</v>
      </c>
      <c r="AT717" s="171">
        <v>34</v>
      </c>
      <c r="AU717" s="180">
        <v>15</v>
      </c>
      <c r="AV717" s="180">
        <v>594100</v>
      </c>
      <c r="AW717" s="181">
        <f t="shared" si="738"/>
        <v>3.9893617021276598E-2</v>
      </c>
      <c r="AX717" s="181">
        <f t="shared" si="739"/>
        <v>0.44117647058823528</v>
      </c>
      <c r="AY717" s="180">
        <f t="shared" si="740"/>
        <v>39606.666666666664</v>
      </c>
      <c r="AZ717" s="392"/>
      <c r="BA717" s="136" t="s">
        <v>185</v>
      </c>
      <c r="BB717" s="171">
        <v>13</v>
      </c>
      <c r="BC717" s="180">
        <v>4</v>
      </c>
      <c r="BD717" s="180">
        <v>289730</v>
      </c>
      <c r="BE717" s="181">
        <f t="shared" si="741"/>
        <v>2.8571428571428571E-2</v>
      </c>
      <c r="BF717" s="181">
        <f t="shared" si="742"/>
        <v>0.30769230769230771</v>
      </c>
      <c r="BG717" s="225">
        <f t="shared" si="743"/>
        <v>72432.5</v>
      </c>
      <c r="BH717" s="392"/>
      <c r="BI717" s="136" t="s">
        <v>185</v>
      </c>
      <c r="BJ717" s="171">
        <f t="shared" si="744"/>
        <v>253</v>
      </c>
      <c r="BK717" s="180">
        <f t="shared" si="721"/>
        <v>124</v>
      </c>
      <c r="BL717" s="180">
        <f t="shared" si="722"/>
        <v>7178910</v>
      </c>
      <c r="BM717" s="181">
        <f t="shared" si="745"/>
        <v>2.8763627928554858E-2</v>
      </c>
      <c r="BN717" s="181">
        <f t="shared" si="746"/>
        <v>0.49011857707509882</v>
      </c>
      <c r="BO717" s="180">
        <f t="shared" si="747"/>
        <v>57894.43548387097</v>
      </c>
      <c r="BP717" s="285"/>
    </row>
    <row r="718" spans="2:68" s="95" customFormat="1">
      <c r="B718" s="402"/>
      <c r="C718" s="435"/>
      <c r="D718" s="433"/>
      <c r="E718" s="136" t="s">
        <v>186</v>
      </c>
      <c r="F718" s="171">
        <v>1</v>
      </c>
      <c r="G718" s="180">
        <v>0</v>
      </c>
      <c r="H718" s="180">
        <v>0</v>
      </c>
      <c r="I718" s="181">
        <f t="shared" si="723"/>
        <v>0</v>
      </c>
      <c r="J718" s="181">
        <f t="shared" si="724"/>
        <v>0</v>
      </c>
      <c r="K718" s="225" t="str">
        <f t="shared" si="725"/>
        <v>-</v>
      </c>
      <c r="L718" s="392"/>
      <c r="M718" s="136" t="s">
        <v>186</v>
      </c>
      <c r="N718" s="171">
        <v>1</v>
      </c>
      <c r="O718" s="180">
        <v>1</v>
      </c>
      <c r="P718" s="180">
        <v>183690</v>
      </c>
      <c r="Q718" s="181">
        <f t="shared" si="726"/>
        <v>4.7619047619047616E-2</v>
      </c>
      <c r="R718" s="181">
        <f t="shared" si="727"/>
        <v>1</v>
      </c>
      <c r="S718" s="175">
        <f t="shared" si="728"/>
        <v>183690</v>
      </c>
      <c r="T718" s="392"/>
      <c r="U718" s="136" t="s">
        <v>186</v>
      </c>
      <c r="V718" s="171">
        <v>76</v>
      </c>
      <c r="W718" s="180">
        <v>54</v>
      </c>
      <c r="X718" s="180">
        <v>3055330</v>
      </c>
      <c r="Y718" s="181">
        <f t="shared" si="729"/>
        <v>3.0167597765363128E-2</v>
      </c>
      <c r="Z718" s="181">
        <f t="shared" si="730"/>
        <v>0.71052631578947367</v>
      </c>
      <c r="AA718" s="180">
        <f t="shared" si="731"/>
        <v>56580.185185185182</v>
      </c>
      <c r="AB718" s="392"/>
      <c r="AC718" s="136" t="s">
        <v>186</v>
      </c>
      <c r="AD718" s="171">
        <v>90</v>
      </c>
      <c r="AE718" s="180">
        <v>66</v>
      </c>
      <c r="AF718" s="180">
        <v>4361570</v>
      </c>
      <c r="AG718" s="181">
        <f t="shared" si="732"/>
        <v>5.5183946488294312E-2</v>
      </c>
      <c r="AH718" s="181">
        <f t="shared" si="733"/>
        <v>0.73333333333333328</v>
      </c>
      <c r="AI718" s="175">
        <f t="shared" si="734"/>
        <v>66084.393939393936</v>
      </c>
      <c r="AJ718" s="392"/>
      <c r="AK718" s="136" t="s">
        <v>186</v>
      </c>
      <c r="AL718" s="171">
        <v>52</v>
      </c>
      <c r="AM718" s="180">
        <v>29</v>
      </c>
      <c r="AN718" s="180">
        <v>1569240</v>
      </c>
      <c r="AO718" s="181">
        <f t="shared" si="735"/>
        <v>3.7323037323037322E-2</v>
      </c>
      <c r="AP718" s="181">
        <f t="shared" si="736"/>
        <v>0.55769230769230771</v>
      </c>
      <c r="AQ718" s="175">
        <f t="shared" si="737"/>
        <v>54111.724137931036</v>
      </c>
      <c r="AR718" s="392"/>
      <c r="AS718" s="136" t="s">
        <v>186</v>
      </c>
      <c r="AT718" s="171">
        <v>29</v>
      </c>
      <c r="AU718" s="180">
        <v>17</v>
      </c>
      <c r="AV718" s="180">
        <v>1065890</v>
      </c>
      <c r="AW718" s="181">
        <f t="shared" si="738"/>
        <v>4.5212765957446811E-2</v>
      </c>
      <c r="AX718" s="181">
        <f t="shared" si="739"/>
        <v>0.58620689655172409</v>
      </c>
      <c r="AY718" s="180">
        <f t="shared" si="740"/>
        <v>62699.411764705881</v>
      </c>
      <c r="AZ718" s="392"/>
      <c r="BA718" s="136" t="s">
        <v>186</v>
      </c>
      <c r="BB718" s="171">
        <v>10</v>
      </c>
      <c r="BC718" s="180">
        <v>5</v>
      </c>
      <c r="BD718" s="180">
        <v>389510</v>
      </c>
      <c r="BE718" s="181">
        <f t="shared" si="741"/>
        <v>3.5714285714285712E-2</v>
      </c>
      <c r="BF718" s="181">
        <f t="shared" si="742"/>
        <v>0.5</v>
      </c>
      <c r="BG718" s="225">
        <f t="shared" si="743"/>
        <v>77902</v>
      </c>
      <c r="BH718" s="392"/>
      <c r="BI718" s="136" t="s">
        <v>186</v>
      </c>
      <c r="BJ718" s="171">
        <f t="shared" si="744"/>
        <v>259</v>
      </c>
      <c r="BK718" s="180">
        <f t="shared" si="721"/>
        <v>172</v>
      </c>
      <c r="BL718" s="180">
        <f t="shared" si="722"/>
        <v>10625230</v>
      </c>
      <c r="BM718" s="181">
        <f t="shared" si="745"/>
        <v>3.9897935513801899E-2</v>
      </c>
      <c r="BN718" s="181">
        <f t="shared" si="746"/>
        <v>0.6640926640926641</v>
      </c>
      <c r="BO718" s="180">
        <f t="shared" si="747"/>
        <v>61774.593023255817</v>
      </c>
      <c r="BP718" s="285"/>
    </row>
    <row r="719" spans="2:68" s="95" customFormat="1">
      <c r="B719" s="402"/>
      <c r="C719" s="435"/>
      <c r="D719" s="433"/>
      <c r="E719" s="136" t="s">
        <v>187</v>
      </c>
      <c r="F719" s="171">
        <v>2</v>
      </c>
      <c r="G719" s="180">
        <v>1</v>
      </c>
      <c r="H719" s="180">
        <v>14500</v>
      </c>
      <c r="I719" s="181">
        <f t="shared" si="723"/>
        <v>9.0909090909090912E-2</v>
      </c>
      <c r="J719" s="181">
        <f t="shared" si="724"/>
        <v>0.5</v>
      </c>
      <c r="K719" s="225">
        <f t="shared" si="725"/>
        <v>14500</v>
      </c>
      <c r="L719" s="392"/>
      <c r="M719" s="136" t="s">
        <v>187</v>
      </c>
      <c r="N719" s="171">
        <v>7</v>
      </c>
      <c r="O719" s="180">
        <v>3</v>
      </c>
      <c r="P719" s="180">
        <v>107670</v>
      </c>
      <c r="Q719" s="181">
        <f t="shared" si="726"/>
        <v>0.14285714285714285</v>
      </c>
      <c r="R719" s="181">
        <f t="shared" si="727"/>
        <v>0.42857142857142855</v>
      </c>
      <c r="S719" s="175">
        <f t="shared" si="728"/>
        <v>35890</v>
      </c>
      <c r="T719" s="392"/>
      <c r="U719" s="136" t="s">
        <v>187</v>
      </c>
      <c r="V719" s="171">
        <v>727</v>
      </c>
      <c r="W719" s="180">
        <v>459</v>
      </c>
      <c r="X719" s="180">
        <v>26482110</v>
      </c>
      <c r="Y719" s="181">
        <f t="shared" si="729"/>
        <v>0.25642458100558657</v>
      </c>
      <c r="Z719" s="181">
        <f t="shared" si="730"/>
        <v>0.63136176066024763</v>
      </c>
      <c r="AA719" s="180">
        <f t="shared" si="731"/>
        <v>57695.228758169935</v>
      </c>
      <c r="AB719" s="392"/>
      <c r="AC719" s="136" t="s">
        <v>187</v>
      </c>
      <c r="AD719" s="171">
        <v>541</v>
      </c>
      <c r="AE719" s="180">
        <v>349</v>
      </c>
      <c r="AF719" s="180">
        <v>22860870</v>
      </c>
      <c r="AG719" s="181">
        <f t="shared" si="732"/>
        <v>0.29180602006688966</v>
      </c>
      <c r="AH719" s="181">
        <f t="shared" si="733"/>
        <v>0.64510166358595189</v>
      </c>
      <c r="AI719" s="175">
        <f t="shared" si="734"/>
        <v>65503.925501432663</v>
      </c>
      <c r="AJ719" s="392"/>
      <c r="AK719" s="136" t="s">
        <v>187</v>
      </c>
      <c r="AL719" s="171">
        <v>283</v>
      </c>
      <c r="AM719" s="180">
        <v>179</v>
      </c>
      <c r="AN719" s="180">
        <v>10481960</v>
      </c>
      <c r="AO719" s="181">
        <f t="shared" si="735"/>
        <v>0.23037323037323038</v>
      </c>
      <c r="AP719" s="181">
        <f t="shared" si="736"/>
        <v>0.63250883392226154</v>
      </c>
      <c r="AQ719" s="175">
        <f t="shared" si="737"/>
        <v>58558.435754189944</v>
      </c>
      <c r="AR719" s="392"/>
      <c r="AS719" s="136" t="s">
        <v>187</v>
      </c>
      <c r="AT719" s="171">
        <v>118</v>
      </c>
      <c r="AU719" s="180">
        <v>53</v>
      </c>
      <c r="AV719" s="180">
        <v>3438530</v>
      </c>
      <c r="AW719" s="181">
        <f t="shared" si="738"/>
        <v>0.14095744680851063</v>
      </c>
      <c r="AX719" s="181">
        <f t="shared" si="739"/>
        <v>0.44915254237288138</v>
      </c>
      <c r="AY719" s="180">
        <f t="shared" si="740"/>
        <v>64877.92452830189</v>
      </c>
      <c r="AZ719" s="392"/>
      <c r="BA719" s="136" t="s">
        <v>187</v>
      </c>
      <c r="BB719" s="171">
        <v>25</v>
      </c>
      <c r="BC719" s="180">
        <v>10</v>
      </c>
      <c r="BD719" s="180">
        <v>1048010</v>
      </c>
      <c r="BE719" s="181">
        <f t="shared" si="741"/>
        <v>7.1428571428571425E-2</v>
      </c>
      <c r="BF719" s="181">
        <f t="shared" si="742"/>
        <v>0.4</v>
      </c>
      <c r="BG719" s="225">
        <f t="shared" si="743"/>
        <v>104801</v>
      </c>
      <c r="BH719" s="392"/>
      <c r="BI719" s="136" t="s">
        <v>187</v>
      </c>
      <c r="BJ719" s="171">
        <f t="shared" si="744"/>
        <v>1703</v>
      </c>
      <c r="BK719" s="180">
        <f t="shared" si="721"/>
        <v>1054</v>
      </c>
      <c r="BL719" s="180">
        <f t="shared" si="722"/>
        <v>64433650</v>
      </c>
      <c r="BM719" s="181">
        <f t="shared" si="745"/>
        <v>0.24449083739271632</v>
      </c>
      <c r="BN719" s="181">
        <f t="shared" si="746"/>
        <v>0.61890780974750437</v>
      </c>
      <c r="BO719" s="180">
        <f t="shared" si="747"/>
        <v>61132.495256166985</v>
      </c>
      <c r="BP719" s="285"/>
    </row>
    <row r="720" spans="2:68" s="95" customFormat="1">
      <c r="B720" s="402"/>
      <c r="C720" s="435"/>
      <c r="D720" s="433"/>
      <c r="E720" s="136" t="s">
        <v>188</v>
      </c>
      <c r="F720" s="171">
        <v>0</v>
      </c>
      <c r="G720" s="180">
        <v>0</v>
      </c>
      <c r="H720" s="180">
        <v>0</v>
      </c>
      <c r="I720" s="181">
        <f t="shared" si="723"/>
        <v>0</v>
      </c>
      <c r="J720" s="181" t="str">
        <f t="shared" si="724"/>
        <v>-</v>
      </c>
      <c r="K720" s="225" t="str">
        <f t="shared" si="725"/>
        <v>-</v>
      </c>
      <c r="L720" s="392"/>
      <c r="M720" s="136" t="s">
        <v>188</v>
      </c>
      <c r="N720" s="171">
        <v>0</v>
      </c>
      <c r="O720" s="180">
        <v>0</v>
      </c>
      <c r="P720" s="180">
        <v>0</v>
      </c>
      <c r="Q720" s="181">
        <f t="shared" si="726"/>
        <v>0</v>
      </c>
      <c r="R720" s="181" t="str">
        <f t="shared" si="727"/>
        <v>-</v>
      </c>
      <c r="S720" s="175" t="str">
        <f t="shared" si="728"/>
        <v>-</v>
      </c>
      <c r="T720" s="392"/>
      <c r="U720" s="136" t="s">
        <v>188</v>
      </c>
      <c r="V720" s="171">
        <v>104</v>
      </c>
      <c r="W720" s="180">
        <v>65</v>
      </c>
      <c r="X720" s="180">
        <v>4500060</v>
      </c>
      <c r="Y720" s="181">
        <f t="shared" si="729"/>
        <v>3.6312849162011177E-2</v>
      </c>
      <c r="Z720" s="181">
        <f t="shared" si="730"/>
        <v>0.625</v>
      </c>
      <c r="AA720" s="180">
        <f t="shared" si="731"/>
        <v>69231.692307692312</v>
      </c>
      <c r="AB720" s="392"/>
      <c r="AC720" s="136" t="s">
        <v>188</v>
      </c>
      <c r="AD720" s="171">
        <v>114</v>
      </c>
      <c r="AE720" s="180">
        <v>66</v>
      </c>
      <c r="AF720" s="180">
        <v>3911500</v>
      </c>
      <c r="AG720" s="181">
        <f t="shared" si="732"/>
        <v>5.5183946488294312E-2</v>
      </c>
      <c r="AH720" s="181">
        <f t="shared" si="733"/>
        <v>0.57894736842105265</v>
      </c>
      <c r="AI720" s="175">
        <f t="shared" si="734"/>
        <v>59265.151515151512</v>
      </c>
      <c r="AJ720" s="392"/>
      <c r="AK720" s="136" t="s">
        <v>188</v>
      </c>
      <c r="AL720" s="171">
        <v>107</v>
      </c>
      <c r="AM720" s="180">
        <v>55</v>
      </c>
      <c r="AN720" s="180">
        <v>3766210</v>
      </c>
      <c r="AO720" s="181">
        <f t="shared" si="735"/>
        <v>7.0785070785070792E-2</v>
      </c>
      <c r="AP720" s="181">
        <f t="shared" si="736"/>
        <v>0.51401869158878499</v>
      </c>
      <c r="AQ720" s="175">
        <f t="shared" si="737"/>
        <v>68476.545454545456</v>
      </c>
      <c r="AR720" s="392"/>
      <c r="AS720" s="136" t="s">
        <v>188</v>
      </c>
      <c r="AT720" s="171">
        <v>63</v>
      </c>
      <c r="AU720" s="180">
        <v>33</v>
      </c>
      <c r="AV720" s="180">
        <v>2766860</v>
      </c>
      <c r="AW720" s="181">
        <f t="shared" si="738"/>
        <v>8.7765957446808512E-2</v>
      </c>
      <c r="AX720" s="181">
        <f t="shared" si="739"/>
        <v>0.52380952380952384</v>
      </c>
      <c r="AY720" s="180">
        <f t="shared" si="740"/>
        <v>83844.242424242431</v>
      </c>
      <c r="AZ720" s="392"/>
      <c r="BA720" s="136" t="s">
        <v>188</v>
      </c>
      <c r="BB720" s="171">
        <v>31</v>
      </c>
      <c r="BC720" s="180">
        <v>11</v>
      </c>
      <c r="BD720" s="180">
        <v>1050630</v>
      </c>
      <c r="BE720" s="181">
        <f t="shared" si="741"/>
        <v>7.857142857142857E-2</v>
      </c>
      <c r="BF720" s="181">
        <f t="shared" si="742"/>
        <v>0.35483870967741937</v>
      </c>
      <c r="BG720" s="225">
        <f t="shared" si="743"/>
        <v>95511.818181818177</v>
      </c>
      <c r="BH720" s="392"/>
      <c r="BI720" s="136" t="s">
        <v>188</v>
      </c>
      <c r="BJ720" s="171">
        <f t="shared" si="744"/>
        <v>419</v>
      </c>
      <c r="BK720" s="180">
        <f t="shared" si="721"/>
        <v>230</v>
      </c>
      <c r="BL720" s="180">
        <f t="shared" si="722"/>
        <v>15995260</v>
      </c>
      <c r="BM720" s="181">
        <f t="shared" si="745"/>
        <v>5.3351890512642081E-2</v>
      </c>
      <c r="BN720" s="181">
        <f t="shared" si="746"/>
        <v>0.54892601431980903</v>
      </c>
      <c r="BO720" s="180">
        <f t="shared" si="747"/>
        <v>69544.608695652176</v>
      </c>
      <c r="BP720" s="285"/>
    </row>
    <row r="721" spans="2:68" s="95" customFormat="1">
      <c r="B721" s="402"/>
      <c r="C721" s="435"/>
      <c r="D721" s="433"/>
      <c r="E721" s="137" t="s">
        <v>179</v>
      </c>
      <c r="F721" s="171">
        <v>1</v>
      </c>
      <c r="G721" s="180">
        <v>1</v>
      </c>
      <c r="H721" s="180">
        <v>153650</v>
      </c>
      <c r="I721" s="181">
        <f t="shared" si="723"/>
        <v>9.0909090909090912E-2</v>
      </c>
      <c r="J721" s="181">
        <f t="shared" si="724"/>
        <v>1</v>
      </c>
      <c r="K721" s="225">
        <f t="shared" si="725"/>
        <v>153650</v>
      </c>
      <c r="L721" s="392"/>
      <c r="M721" s="137" t="s">
        <v>179</v>
      </c>
      <c r="N721" s="171">
        <v>2</v>
      </c>
      <c r="O721" s="180">
        <v>0</v>
      </c>
      <c r="P721" s="180">
        <v>0</v>
      </c>
      <c r="Q721" s="181">
        <f t="shared" si="726"/>
        <v>0</v>
      </c>
      <c r="R721" s="181">
        <f t="shared" si="727"/>
        <v>0</v>
      </c>
      <c r="S721" s="175" t="str">
        <f t="shared" si="728"/>
        <v>-</v>
      </c>
      <c r="T721" s="392"/>
      <c r="U721" s="137" t="s">
        <v>179</v>
      </c>
      <c r="V721" s="171">
        <v>187</v>
      </c>
      <c r="W721" s="180">
        <v>102</v>
      </c>
      <c r="X721" s="180">
        <v>5538760</v>
      </c>
      <c r="Y721" s="181">
        <f t="shared" si="729"/>
        <v>5.6983240223463689E-2</v>
      </c>
      <c r="Z721" s="181">
        <f t="shared" si="730"/>
        <v>0.54545454545454541</v>
      </c>
      <c r="AA721" s="180">
        <f t="shared" si="731"/>
        <v>54301.568627450979</v>
      </c>
      <c r="AB721" s="392"/>
      <c r="AC721" s="137" t="s">
        <v>179</v>
      </c>
      <c r="AD721" s="171">
        <v>82</v>
      </c>
      <c r="AE721" s="180">
        <v>48</v>
      </c>
      <c r="AF721" s="180">
        <v>2788170</v>
      </c>
      <c r="AG721" s="181">
        <f t="shared" si="732"/>
        <v>4.0133779264214048E-2</v>
      </c>
      <c r="AH721" s="181">
        <f t="shared" si="733"/>
        <v>0.58536585365853655</v>
      </c>
      <c r="AI721" s="175">
        <f t="shared" si="734"/>
        <v>58086.875</v>
      </c>
      <c r="AJ721" s="392"/>
      <c r="AK721" s="137" t="s">
        <v>179</v>
      </c>
      <c r="AL721" s="171">
        <v>40</v>
      </c>
      <c r="AM721" s="180">
        <v>20</v>
      </c>
      <c r="AN721" s="180">
        <v>1559820</v>
      </c>
      <c r="AO721" s="181">
        <f t="shared" si="735"/>
        <v>2.5740025740025738E-2</v>
      </c>
      <c r="AP721" s="181">
        <f t="shared" si="736"/>
        <v>0.5</v>
      </c>
      <c r="AQ721" s="175">
        <f t="shared" si="737"/>
        <v>77991</v>
      </c>
      <c r="AR721" s="392"/>
      <c r="AS721" s="137" t="s">
        <v>179</v>
      </c>
      <c r="AT721" s="171">
        <v>22</v>
      </c>
      <c r="AU721" s="180">
        <v>12</v>
      </c>
      <c r="AV721" s="180">
        <v>1463340</v>
      </c>
      <c r="AW721" s="181">
        <f t="shared" si="738"/>
        <v>3.1914893617021274E-2</v>
      </c>
      <c r="AX721" s="181">
        <f t="shared" si="739"/>
        <v>0.54545454545454541</v>
      </c>
      <c r="AY721" s="180">
        <f t="shared" si="740"/>
        <v>121945</v>
      </c>
      <c r="AZ721" s="392"/>
      <c r="BA721" s="137" t="s">
        <v>179</v>
      </c>
      <c r="BB721" s="171">
        <v>11</v>
      </c>
      <c r="BC721" s="180">
        <v>7</v>
      </c>
      <c r="BD721" s="180">
        <v>1235110</v>
      </c>
      <c r="BE721" s="181">
        <f t="shared" si="741"/>
        <v>0.05</v>
      </c>
      <c r="BF721" s="181">
        <f t="shared" si="742"/>
        <v>0.63636363636363635</v>
      </c>
      <c r="BG721" s="225">
        <f t="shared" si="743"/>
        <v>176444.28571428571</v>
      </c>
      <c r="BH721" s="392"/>
      <c r="BI721" s="137" t="s">
        <v>179</v>
      </c>
      <c r="BJ721" s="171">
        <f t="shared" si="744"/>
        <v>345</v>
      </c>
      <c r="BK721" s="180">
        <f t="shared" si="721"/>
        <v>190</v>
      </c>
      <c r="BL721" s="180">
        <f t="shared" si="722"/>
        <v>12738850</v>
      </c>
      <c r="BM721" s="181">
        <f t="shared" si="745"/>
        <v>4.4073300858269542E-2</v>
      </c>
      <c r="BN721" s="181">
        <f t="shared" si="746"/>
        <v>0.55072463768115942</v>
      </c>
      <c r="BO721" s="180">
        <f t="shared" si="747"/>
        <v>67046.578947368427</v>
      </c>
      <c r="BP721" s="285"/>
    </row>
    <row r="722" spans="2:68" s="95" customFormat="1">
      <c r="B722" s="402">
        <v>66</v>
      </c>
      <c r="C722" s="402" t="s">
        <v>6</v>
      </c>
      <c r="D722" s="428">
        <v>9</v>
      </c>
      <c r="E722" s="134" t="s">
        <v>153</v>
      </c>
      <c r="F722" s="170">
        <v>4</v>
      </c>
      <c r="G722" s="178">
        <v>3</v>
      </c>
      <c r="H722" s="178">
        <v>227880</v>
      </c>
      <c r="I722" s="179">
        <f>IFERROR(G722/$D$722,"-")</f>
        <v>0.33333333333333331</v>
      </c>
      <c r="J722" s="179">
        <f t="shared" si="724"/>
        <v>0.75</v>
      </c>
      <c r="K722" s="224">
        <f t="shared" si="725"/>
        <v>75960</v>
      </c>
      <c r="L722" s="405">
        <v>8</v>
      </c>
      <c r="M722" s="134" t="s">
        <v>153</v>
      </c>
      <c r="N722" s="170">
        <v>4</v>
      </c>
      <c r="O722" s="178">
        <v>3</v>
      </c>
      <c r="P722" s="178">
        <v>53310</v>
      </c>
      <c r="Q722" s="179">
        <f>IFERROR(O722/$L$722,"-")</f>
        <v>0.375</v>
      </c>
      <c r="R722" s="179">
        <f t="shared" si="727"/>
        <v>0.75</v>
      </c>
      <c r="S722" s="174">
        <f t="shared" si="728"/>
        <v>17770</v>
      </c>
      <c r="T722" s="405">
        <v>1875</v>
      </c>
      <c r="U722" s="134" t="s">
        <v>153</v>
      </c>
      <c r="V722" s="170">
        <v>724</v>
      </c>
      <c r="W722" s="178">
        <v>531</v>
      </c>
      <c r="X722" s="178">
        <v>34223590</v>
      </c>
      <c r="Y722" s="179">
        <f>IFERROR(W722/$T$722,"-")</f>
        <v>0.28320000000000001</v>
      </c>
      <c r="Z722" s="179">
        <f t="shared" si="730"/>
        <v>0.73342541436464093</v>
      </c>
      <c r="AA722" s="178">
        <f t="shared" si="731"/>
        <v>64451.205273069681</v>
      </c>
      <c r="AB722" s="405">
        <v>1189</v>
      </c>
      <c r="AC722" s="134" t="s">
        <v>153</v>
      </c>
      <c r="AD722" s="170">
        <v>525</v>
      </c>
      <c r="AE722" s="178">
        <v>349</v>
      </c>
      <c r="AF722" s="178">
        <v>25129220</v>
      </c>
      <c r="AG722" s="179">
        <f>IFERROR(AE722/$AB$722,"-")</f>
        <v>0.29352396972245587</v>
      </c>
      <c r="AH722" s="179">
        <f t="shared" si="733"/>
        <v>0.66476190476190478</v>
      </c>
      <c r="AI722" s="174">
        <f t="shared" si="734"/>
        <v>72003.495702005734</v>
      </c>
      <c r="AJ722" s="405">
        <v>688</v>
      </c>
      <c r="AK722" s="134" t="s">
        <v>153</v>
      </c>
      <c r="AL722" s="170">
        <v>279</v>
      </c>
      <c r="AM722" s="178">
        <v>157</v>
      </c>
      <c r="AN722" s="178">
        <v>12852690</v>
      </c>
      <c r="AO722" s="179">
        <f>IFERROR(AM722/$AJ$722,"-")</f>
        <v>0.22819767441860464</v>
      </c>
      <c r="AP722" s="179">
        <f t="shared" si="736"/>
        <v>0.56272401433691754</v>
      </c>
      <c r="AQ722" s="174">
        <f t="shared" si="737"/>
        <v>81864.267515923566</v>
      </c>
      <c r="AR722" s="405">
        <v>393</v>
      </c>
      <c r="AS722" s="134" t="s">
        <v>153</v>
      </c>
      <c r="AT722" s="170">
        <v>138</v>
      </c>
      <c r="AU722" s="178">
        <v>85</v>
      </c>
      <c r="AV722" s="178">
        <v>6624150</v>
      </c>
      <c r="AW722" s="179">
        <f>IFERROR(AU722/$AR$722,"-")</f>
        <v>0.21628498727735368</v>
      </c>
      <c r="AX722" s="179">
        <f t="shared" si="739"/>
        <v>0.61594202898550721</v>
      </c>
      <c r="AY722" s="178">
        <f t="shared" si="740"/>
        <v>77931.176470588238</v>
      </c>
      <c r="AZ722" s="405">
        <v>162</v>
      </c>
      <c r="BA722" s="134" t="s">
        <v>153</v>
      </c>
      <c r="BB722" s="170">
        <v>46</v>
      </c>
      <c r="BC722" s="178">
        <v>22</v>
      </c>
      <c r="BD722" s="178">
        <v>2110630</v>
      </c>
      <c r="BE722" s="179">
        <f>IFERROR(BC722/$AZ$722,"-")</f>
        <v>0.13580246913580246</v>
      </c>
      <c r="BF722" s="179">
        <f t="shared" si="742"/>
        <v>0.47826086956521741</v>
      </c>
      <c r="BG722" s="224">
        <f t="shared" si="743"/>
        <v>95937.727272727279</v>
      </c>
      <c r="BH722" s="405">
        <v>4324</v>
      </c>
      <c r="BI722" s="134" t="s">
        <v>153</v>
      </c>
      <c r="BJ722" s="170">
        <f t="shared" si="744"/>
        <v>1720</v>
      </c>
      <c r="BK722" s="178">
        <f t="shared" si="721"/>
        <v>1150</v>
      </c>
      <c r="BL722" s="178">
        <f t="shared" si="722"/>
        <v>81221470</v>
      </c>
      <c r="BM722" s="179">
        <f>IFERROR(BK722/$BH$722,"-")</f>
        <v>0.26595744680851063</v>
      </c>
      <c r="BN722" s="179">
        <f t="shared" si="746"/>
        <v>0.66860465116279066</v>
      </c>
      <c r="BO722" s="178">
        <f t="shared" si="747"/>
        <v>70627.3652173913</v>
      </c>
      <c r="BP722" s="285"/>
    </row>
    <row r="723" spans="2:68" s="95" customFormat="1">
      <c r="B723" s="402"/>
      <c r="C723" s="402"/>
      <c r="D723" s="428"/>
      <c r="E723" s="135" t="s">
        <v>207</v>
      </c>
      <c r="F723" s="171">
        <v>4</v>
      </c>
      <c r="G723" s="180">
        <v>3</v>
      </c>
      <c r="H723" s="180">
        <v>218710</v>
      </c>
      <c r="I723" s="181">
        <f t="shared" ref="I723:I732" si="748">IFERROR(G723/$D$722,"-")</f>
        <v>0.33333333333333331</v>
      </c>
      <c r="J723" s="181">
        <f t="shared" si="724"/>
        <v>0.75</v>
      </c>
      <c r="K723" s="225">
        <f t="shared" si="725"/>
        <v>72903.333333333328</v>
      </c>
      <c r="L723" s="405"/>
      <c r="M723" s="135" t="s">
        <v>207</v>
      </c>
      <c r="N723" s="171">
        <v>2</v>
      </c>
      <c r="O723" s="180">
        <v>2</v>
      </c>
      <c r="P723" s="180">
        <v>174370</v>
      </c>
      <c r="Q723" s="181">
        <f t="shared" ref="Q723:Q732" si="749">IFERROR(O723/$L$722,"-")</f>
        <v>0.25</v>
      </c>
      <c r="R723" s="181">
        <f t="shared" si="727"/>
        <v>1</v>
      </c>
      <c r="S723" s="175">
        <f t="shared" si="728"/>
        <v>87185</v>
      </c>
      <c r="T723" s="405"/>
      <c r="U723" s="135" t="s">
        <v>207</v>
      </c>
      <c r="V723" s="171">
        <v>721</v>
      </c>
      <c r="W723" s="180">
        <v>532</v>
      </c>
      <c r="X723" s="180">
        <v>33673920</v>
      </c>
      <c r="Y723" s="181">
        <f t="shared" ref="Y723:Y732" si="750">IFERROR(W723/$T$722,"-")</f>
        <v>0.28373333333333334</v>
      </c>
      <c r="Z723" s="181">
        <f t="shared" si="730"/>
        <v>0.73786407766990292</v>
      </c>
      <c r="AA723" s="180">
        <f t="shared" si="731"/>
        <v>63296.84210526316</v>
      </c>
      <c r="AB723" s="405"/>
      <c r="AC723" s="135" t="s">
        <v>207</v>
      </c>
      <c r="AD723" s="171">
        <v>473</v>
      </c>
      <c r="AE723" s="180">
        <v>312</v>
      </c>
      <c r="AF723" s="180">
        <v>20848460</v>
      </c>
      <c r="AG723" s="181">
        <f t="shared" ref="AG723:AG732" si="751">IFERROR(AE723/$AB$722,"-")</f>
        <v>0.26240538267451641</v>
      </c>
      <c r="AH723" s="181">
        <f t="shared" si="733"/>
        <v>0.65961945031712477</v>
      </c>
      <c r="AI723" s="175">
        <f t="shared" si="734"/>
        <v>66821.987179487172</v>
      </c>
      <c r="AJ723" s="405"/>
      <c r="AK723" s="135" t="s">
        <v>207</v>
      </c>
      <c r="AL723" s="171">
        <v>249</v>
      </c>
      <c r="AM723" s="180">
        <v>154</v>
      </c>
      <c r="AN723" s="180">
        <v>11343720</v>
      </c>
      <c r="AO723" s="181">
        <f t="shared" ref="AO723:AO732" si="752">IFERROR(AM723/$AJ$722,"-")</f>
        <v>0.22383720930232559</v>
      </c>
      <c r="AP723" s="181">
        <f t="shared" si="736"/>
        <v>0.61847389558232935</v>
      </c>
      <c r="AQ723" s="175">
        <f t="shared" si="737"/>
        <v>73660.519480519477</v>
      </c>
      <c r="AR723" s="405"/>
      <c r="AS723" s="135" t="s">
        <v>207</v>
      </c>
      <c r="AT723" s="171">
        <v>101</v>
      </c>
      <c r="AU723" s="180">
        <v>55</v>
      </c>
      <c r="AV723" s="180">
        <v>4139420</v>
      </c>
      <c r="AW723" s="181">
        <f t="shared" ref="AW723:AW732" si="753">IFERROR(AU723/$AR$722,"-")</f>
        <v>0.13994910941475827</v>
      </c>
      <c r="AX723" s="181">
        <f t="shared" si="739"/>
        <v>0.54455445544554459</v>
      </c>
      <c r="AY723" s="180">
        <f t="shared" si="740"/>
        <v>75262.181818181823</v>
      </c>
      <c r="AZ723" s="405"/>
      <c r="BA723" s="135" t="s">
        <v>207</v>
      </c>
      <c r="BB723" s="171">
        <v>31</v>
      </c>
      <c r="BC723" s="180">
        <v>14</v>
      </c>
      <c r="BD723" s="180">
        <v>1791310</v>
      </c>
      <c r="BE723" s="181">
        <f t="shared" ref="BE723:BE732" si="754">IFERROR(BC723/$AZ$722,"-")</f>
        <v>8.6419753086419748E-2</v>
      </c>
      <c r="BF723" s="181">
        <f t="shared" si="742"/>
        <v>0.45161290322580644</v>
      </c>
      <c r="BG723" s="225">
        <f t="shared" si="743"/>
        <v>127950.71428571429</v>
      </c>
      <c r="BH723" s="405"/>
      <c r="BI723" s="135" t="s">
        <v>207</v>
      </c>
      <c r="BJ723" s="171">
        <f t="shared" si="744"/>
        <v>1581</v>
      </c>
      <c r="BK723" s="180">
        <f t="shared" si="721"/>
        <v>1072</v>
      </c>
      <c r="BL723" s="180">
        <f t="shared" si="722"/>
        <v>72189910</v>
      </c>
      <c r="BM723" s="181">
        <f t="shared" ref="BM723:BM732" si="755">IFERROR(BK723/$BH$722,"-")</f>
        <v>0.2479185938945421</v>
      </c>
      <c r="BN723" s="181">
        <f t="shared" si="746"/>
        <v>0.67805186590765343</v>
      </c>
      <c r="BO723" s="180">
        <f t="shared" si="747"/>
        <v>67341.333955223876</v>
      </c>
      <c r="BP723" s="285"/>
    </row>
    <row r="724" spans="2:68" s="95" customFormat="1">
      <c r="B724" s="402"/>
      <c r="C724" s="402"/>
      <c r="D724" s="428"/>
      <c r="E724" s="136" t="s">
        <v>152</v>
      </c>
      <c r="F724" s="171">
        <v>4</v>
      </c>
      <c r="G724" s="180">
        <v>3</v>
      </c>
      <c r="H724" s="180">
        <v>328720</v>
      </c>
      <c r="I724" s="181">
        <f t="shared" si="748"/>
        <v>0.33333333333333331</v>
      </c>
      <c r="J724" s="181">
        <f t="shared" si="724"/>
        <v>0.75</v>
      </c>
      <c r="K724" s="225">
        <f t="shared" si="725"/>
        <v>109573.33333333333</v>
      </c>
      <c r="L724" s="405"/>
      <c r="M724" s="136" t="s">
        <v>152</v>
      </c>
      <c r="N724" s="171">
        <v>2</v>
      </c>
      <c r="O724" s="180">
        <v>1</v>
      </c>
      <c r="P724" s="180">
        <v>3830</v>
      </c>
      <c r="Q724" s="181">
        <f t="shared" si="749"/>
        <v>0.125</v>
      </c>
      <c r="R724" s="181">
        <f t="shared" si="727"/>
        <v>0.5</v>
      </c>
      <c r="S724" s="175">
        <f t="shared" si="728"/>
        <v>3830</v>
      </c>
      <c r="T724" s="405"/>
      <c r="U724" s="136" t="s">
        <v>152</v>
      </c>
      <c r="V724" s="171">
        <v>951</v>
      </c>
      <c r="W724" s="180">
        <v>682</v>
      </c>
      <c r="X724" s="180">
        <v>43461050</v>
      </c>
      <c r="Y724" s="181">
        <f t="shared" si="750"/>
        <v>0.36373333333333335</v>
      </c>
      <c r="Z724" s="181">
        <f t="shared" si="730"/>
        <v>0.71713985278654047</v>
      </c>
      <c r="AA724" s="180">
        <f t="shared" si="731"/>
        <v>63725.879765395897</v>
      </c>
      <c r="AB724" s="405"/>
      <c r="AC724" s="136" t="s">
        <v>152</v>
      </c>
      <c r="AD724" s="171">
        <v>768</v>
      </c>
      <c r="AE724" s="180">
        <v>511</v>
      </c>
      <c r="AF724" s="180">
        <v>37005500</v>
      </c>
      <c r="AG724" s="181">
        <f t="shared" si="751"/>
        <v>0.42977291841883936</v>
      </c>
      <c r="AH724" s="181">
        <f t="shared" si="733"/>
        <v>0.66536458333333337</v>
      </c>
      <c r="AI724" s="175">
        <f t="shared" si="734"/>
        <v>72417.808219178085</v>
      </c>
      <c r="AJ724" s="405"/>
      <c r="AK724" s="136" t="s">
        <v>152</v>
      </c>
      <c r="AL724" s="171">
        <v>477</v>
      </c>
      <c r="AM724" s="180">
        <v>283</v>
      </c>
      <c r="AN724" s="180">
        <v>22402500</v>
      </c>
      <c r="AO724" s="181">
        <f t="shared" si="752"/>
        <v>0.41133720930232559</v>
      </c>
      <c r="AP724" s="181">
        <f t="shared" si="736"/>
        <v>0.59329140461215935</v>
      </c>
      <c r="AQ724" s="175">
        <f t="shared" si="737"/>
        <v>79160.777385159017</v>
      </c>
      <c r="AR724" s="405"/>
      <c r="AS724" s="136" t="s">
        <v>152</v>
      </c>
      <c r="AT724" s="171">
        <v>276</v>
      </c>
      <c r="AU724" s="180">
        <v>165</v>
      </c>
      <c r="AV724" s="180">
        <v>14566910</v>
      </c>
      <c r="AW724" s="181">
        <f t="shared" si="753"/>
        <v>0.41984732824427479</v>
      </c>
      <c r="AX724" s="181">
        <f t="shared" si="739"/>
        <v>0.59782608695652173</v>
      </c>
      <c r="AY724" s="180">
        <f t="shared" si="740"/>
        <v>88284.303030303025</v>
      </c>
      <c r="AZ724" s="405"/>
      <c r="BA724" s="136" t="s">
        <v>152</v>
      </c>
      <c r="BB724" s="171">
        <v>125</v>
      </c>
      <c r="BC724" s="180">
        <v>64</v>
      </c>
      <c r="BD724" s="180">
        <v>7476740</v>
      </c>
      <c r="BE724" s="181">
        <f t="shared" si="754"/>
        <v>0.39506172839506171</v>
      </c>
      <c r="BF724" s="181">
        <f t="shared" si="742"/>
        <v>0.51200000000000001</v>
      </c>
      <c r="BG724" s="225">
        <f t="shared" si="743"/>
        <v>116824.0625</v>
      </c>
      <c r="BH724" s="405"/>
      <c r="BI724" s="136" t="s">
        <v>152</v>
      </c>
      <c r="BJ724" s="171">
        <f t="shared" si="744"/>
        <v>2603</v>
      </c>
      <c r="BK724" s="180">
        <f t="shared" si="721"/>
        <v>1709</v>
      </c>
      <c r="BL724" s="180">
        <f t="shared" si="722"/>
        <v>125245250</v>
      </c>
      <c r="BM724" s="181">
        <f t="shared" si="755"/>
        <v>0.39523589269195192</v>
      </c>
      <c r="BN724" s="181">
        <f t="shared" si="746"/>
        <v>0.65655013446023813</v>
      </c>
      <c r="BO724" s="180">
        <f t="shared" si="747"/>
        <v>73285.693387946172</v>
      </c>
      <c r="BP724" s="285"/>
    </row>
    <row r="725" spans="2:68" s="95" customFormat="1">
      <c r="B725" s="402"/>
      <c r="C725" s="402"/>
      <c r="D725" s="428"/>
      <c r="E725" s="136" t="s">
        <v>161</v>
      </c>
      <c r="F725" s="171">
        <v>3</v>
      </c>
      <c r="G725" s="180">
        <v>2</v>
      </c>
      <c r="H725" s="180">
        <v>283060</v>
      </c>
      <c r="I725" s="181">
        <f t="shared" si="748"/>
        <v>0.22222222222222221</v>
      </c>
      <c r="J725" s="181">
        <f t="shared" si="724"/>
        <v>0.66666666666666663</v>
      </c>
      <c r="K725" s="225">
        <f t="shared" si="725"/>
        <v>141530</v>
      </c>
      <c r="L725" s="405"/>
      <c r="M725" s="136" t="s">
        <v>161</v>
      </c>
      <c r="N725" s="171">
        <v>2</v>
      </c>
      <c r="O725" s="180">
        <v>1</v>
      </c>
      <c r="P725" s="180">
        <v>3830</v>
      </c>
      <c r="Q725" s="181">
        <f t="shared" si="749"/>
        <v>0.125</v>
      </c>
      <c r="R725" s="181">
        <f t="shared" si="727"/>
        <v>0.5</v>
      </c>
      <c r="S725" s="175">
        <f t="shared" si="728"/>
        <v>3830</v>
      </c>
      <c r="T725" s="405"/>
      <c r="U725" s="136" t="s">
        <v>161</v>
      </c>
      <c r="V725" s="171">
        <v>310</v>
      </c>
      <c r="W725" s="180">
        <v>233</v>
      </c>
      <c r="X725" s="180">
        <v>15115380</v>
      </c>
      <c r="Y725" s="181">
        <f t="shared" si="750"/>
        <v>0.12426666666666666</v>
      </c>
      <c r="Z725" s="181">
        <f t="shared" si="730"/>
        <v>0.75161290322580643</v>
      </c>
      <c r="AA725" s="180">
        <f t="shared" si="731"/>
        <v>64872.875536480686</v>
      </c>
      <c r="AB725" s="405"/>
      <c r="AC725" s="136" t="s">
        <v>161</v>
      </c>
      <c r="AD725" s="171">
        <v>295</v>
      </c>
      <c r="AE725" s="180">
        <v>198</v>
      </c>
      <c r="AF725" s="180">
        <v>13719440</v>
      </c>
      <c r="AG725" s="181">
        <f t="shared" si="751"/>
        <v>0.16652649285113541</v>
      </c>
      <c r="AH725" s="181">
        <f t="shared" si="733"/>
        <v>0.67118644067796607</v>
      </c>
      <c r="AI725" s="175">
        <f t="shared" si="734"/>
        <v>69290.101010101003</v>
      </c>
      <c r="AJ725" s="405"/>
      <c r="AK725" s="136" t="s">
        <v>161</v>
      </c>
      <c r="AL725" s="171">
        <v>191</v>
      </c>
      <c r="AM725" s="180">
        <v>122</v>
      </c>
      <c r="AN725" s="180">
        <v>9324380</v>
      </c>
      <c r="AO725" s="181">
        <f t="shared" si="752"/>
        <v>0.17732558139534885</v>
      </c>
      <c r="AP725" s="181">
        <f t="shared" si="736"/>
        <v>0.63874345549738221</v>
      </c>
      <c r="AQ725" s="175">
        <f t="shared" si="737"/>
        <v>76429.344262295082</v>
      </c>
      <c r="AR725" s="405"/>
      <c r="AS725" s="136" t="s">
        <v>161</v>
      </c>
      <c r="AT725" s="171">
        <v>115</v>
      </c>
      <c r="AU725" s="180">
        <v>69</v>
      </c>
      <c r="AV725" s="180">
        <v>5644150</v>
      </c>
      <c r="AW725" s="181">
        <f t="shared" si="753"/>
        <v>0.17557251908396945</v>
      </c>
      <c r="AX725" s="181">
        <f t="shared" si="739"/>
        <v>0.6</v>
      </c>
      <c r="AY725" s="180">
        <f t="shared" si="740"/>
        <v>81799.275362318847</v>
      </c>
      <c r="AZ725" s="405"/>
      <c r="BA725" s="136" t="s">
        <v>161</v>
      </c>
      <c r="BB725" s="171">
        <v>44</v>
      </c>
      <c r="BC725" s="180">
        <v>22</v>
      </c>
      <c r="BD725" s="180">
        <v>3004500</v>
      </c>
      <c r="BE725" s="181">
        <f t="shared" si="754"/>
        <v>0.13580246913580246</v>
      </c>
      <c r="BF725" s="181">
        <f t="shared" si="742"/>
        <v>0.5</v>
      </c>
      <c r="BG725" s="225">
        <f t="shared" si="743"/>
        <v>136568.18181818182</v>
      </c>
      <c r="BH725" s="405"/>
      <c r="BI725" s="136" t="s">
        <v>161</v>
      </c>
      <c r="BJ725" s="171">
        <f t="shared" si="744"/>
        <v>960</v>
      </c>
      <c r="BK725" s="180">
        <f t="shared" si="721"/>
        <v>647</v>
      </c>
      <c r="BL725" s="180">
        <f t="shared" si="722"/>
        <v>47094740</v>
      </c>
      <c r="BM725" s="181">
        <f t="shared" si="755"/>
        <v>0.1496299722479186</v>
      </c>
      <c r="BN725" s="181">
        <f t="shared" si="746"/>
        <v>0.67395833333333333</v>
      </c>
      <c r="BO725" s="180">
        <f t="shared" si="747"/>
        <v>72789.397217928898</v>
      </c>
      <c r="BP725" s="285"/>
    </row>
    <row r="726" spans="2:68" s="95" customFormat="1">
      <c r="B726" s="402"/>
      <c r="C726" s="402"/>
      <c r="D726" s="428"/>
      <c r="E726" s="136" t="s">
        <v>183</v>
      </c>
      <c r="F726" s="171">
        <v>4</v>
      </c>
      <c r="G726" s="180">
        <v>3</v>
      </c>
      <c r="H726" s="180">
        <v>363030</v>
      </c>
      <c r="I726" s="181">
        <f t="shared" si="748"/>
        <v>0.33333333333333331</v>
      </c>
      <c r="J726" s="181">
        <f t="shared" si="724"/>
        <v>0.75</v>
      </c>
      <c r="K726" s="225">
        <f t="shared" si="725"/>
        <v>121010</v>
      </c>
      <c r="L726" s="405"/>
      <c r="M726" s="136" t="s">
        <v>183</v>
      </c>
      <c r="N726" s="171">
        <v>1</v>
      </c>
      <c r="O726" s="180">
        <v>1</v>
      </c>
      <c r="P726" s="180">
        <v>10240</v>
      </c>
      <c r="Q726" s="181">
        <f t="shared" si="749"/>
        <v>0.125</v>
      </c>
      <c r="R726" s="181">
        <f t="shared" si="727"/>
        <v>1</v>
      </c>
      <c r="S726" s="175">
        <f t="shared" si="728"/>
        <v>10240</v>
      </c>
      <c r="T726" s="405"/>
      <c r="U726" s="136" t="s">
        <v>183</v>
      </c>
      <c r="V726" s="171">
        <v>365</v>
      </c>
      <c r="W726" s="180">
        <v>276</v>
      </c>
      <c r="X726" s="180">
        <v>18837800</v>
      </c>
      <c r="Y726" s="181">
        <f t="shared" si="750"/>
        <v>0.1472</v>
      </c>
      <c r="Z726" s="181">
        <f t="shared" si="730"/>
        <v>0.75616438356164384</v>
      </c>
      <c r="AA726" s="180">
        <f t="shared" si="731"/>
        <v>68252.89855072464</v>
      </c>
      <c r="AB726" s="405"/>
      <c r="AC726" s="136" t="s">
        <v>183</v>
      </c>
      <c r="AD726" s="171">
        <v>318</v>
      </c>
      <c r="AE726" s="180">
        <v>220</v>
      </c>
      <c r="AF726" s="180">
        <v>14685230</v>
      </c>
      <c r="AG726" s="181">
        <f t="shared" si="751"/>
        <v>0.18502943650126155</v>
      </c>
      <c r="AH726" s="181">
        <f t="shared" si="733"/>
        <v>0.69182389937106914</v>
      </c>
      <c r="AI726" s="175">
        <f t="shared" si="734"/>
        <v>66751.045454545456</v>
      </c>
      <c r="AJ726" s="405"/>
      <c r="AK726" s="136" t="s">
        <v>183</v>
      </c>
      <c r="AL726" s="171">
        <v>210</v>
      </c>
      <c r="AM726" s="180">
        <v>120</v>
      </c>
      <c r="AN726" s="180">
        <v>9839690</v>
      </c>
      <c r="AO726" s="181">
        <f t="shared" si="752"/>
        <v>0.1744186046511628</v>
      </c>
      <c r="AP726" s="181">
        <f t="shared" si="736"/>
        <v>0.5714285714285714</v>
      </c>
      <c r="AQ726" s="175">
        <f t="shared" si="737"/>
        <v>81997.416666666672</v>
      </c>
      <c r="AR726" s="405"/>
      <c r="AS726" s="136" t="s">
        <v>183</v>
      </c>
      <c r="AT726" s="171">
        <v>95</v>
      </c>
      <c r="AU726" s="180">
        <v>54</v>
      </c>
      <c r="AV726" s="180">
        <v>4379740</v>
      </c>
      <c r="AW726" s="181">
        <f t="shared" si="753"/>
        <v>0.13740458015267176</v>
      </c>
      <c r="AX726" s="181">
        <f t="shared" si="739"/>
        <v>0.56842105263157894</v>
      </c>
      <c r="AY726" s="180">
        <f t="shared" si="740"/>
        <v>81106.296296296292</v>
      </c>
      <c r="AZ726" s="405"/>
      <c r="BA726" s="136" t="s">
        <v>183</v>
      </c>
      <c r="BB726" s="171">
        <v>43</v>
      </c>
      <c r="BC726" s="180">
        <v>19</v>
      </c>
      <c r="BD726" s="180">
        <v>1719590</v>
      </c>
      <c r="BE726" s="181">
        <f t="shared" si="754"/>
        <v>0.11728395061728394</v>
      </c>
      <c r="BF726" s="181">
        <f t="shared" si="742"/>
        <v>0.44186046511627908</v>
      </c>
      <c r="BG726" s="225">
        <f t="shared" si="743"/>
        <v>90504.736842105267</v>
      </c>
      <c r="BH726" s="405"/>
      <c r="BI726" s="136" t="s">
        <v>183</v>
      </c>
      <c r="BJ726" s="171">
        <f t="shared" si="744"/>
        <v>1036</v>
      </c>
      <c r="BK726" s="180">
        <f t="shared" si="721"/>
        <v>693</v>
      </c>
      <c r="BL726" s="180">
        <f t="shared" si="722"/>
        <v>49835320</v>
      </c>
      <c r="BM726" s="181">
        <f t="shared" si="755"/>
        <v>0.16026827012025902</v>
      </c>
      <c r="BN726" s="181">
        <f t="shared" si="746"/>
        <v>0.66891891891891897</v>
      </c>
      <c r="BO726" s="180">
        <f t="shared" si="747"/>
        <v>71912.438672438671</v>
      </c>
      <c r="BP726" s="285"/>
    </row>
    <row r="727" spans="2:68" s="95" customFormat="1">
      <c r="B727" s="402"/>
      <c r="C727" s="402"/>
      <c r="D727" s="428"/>
      <c r="E727" s="136" t="s">
        <v>184</v>
      </c>
      <c r="F727" s="171">
        <v>1</v>
      </c>
      <c r="G727" s="180">
        <v>1</v>
      </c>
      <c r="H727" s="180">
        <v>45660</v>
      </c>
      <c r="I727" s="181">
        <f t="shared" si="748"/>
        <v>0.1111111111111111</v>
      </c>
      <c r="J727" s="181">
        <f t="shared" si="724"/>
        <v>1</v>
      </c>
      <c r="K727" s="225">
        <f t="shared" si="725"/>
        <v>45660</v>
      </c>
      <c r="L727" s="405"/>
      <c r="M727" s="136" t="s">
        <v>184</v>
      </c>
      <c r="N727" s="171">
        <v>2</v>
      </c>
      <c r="O727" s="180">
        <v>1</v>
      </c>
      <c r="P727" s="180">
        <v>39240</v>
      </c>
      <c r="Q727" s="181">
        <f t="shared" si="749"/>
        <v>0.125</v>
      </c>
      <c r="R727" s="181">
        <f t="shared" si="727"/>
        <v>0.5</v>
      </c>
      <c r="S727" s="175">
        <f t="shared" si="728"/>
        <v>39240</v>
      </c>
      <c r="T727" s="405"/>
      <c r="U727" s="136" t="s">
        <v>184</v>
      </c>
      <c r="V727" s="171">
        <v>218</v>
      </c>
      <c r="W727" s="180">
        <v>176</v>
      </c>
      <c r="X727" s="180">
        <v>12429820</v>
      </c>
      <c r="Y727" s="181">
        <f t="shared" si="750"/>
        <v>9.3866666666666668E-2</v>
      </c>
      <c r="Z727" s="181">
        <f t="shared" si="730"/>
        <v>0.80733944954128445</v>
      </c>
      <c r="AA727" s="180">
        <f t="shared" si="731"/>
        <v>70623.977272727279</v>
      </c>
      <c r="AB727" s="405"/>
      <c r="AC727" s="136" t="s">
        <v>184</v>
      </c>
      <c r="AD727" s="171">
        <v>147</v>
      </c>
      <c r="AE727" s="180">
        <v>111</v>
      </c>
      <c r="AF727" s="180">
        <v>8519100</v>
      </c>
      <c r="AG727" s="181">
        <f t="shared" si="751"/>
        <v>9.3355761143818342E-2</v>
      </c>
      <c r="AH727" s="181">
        <f t="shared" si="733"/>
        <v>0.75510204081632648</v>
      </c>
      <c r="AI727" s="175">
        <f t="shared" si="734"/>
        <v>76748.648648648654</v>
      </c>
      <c r="AJ727" s="405"/>
      <c r="AK727" s="136" t="s">
        <v>184</v>
      </c>
      <c r="AL727" s="171">
        <v>81</v>
      </c>
      <c r="AM727" s="180">
        <v>55</v>
      </c>
      <c r="AN727" s="180">
        <v>5235260</v>
      </c>
      <c r="AO727" s="181">
        <f t="shared" si="752"/>
        <v>7.9941860465116282E-2</v>
      </c>
      <c r="AP727" s="181">
        <f t="shared" si="736"/>
        <v>0.67901234567901236</v>
      </c>
      <c r="AQ727" s="175">
        <f t="shared" si="737"/>
        <v>95186.545454545456</v>
      </c>
      <c r="AR727" s="405"/>
      <c r="AS727" s="136" t="s">
        <v>184</v>
      </c>
      <c r="AT727" s="171">
        <v>38</v>
      </c>
      <c r="AU727" s="180">
        <v>28</v>
      </c>
      <c r="AV727" s="180">
        <v>2625250</v>
      </c>
      <c r="AW727" s="181">
        <f t="shared" si="753"/>
        <v>7.124681933842239E-2</v>
      </c>
      <c r="AX727" s="181">
        <f t="shared" si="739"/>
        <v>0.73684210526315785</v>
      </c>
      <c r="AY727" s="180">
        <f t="shared" si="740"/>
        <v>93758.928571428565</v>
      </c>
      <c r="AZ727" s="405"/>
      <c r="BA727" s="136" t="s">
        <v>184</v>
      </c>
      <c r="BB727" s="171">
        <v>16</v>
      </c>
      <c r="BC727" s="180">
        <v>12</v>
      </c>
      <c r="BD727" s="180">
        <v>2013960</v>
      </c>
      <c r="BE727" s="181">
        <f t="shared" si="754"/>
        <v>7.407407407407407E-2</v>
      </c>
      <c r="BF727" s="181">
        <f t="shared" si="742"/>
        <v>0.75</v>
      </c>
      <c r="BG727" s="225">
        <f t="shared" si="743"/>
        <v>167830</v>
      </c>
      <c r="BH727" s="405"/>
      <c r="BI727" s="136" t="s">
        <v>184</v>
      </c>
      <c r="BJ727" s="171">
        <f t="shared" si="744"/>
        <v>503</v>
      </c>
      <c r="BK727" s="180">
        <f t="shared" si="721"/>
        <v>384</v>
      </c>
      <c r="BL727" s="180">
        <f t="shared" si="722"/>
        <v>30908290</v>
      </c>
      <c r="BM727" s="181">
        <f t="shared" si="755"/>
        <v>8.8806660499537463E-2</v>
      </c>
      <c r="BN727" s="181">
        <f t="shared" si="746"/>
        <v>0.76341948310139163</v>
      </c>
      <c r="BO727" s="180">
        <f t="shared" si="747"/>
        <v>80490.338541666672</v>
      </c>
      <c r="BP727" s="285"/>
    </row>
    <row r="728" spans="2:68" s="95" customFormat="1">
      <c r="B728" s="402"/>
      <c r="C728" s="402"/>
      <c r="D728" s="428"/>
      <c r="E728" s="136" t="s">
        <v>185</v>
      </c>
      <c r="F728" s="171">
        <v>1</v>
      </c>
      <c r="G728" s="180">
        <v>0</v>
      </c>
      <c r="H728" s="180">
        <v>0</v>
      </c>
      <c r="I728" s="181">
        <f t="shared" si="748"/>
        <v>0</v>
      </c>
      <c r="J728" s="181">
        <f t="shared" si="724"/>
        <v>0</v>
      </c>
      <c r="K728" s="225" t="str">
        <f t="shared" si="725"/>
        <v>-</v>
      </c>
      <c r="L728" s="405"/>
      <c r="M728" s="136" t="s">
        <v>185</v>
      </c>
      <c r="N728" s="171">
        <v>1</v>
      </c>
      <c r="O728" s="180">
        <v>0</v>
      </c>
      <c r="P728" s="180">
        <v>0</v>
      </c>
      <c r="Q728" s="181">
        <f t="shared" si="749"/>
        <v>0</v>
      </c>
      <c r="R728" s="181">
        <f t="shared" si="727"/>
        <v>0</v>
      </c>
      <c r="S728" s="175" t="str">
        <f t="shared" si="728"/>
        <v>-</v>
      </c>
      <c r="T728" s="405"/>
      <c r="U728" s="136" t="s">
        <v>185</v>
      </c>
      <c r="V728" s="171">
        <v>103</v>
      </c>
      <c r="W728" s="180">
        <v>74</v>
      </c>
      <c r="X728" s="180">
        <v>3596020</v>
      </c>
      <c r="Y728" s="181">
        <f t="shared" si="750"/>
        <v>3.9466666666666664E-2</v>
      </c>
      <c r="Z728" s="181">
        <f t="shared" si="730"/>
        <v>0.71844660194174759</v>
      </c>
      <c r="AA728" s="180">
        <f t="shared" si="731"/>
        <v>48594.864864864867</v>
      </c>
      <c r="AB728" s="405"/>
      <c r="AC728" s="136" t="s">
        <v>185</v>
      </c>
      <c r="AD728" s="171">
        <v>109</v>
      </c>
      <c r="AE728" s="180">
        <v>75</v>
      </c>
      <c r="AF728" s="180">
        <v>5510870</v>
      </c>
      <c r="AG728" s="181">
        <f t="shared" si="751"/>
        <v>6.3078216989066446E-2</v>
      </c>
      <c r="AH728" s="181">
        <f t="shared" si="733"/>
        <v>0.68807339449541283</v>
      </c>
      <c r="AI728" s="175">
        <f t="shared" si="734"/>
        <v>73478.266666666663</v>
      </c>
      <c r="AJ728" s="405"/>
      <c r="AK728" s="136" t="s">
        <v>185</v>
      </c>
      <c r="AL728" s="171">
        <v>73</v>
      </c>
      <c r="AM728" s="180">
        <v>37</v>
      </c>
      <c r="AN728" s="180">
        <v>2851280</v>
      </c>
      <c r="AO728" s="181">
        <f t="shared" si="752"/>
        <v>5.3779069767441859E-2</v>
      </c>
      <c r="AP728" s="181">
        <f t="shared" si="736"/>
        <v>0.50684931506849318</v>
      </c>
      <c r="AQ728" s="175">
        <f t="shared" si="737"/>
        <v>77061.621621621627</v>
      </c>
      <c r="AR728" s="405"/>
      <c r="AS728" s="136" t="s">
        <v>185</v>
      </c>
      <c r="AT728" s="171">
        <v>69</v>
      </c>
      <c r="AU728" s="180">
        <v>43</v>
      </c>
      <c r="AV728" s="180">
        <v>3577710</v>
      </c>
      <c r="AW728" s="181">
        <f t="shared" si="753"/>
        <v>0.10941475826972011</v>
      </c>
      <c r="AX728" s="181">
        <f t="shared" si="739"/>
        <v>0.62318840579710144</v>
      </c>
      <c r="AY728" s="180">
        <f t="shared" si="740"/>
        <v>83202.558139534885</v>
      </c>
      <c r="AZ728" s="405"/>
      <c r="BA728" s="136" t="s">
        <v>185</v>
      </c>
      <c r="BB728" s="171">
        <v>28</v>
      </c>
      <c r="BC728" s="180">
        <v>13</v>
      </c>
      <c r="BD728" s="180">
        <v>1645690</v>
      </c>
      <c r="BE728" s="181">
        <f t="shared" si="754"/>
        <v>8.0246913580246909E-2</v>
      </c>
      <c r="BF728" s="181">
        <f t="shared" si="742"/>
        <v>0.4642857142857143</v>
      </c>
      <c r="BG728" s="225">
        <f t="shared" si="743"/>
        <v>126591.53846153847</v>
      </c>
      <c r="BH728" s="405"/>
      <c r="BI728" s="136" t="s">
        <v>185</v>
      </c>
      <c r="BJ728" s="171">
        <f t="shared" si="744"/>
        <v>384</v>
      </c>
      <c r="BK728" s="180">
        <f t="shared" si="721"/>
        <v>242</v>
      </c>
      <c r="BL728" s="180">
        <f t="shared" si="722"/>
        <v>17181570</v>
      </c>
      <c r="BM728" s="181">
        <f t="shared" si="755"/>
        <v>5.5966697502312673E-2</v>
      </c>
      <c r="BN728" s="181">
        <f t="shared" si="746"/>
        <v>0.63020833333333337</v>
      </c>
      <c r="BO728" s="180">
        <f t="shared" si="747"/>
        <v>70998.223140495873</v>
      </c>
      <c r="BP728" s="285"/>
    </row>
    <row r="729" spans="2:68" s="95" customFormat="1">
      <c r="B729" s="402"/>
      <c r="C729" s="402"/>
      <c r="D729" s="428"/>
      <c r="E729" s="136" t="s">
        <v>186</v>
      </c>
      <c r="F729" s="171">
        <v>0</v>
      </c>
      <c r="G729" s="180">
        <v>0</v>
      </c>
      <c r="H729" s="180">
        <v>0</v>
      </c>
      <c r="I729" s="181">
        <f t="shared" si="748"/>
        <v>0</v>
      </c>
      <c r="J729" s="181" t="str">
        <f t="shared" si="724"/>
        <v>-</v>
      </c>
      <c r="K729" s="225" t="str">
        <f t="shared" si="725"/>
        <v>-</v>
      </c>
      <c r="L729" s="405"/>
      <c r="M729" s="136" t="s">
        <v>186</v>
      </c>
      <c r="N729" s="171">
        <v>1</v>
      </c>
      <c r="O729" s="180">
        <v>1</v>
      </c>
      <c r="P729" s="180">
        <v>3830</v>
      </c>
      <c r="Q729" s="181">
        <f t="shared" si="749"/>
        <v>0.125</v>
      </c>
      <c r="R729" s="181">
        <f t="shared" si="727"/>
        <v>1</v>
      </c>
      <c r="S729" s="175">
        <f t="shared" si="728"/>
        <v>3830</v>
      </c>
      <c r="T729" s="405"/>
      <c r="U729" s="136" t="s">
        <v>186</v>
      </c>
      <c r="V729" s="171">
        <v>79</v>
      </c>
      <c r="W729" s="180">
        <v>64</v>
      </c>
      <c r="X729" s="180">
        <v>4984380</v>
      </c>
      <c r="Y729" s="181">
        <f t="shared" si="750"/>
        <v>3.4133333333333335E-2</v>
      </c>
      <c r="Z729" s="181">
        <f t="shared" si="730"/>
        <v>0.810126582278481</v>
      </c>
      <c r="AA729" s="180">
        <f t="shared" si="731"/>
        <v>77880.9375</v>
      </c>
      <c r="AB729" s="405"/>
      <c r="AC729" s="136" t="s">
        <v>186</v>
      </c>
      <c r="AD729" s="171">
        <v>60</v>
      </c>
      <c r="AE729" s="180">
        <v>40</v>
      </c>
      <c r="AF729" s="180">
        <v>2398610</v>
      </c>
      <c r="AG729" s="181">
        <f t="shared" si="751"/>
        <v>3.3641715727502103E-2</v>
      </c>
      <c r="AH729" s="181">
        <f t="shared" si="733"/>
        <v>0.66666666666666663</v>
      </c>
      <c r="AI729" s="175">
        <f t="shared" si="734"/>
        <v>59965.25</v>
      </c>
      <c r="AJ729" s="405"/>
      <c r="AK729" s="136" t="s">
        <v>186</v>
      </c>
      <c r="AL729" s="171">
        <v>62</v>
      </c>
      <c r="AM729" s="180">
        <v>34</v>
      </c>
      <c r="AN729" s="180">
        <v>3146140</v>
      </c>
      <c r="AO729" s="181">
        <f t="shared" si="752"/>
        <v>4.9418604651162788E-2</v>
      </c>
      <c r="AP729" s="181">
        <f t="shared" si="736"/>
        <v>0.54838709677419351</v>
      </c>
      <c r="AQ729" s="175">
        <f t="shared" si="737"/>
        <v>92533.529411764699</v>
      </c>
      <c r="AR729" s="405"/>
      <c r="AS729" s="136" t="s">
        <v>186</v>
      </c>
      <c r="AT729" s="171">
        <v>25</v>
      </c>
      <c r="AU729" s="180">
        <v>19</v>
      </c>
      <c r="AV729" s="180">
        <v>2620020</v>
      </c>
      <c r="AW729" s="181">
        <f t="shared" si="753"/>
        <v>4.8346055979643768E-2</v>
      </c>
      <c r="AX729" s="181">
        <f t="shared" si="739"/>
        <v>0.76</v>
      </c>
      <c r="AY729" s="180">
        <f t="shared" si="740"/>
        <v>137895.78947368421</v>
      </c>
      <c r="AZ729" s="405"/>
      <c r="BA729" s="136" t="s">
        <v>186</v>
      </c>
      <c r="BB729" s="171">
        <v>13</v>
      </c>
      <c r="BC729" s="180">
        <v>8</v>
      </c>
      <c r="BD729" s="180">
        <v>751490</v>
      </c>
      <c r="BE729" s="181">
        <f t="shared" si="754"/>
        <v>4.9382716049382713E-2</v>
      </c>
      <c r="BF729" s="181">
        <f t="shared" si="742"/>
        <v>0.61538461538461542</v>
      </c>
      <c r="BG729" s="225">
        <f t="shared" si="743"/>
        <v>93936.25</v>
      </c>
      <c r="BH729" s="405"/>
      <c r="BI729" s="136" t="s">
        <v>186</v>
      </c>
      <c r="BJ729" s="171">
        <f t="shared" si="744"/>
        <v>240</v>
      </c>
      <c r="BK729" s="180">
        <f t="shared" si="721"/>
        <v>166</v>
      </c>
      <c r="BL729" s="180">
        <f t="shared" si="722"/>
        <v>13904470</v>
      </c>
      <c r="BM729" s="181">
        <f t="shared" si="755"/>
        <v>3.8390379278445887E-2</v>
      </c>
      <c r="BN729" s="181">
        <f t="shared" si="746"/>
        <v>0.69166666666666665</v>
      </c>
      <c r="BO729" s="180">
        <f t="shared" si="747"/>
        <v>83761.867469879522</v>
      </c>
      <c r="BP729" s="285"/>
    </row>
    <row r="730" spans="2:68" s="95" customFormat="1">
      <c r="B730" s="402"/>
      <c r="C730" s="402"/>
      <c r="D730" s="428"/>
      <c r="E730" s="136" t="s">
        <v>187</v>
      </c>
      <c r="F730" s="171">
        <v>0</v>
      </c>
      <c r="G730" s="180">
        <v>0</v>
      </c>
      <c r="H730" s="180">
        <v>0</v>
      </c>
      <c r="I730" s="181">
        <f t="shared" si="748"/>
        <v>0</v>
      </c>
      <c r="J730" s="181" t="str">
        <f t="shared" si="724"/>
        <v>-</v>
      </c>
      <c r="K730" s="225" t="str">
        <f t="shared" si="725"/>
        <v>-</v>
      </c>
      <c r="L730" s="405"/>
      <c r="M730" s="136" t="s">
        <v>187</v>
      </c>
      <c r="N730" s="171">
        <v>2</v>
      </c>
      <c r="O730" s="180">
        <v>1</v>
      </c>
      <c r="P730" s="180">
        <v>39240</v>
      </c>
      <c r="Q730" s="181">
        <f t="shared" si="749"/>
        <v>0.125</v>
      </c>
      <c r="R730" s="181">
        <f t="shared" si="727"/>
        <v>0.5</v>
      </c>
      <c r="S730" s="175">
        <f t="shared" si="728"/>
        <v>39240</v>
      </c>
      <c r="T730" s="405"/>
      <c r="U730" s="136" t="s">
        <v>187</v>
      </c>
      <c r="V730" s="171">
        <v>774</v>
      </c>
      <c r="W730" s="180">
        <v>599</v>
      </c>
      <c r="X730" s="180">
        <v>38662790</v>
      </c>
      <c r="Y730" s="181">
        <f t="shared" si="750"/>
        <v>0.31946666666666668</v>
      </c>
      <c r="Z730" s="181">
        <f t="shared" si="730"/>
        <v>0.77390180878552972</v>
      </c>
      <c r="AA730" s="180">
        <f t="shared" si="731"/>
        <v>64545.559265442404</v>
      </c>
      <c r="AB730" s="405"/>
      <c r="AC730" s="136" t="s">
        <v>187</v>
      </c>
      <c r="AD730" s="171">
        <v>512</v>
      </c>
      <c r="AE730" s="180">
        <v>368</v>
      </c>
      <c r="AF730" s="180">
        <v>27109870</v>
      </c>
      <c r="AG730" s="181">
        <f t="shared" si="751"/>
        <v>0.30950378469301937</v>
      </c>
      <c r="AH730" s="181">
        <f t="shared" si="733"/>
        <v>0.71875</v>
      </c>
      <c r="AI730" s="175">
        <f t="shared" si="734"/>
        <v>73668.125</v>
      </c>
      <c r="AJ730" s="405"/>
      <c r="AK730" s="136" t="s">
        <v>187</v>
      </c>
      <c r="AL730" s="171">
        <v>268</v>
      </c>
      <c r="AM730" s="180">
        <v>181</v>
      </c>
      <c r="AN730" s="180">
        <v>13311300</v>
      </c>
      <c r="AO730" s="181">
        <f t="shared" si="752"/>
        <v>0.26308139534883723</v>
      </c>
      <c r="AP730" s="181">
        <f t="shared" si="736"/>
        <v>0.67537313432835822</v>
      </c>
      <c r="AQ730" s="175">
        <f t="shared" si="737"/>
        <v>73543.09392265194</v>
      </c>
      <c r="AR730" s="405"/>
      <c r="AS730" s="136" t="s">
        <v>187</v>
      </c>
      <c r="AT730" s="171">
        <v>122</v>
      </c>
      <c r="AU730" s="180">
        <v>78</v>
      </c>
      <c r="AV730" s="180">
        <v>7110420</v>
      </c>
      <c r="AW730" s="181">
        <f t="shared" si="753"/>
        <v>0.19847328244274809</v>
      </c>
      <c r="AX730" s="181">
        <f t="shared" si="739"/>
        <v>0.63934426229508201</v>
      </c>
      <c r="AY730" s="180">
        <f t="shared" si="740"/>
        <v>91159.230769230766</v>
      </c>
      <c r="AZ730" s="405"/>
      <c r="BA730" s="136" t="s">
        <v>187</v>
      </c>
      <c r="BB730" s="171">
        <v>46</v>
      </c>
      <c r="BC730" s="180">
        <v>28</v>
      </c>
      <c r="BD730" s="180">
        <v>3750630</v>
      </c>
      <c r="BE730" s="181">
        <f t="shared" si="754"/>
        <v>0.1728395061728395</v>
      </c>
      <c r="BF730" s="181">
        <f t="shared" si="742"/>
        <v>0.60869565217391308</v>
      </c>
      <c r="BG730" s="225">
        <f t="shared" si="743"/>
        <v>133951.07142857142</v>
      </c>
      <c r="BH730" s="405"/>
      <c r="BI730" s="136" t="s">
        <v>187</v>
      </c>
      <c r="BJ730" s="171">
        <f t="shared" si="744"/>
        <v>1724</v>
      </c>
      <c r="BK730" s="180">
        <f t="shared" si="721"/>
        <v>1255</v>
      </c>
      <c r="BL730" s="180">
        <f t="shared" si="722"/>
        <v>89984250</v>
      </c>
      <c r="BM730" s="181">
        <f t="shared" si="755"/>
        <v>0.29024051803885292</v>
      </c>
      <c r="BN730" s="181">
        <f t="shared" si="746"/>
        <v>0.72795823665893267</v>
      </c>
      <c r="BO730" s="180">
        <f t="shared" si="747"/>
        <v>71700.597609561752</v>
      </c>
      <c r="BP730" s="285"/>
    </row>
    <row r="731" spans="2:68" s="95" customFormat="1">
      <c r="B731" s="402"/>
      <c r="C731" s="402"/>
      <c r="D731" s="428"/>
      <c r="E731" s="136" t="s">
        <v>188</v>
      </c>
      <c r="F731" s="171">
        <v>1</v>
      </c>
      <c r="G731" s="180">
        <v>1</v>
      </c>
      <c r="H731" s="180">
        <v>124400</v>
      </c>
      <c r="I731" s="181">
        <f t="shared" si="748"/>
        <v>0.1111111111111111</v>
      </c>
      <c r="J731" s="181">
        <f t="shared" si="724"/>
        <v>1</v>
      </c>
      <c r="K731" s="225">
        <f t="shared" si="725"/>
        <v>124400</v>
      </c>
      <c r="L731" s="405"/>
      <c r="M731" s="136" t="s">
        <v>188</v>
      </c>
      <c r="N731" s="171">
        <v>1</v>
      </c>
      <c r="O731" s="180">
        <v>1</v>
      </c>
      <c r="P731" s="180">
        <v>3830</v>
      </c>
      <c r="Q731" s="181">
        <f t="shared" si="749"/>
        <v>0.125</v>
      </c>
      <c r="R731" s="181">
        <f t="shared" si="727"/>
        <v>1</v>
      </c>
      <c r="S731" s="175">
        <f t="shared" si="728"/>
        <v>3830</v>
      </c>
      <c r="T731" s="405"/>
      <c r="U731" s="136" t="s">
        <v>188</v>
      </c>
      <c r="V731" s="171">
        <v>101</v>
      </c>
      <c r="W731" s="180">
        <v>74</v>
      </c>
      <c r="X731" s="180">
        <v>5208600</v>
      </c>
      <c r="Y731" s="181">
        <f t="shared" si="750"/>
        <v>3.9466666666666664E-2</v>
      </c>
      <c r="Z731" s="181">
        <f t="shared" si="730"/>
        <v>0.73267326732673266</v>
      </c>
      <c r="AA731" s="180">
        <f t="shared" si="731"/>
        <v>70386.486486486479</v>
      </c>
      <c r="AB731" s="405"/>
      <c r="AC731" s="136" t="s">
        <v>188</v>
      </c>
      <c r="AD731" s="171">
        <v>104</v>
      </c>
      <c r="AE731" s="180">
        <v>67</v>
      </c>
      <c r="AF731" s="180">
        <v>4194770</v>
      </c>
      <c r="AG731" s="181">
        <f t="shared" si="751"/>
        <v>5.6349873843566024E-2</v>
      </c>
      <c r="AH731" s="181">
        <f t="shared" si="733"/>
        <v>0.64423076923076927</v>
      </c>
      <c r="AI731" s="175">
        <f t="shared" si="734"/>
        <v>62608.507462686568</v>
      </c>
      <c r="AJ731" s="405"/>
      <c r="AK731" s="136" t="s">
        <v>188</v>
      </c>
      <c r="AL731" s="171">
        <v>105</v>
      </c>
      <c r="AM731" s="180">
        <v>62</v>
      </c>
      <c r="AN731" s="180">
        <v>4500550</v>
      </c>
      <c r="AO731" s="181">
        <f t="shared" si="752"/>
        <v>9.0116279069767435E-2</v>
      </c>
      <c r="AP731" s="181">
        <f t="shared" si="736"/>
        <v>0.59047619047619049</v>
      </c>
      <c r="AQ731" s="175">
        <f t="shared" si="737"/>
        <v>72589.516129032258</v>
      </c>
      <c r="AR731" s="405"/>
      <c r="AS731" s="136" t="s">
        <v>188</v>
      </c>
      <c r="AT731" s="171">
        <v>87</v>
      </c>
      <c r="AU731" s="180">
        <v>56</v>
      </c>
      <c r="AV731" s="180">
        <v>4676910</v>
      </c>
      <c r="AW731" s="181">
        <f t="shared" si="753"/>
        <v>0.14249363867684478</v>
      </c>
      <c r="AX731" s="181">
        <f t="shared" si="739"/>
        <v>0.64367816091954022</v>
      </c>
      <c r="AY731" s="180">
        <f t="shared" si="740"/>
        <v>83516.25</v>
      </c>
      <c r="AZ731" s="405"/>
      <c r="BA731" s="136" t="s">
        <v>188</v>
      </c>
      <c r="BB731" s="171">
        <v>40</v>
      </c>
      <c r="BC731" s="180">
        <v>17</v>
      </c>
      <c r="BD731" s="180">
        <v>2480640</v>
      </c>
      <c r="BE731" s="181">
        <f t="shared" si="754"/>
        <v>0.10493827160493827</v>
      </c>
      <c r="BF731" s="181">
        <f t="shared" si="742"/>
        <v>0.42499999999999999</v>
      </c>
      <c r="BG731" s="225">
        <f t="shared" si="743"/>
        <v>145920</v>
      </c>
      <c r="BH731" s="405"/>
      <c r="BI731" s="136" t="s">
        <v>188</v>
      </c>
      <c r="BJ731" s="171">
        <f t="shared" si="744"/>
        <v>439</v>
      </c>
      <c r="BK731" s="180">
        <f t="shared" si="721"/>
        <v>278</v>
      </c>
      <c r="BL731" s="180">
        <f t="shared" si="722"/>
        <v>21189700</v>
      </c>
      <c r="BM731" s="181">
        <f t="shared" si="755"/>
        <v>6.4292321924144316E-2</v>
      </c>
      <c r="BN731" s="181">
        <f t="shared" si="746"/>
        <v>0.63325740318906609</v>
      </c>
      <c r="BO731" s="180">
        <f t="shared" si="747"/>
        <v>76221.942446043162</v>
      </c>
      <c r="BP731" s="285"/>
    </row>
    <row r="732" spans="2:68" s="95" customFormat="1">
      <c r="B732" s="402"/>
      <c r="C732" s="402"/>
      <c r="D732" s="428"/>
      <c r="E732" s="133" t="s">
        <v>179</v>
      </c>
      <c r="F732" s="173">
        <v>2</v>
      </c>
      <c r="G732" s="184">
        <v>1</v>
      </c>
      <c r="H732" s="184">
        <v>206740</v>
      </c>
      <c r="I732" s="185">
        <f t="shared" si="748"/>
        <v>0.1111111111111111</v>
      </c>
      <c r="J732" s="185">
        <f t="shared" si="724"/>
        <v>0.5</v>
      </c>
      <c r="K732" s="279">
        <f t="shared" si="725"/>
        <v>206740</v>
      </c>
      <c r="L732" s="405"/>
      <c r="M732" s="133" t="s">
        <v>179</v>
      </c>
      <c r="N732" s="173">
        <v>3</v>
      </c>
      <c r="O732" s="184">
        <v>3</v>
      </c>
      <c r="P732" s="184">
        <v>569540</v>
      </c>
      <c r="Q732" s="185">
        <f t="shared" si="749"/>
        <v>0.375</v>
      </c>
      <c r="R732" s="185">
        <f t="shared" si="727"/>
        <v>1</v>
      </c>
      <c r="S732" s="177">
        <f t="shared" si="728"/>
        <v>189846.66666666666</v>
      </c>
      <c r="T732" s="405"/>
      <c r="U732" s="133" t="s">
        <v>179</v>
      </c>
      <c r="V732" s="173">
        <v>264</v>
      </c>
      <c r="W732" s="184">
        <v>190</v>
      </c>
      <c r="X732" s="184">
        <v>10921960</v>
      </c>
      <c r="Y732" s="185">
        <f t="shared" si="750"/>
        <v>0.10133333333333333</v>
      </c>
      <c r="Z732" s="185">
        <f t="shared" si="730"/>
        <v>0.71969696969696972</v>
      </c>
      <c r="AA732" s="184">
        <f t="shared" si="731"/>
        <v>57484</v>
      </c>
      <c r="AB732" s="405"/>
      <c r="AC732" s="133" t="s">
        <v>179</v>
      </c>
      <c r="AD732" s="173">
        <v>111</v>
      </c>
      <c r="AE732" s="184">
        <v>71</v>
      </c>
      <c r="AF732" s="184">
        <v>5016730</v>
      </c>
      <c r="AG732" s="185">
        <f t="shared" si="751"/>
        <v>5.9714045416316232E-2</v>
      </c>
      <c r="AH732" s="185">
        <f t="shared" si="733"/>
        <v>0.63963963963963966</v>
      </c>
      <c r="AI732" s="177">
        <f t="shared" si="734"/>
        <v>70658.169014084502</v>
      </c>
      <c r="AJ732" s="405"/>
      <c r="AK732" s="133" t="s">
        <v>179</v>
      </c>
      <c r="AL732" s="173">
        <v>47</v>
      </c>
      <c r="AM732" s="184">
        <v>21</v>
      </c>
      <c r="AN732" s="184">
        <v>1963790</v>
      </c>
      <c r="AO732" s="185">
        <f t="shared" si="752"/>
        <v>3.0523255813953487E-2</v>
      </c>
      <c r="AP732" s="185">
        <f t="shared" si="736"/>
        <v>0.44680851063829785</v>
      </c>
      <c r="AQ732" s="177">
        <f t="shared" si="737"/>
        <v>93513.809523809527</v>
      </c>
      <c r="AR732" s="405"/>
      <c r="AS732" s="133" t="s">
        <v>179</v>
      </c>
      <c r="AT732" s="173">
        <v>20</v>
      </c>
      <c r="AU732" s="184">
        <v>8</v>
      </c>
      <c r="AV732" s="184">
        <v>781980</v>
      </c>
      <c r="AW732" s="185">
        <f t="shared" si="753"/>
        <v>2.0356234096692113E-2</v>
      </c>
      <c r="AX732" s="185">
        <f t="shared" si="739"/>
        <v>0.4</v>
      </c>
      <c r="AY732" s="184">
        <f t="shared" si="740"/>
        <v>97747.5</v>
      </c>
      <c r="AZ732" s="405"/>
      <c r="BA732" s="133" t="s">
        <v>179</v>
      </c>
      <c r="BB732" s="173">
        <v>12</v>
      </c>
      <c r="BC732" s="184">
        <v>4</v>
      </c>
      <c r="BD732" s="184">
        <v>274610</v>
      </c>
      <c r="BE732" s="185">
        <f t="shared" si="754"/>
        <v>2.4691358024691357E-2</v>
      </c>
      <c r="BF732" s="185">
        <f t="shared" si="742"/>
        <v>0.33333333333333331</v>
      </c>
      <c r="BG732" s="279">
        <f t="shared" si="743"/>
        <v>68652.5</v>
      </c>
      <c r="BH732" s="405"/>
      <c r="BI732" s="133" t="s">
        <v>179</v>
      </c>
      <c r="BJ732" s="173">
        <f t="shared" si="744"/>
        <v>459</v>
      </c>
      <c r="BK732" s="184">
        <f t="shared" si="721"/>
        <v>298</v>
      </c>
      <c r="BL732" s="184">
        <f t="shared" si="722"/>
        <v>19735350</v>
      </c>
      <c r="BM732" s="185">
        <f t="shared" si="755"/>
        <v>6.8917668825161885E-2</v>
      </c>
      <c r="BN732" s="185">
        <f t="shared" si="746"/>
        <v>0.64923747276688448</v>
      </c>
      <c r="BO732" s="184">
        <f t="shared" si="747"/>
        <v>66226.006711409398</v>
      </c>
      <c r="BP732" s="285"/>
    </row>
    <row r="733" spans="2:68" s="95" customFormat="1">
      <c r="B733" s="402">
        <v>67</v>
      </c>
      <c r="C733" s="402" t="s">
        <v>7</v>
      </c>
      <c r="D733" s="428">
        <v>29</v>
      </c>
      <c r="E733" s="134" t="s">
        <v>153</v>
      </c>
      <c r="F733" s="170">
        <v>11</v>
      </c>
      <c r="G733" s="178">
        <v>8</v>
      </c>
      <c r="H733" s="178">
        <v>706470</v>
      </c>
      <c r="I733" s="179">
        <f>IFERROR(G733/$D$733,"-")</f>
        <v>0.27586206896551724</v>
      </c>
      <c r="J733" s="179">
        <f t="shared" si="724"/>
        <v>0.72727272727272729</v>
      </c>
      <c r="K733" s="224">
        <f t="shared" si="725"/>
        <v>88308.75</v>
      </c>
      <c r="L733" s="405">
        <v>42</v>
      </c>
      <c r="M733" s="134" t="s">
        <v>153</v>
      </c>
      <c r="N733" s="170">
        <v>13</v>
      </c>
      <c r="O733" s="178">
        <v>8</v>
      </c>
      <c r="P733" s="178">
        <v>580030</v>
      </c>
      <c r="Q733" s="179">
        <f>IFERROR(O733/$L$733,"-")</f>
        <v>0.19047619047619047</v>
      </c>
      <c r="R733" s="179">
        <f t="shared" si="727"/>
        <v>0.61538461538461542</v>
      </c>
      <c r="S733" s="174">
        <f t="shared" si="728"/>
        <v>72503.75</v>
      </c>
      <c r="T733" s="405">
        <v>712</v>
      </c>
      <c r="U733" s="134" t="s">
        <v>153</v>
      </c>
      <c r="V733" s="170">
        <v>330</v>
      </c>
      <c r="W733" s="178">
        <v>208</v>
      </c>
      <c r="X733" s="178">
        <v>14396090</v>
      </c>
      <c r="Y733" s="179">
        <f>IFERROR(W733/$T$733,"-")</f>
        <v>0.29213483146067415</v>
      </c>
      <c r="Z733" s="179">
        <f t="shared" si="730"/>
        <v>0.63030303030303025</v>
      </c>
      <c r="AA733" s="178">
        <f t="shared" si="731"/>
        <v>69211.971153846156</v>
      </c>
      <c r="AB733" s="405">
        <v>522</v>
      </c>
      <c r="AC733" s="134" t="s">
        <v>153</v>
      </c>
      <c r="AD733" s="170">
        <v>261</v>
      </c>
      <c r="AE733" s="178">
        <v>147</v>
      </c>
      <c r="AF733" s="178">
        <v>10675200</v>
      </c>
      <c r="AG733" s="179">
        <f>IFERROR(AE733/$AB$733,"-")</f>
        <v>0.28160919540229884</v>
      </c>
      <c r="AH733" s="179">
        <f t="shared" si="733"/>
        <v>0.56321839080459768</v>
      </c>
      <c r="AI733" s="174">
        <f t="shared" si="734"/>
        <v>72620.408163265311</v>
      </c>
      <c r="AJ733" s="405">
        <v>401</v>
      </c>
      <c r="AK733" s="134" t="s">
        <v>153</v>
      </c>
      <c r="AL733" s="170">
        <v>157</v>
      </c>
      <c r="AM733" s="178">
        <v>81</v>
      </c>
      <c r="AN733" s="178">
        <v>5285620</v>
      </c>
      <c r="AO733" s="179">
        <f>IFERROR(AM733/$AJ$733,"-")</f>
        <v>0.20199501246882792</v>
      </c>
      <c r="AP733" s="179">
        <f t="shared" si="736"/>
        <v>0.51592356687898089</v>
      </c>
      <c r="AQ733" s="174">
        <f t="shared" si="737"/>
        <v>65254.567901234564</v>
      </c>
      <c r="AR733" s="405">
        <v>243</v>
      </c>
      <c r="AS733" s="134" t="s">
        <v>153</v>
      </c>
      <c r="AT733" s="170">
        <v>88</v>
      </c>
      <c r="AU733" s="178">
        <v>26</v>
      </c>
      <c r="AV733" s="178">
        <v>1486200</v>
      </c>
      <c r="AW733" s="179">
        <f>IFERROR(AU733/$AR$733,"-")</f>
        <v>0.10699588477366255</v>
      </c>
      <c r="AX733" s="179">
        <f t="shared" si="739"/>
        <v>0.29545454545454547</v>
      </c>
      <c r="AY733" s="178">
        <f t="shared" si="740"/>
        <v>57161.538461538461</v>
      </c>
      <c r="AZ733" s="405">
        <v>92</v>
      </c>
      <c r="BA733" s="134" t="s">
        <v>153</v>
      </c>
      <c r="BB733" s="170">
        <v>29</v>
      </c>
      <c r="BC733" s="178">
        <v>10</v>
      </c>
      <c r="BD733" s="178">
        <v>824260</v>
      </c>
      <c r="BE733" s="179">
        <f>IFERROR(BC733/$AZ$733,"-")</f>
        <v>0.10869565217391304</v>
      </c>
      <c r="BF733" s="179">
        <f t="shared" si="742"/>
        <v>0.34482758620689657</v>
      </c>
      <c r="BG733" s="224">
        <f t="shared" si="743"/>
        <v>82426</v>
      </c>
      <c r="BH733" s="405">
        <v>2041</v>
      </c>
      <c r="BI733" s="134" t="s">
        <v>153</v>
      </c>
      <c r="BJ733" s="170">
        <f t="shared" si="744"/>
        <v>889</v>
      </c>
      <c r="BK733" s="178">
        <f t="shared" si="721"/>
        <v>488</v>
      </c>
      <c r="BL733" s="178">
        <f t="shared" si="722"/>
        <v>33953870</v>
      </c>
      <c r="BM733" s="179">
        <f>IFERROR(BK733/$BH$733,"-")</f>
        <v>0.23909848113669771</v>
      </c>
      <c r="BN733" s="179">
        <f t="shared" si="746"/>
        <v>0.54893138357705284</v>
      </c>
      <c r="BO733" s="178">
        <f t="shared" si="747"/>
        <v>69577.602459016387</v>
      </c>
      <c r="BP733" s="285"/>
    </row>
    <row r="734" spans="2:68" s="95" customFormat="1">
      <c r="B734" s="402"/>
      <c r="C734" s="402"/>
      <c r="D734" s="428"/>
      <c r="E734" s="135" t="s">
        <v>207</v>
      </c>
      <c r="F734" s="171">
        <v>9</v>
      </c>
      <c r="G734" s="180">
        <v>6</v>
      </c>
      <c r="H734" s="180">
        <v>563690</v>
      </c>
      <c r="I734" s="181">
        <f t="shared" ref="I734:I743" si="756">IFERROR(G734/$D$733,"-")</f>
        <v>0.20689655172413793</v>
      </c>
      <c r="J734" s="181">
        <f t="shared" si="724"/>
        <v>0.66666666666666663</v>
      </c>
      <c r="K734" s="225">
        <f t="shared" si="725"/>
        <v>93948.333333333328</v>
      </c>
      <c r="L734" s="405"/>
      <c r="M734" s="135" t="s">
        <v>207</v>
      </c>
      <c r="N734" s="171">
        <v>17</v>
      </c>
      <c r="O734" s="180">
        <v>11</v>
      </c>
      <c r="P734" s="180">
        <v>657170</v>
      </c>
      <c r="Q734" s="181">
        <f t="shared" ref="Q734:Q743" si="757">IFERROR(O734/$L$733,"-")</f>
        <v>0.26190476190476192</v>
      </c>
      <c r="R734" s="181">
        <f t="shared" si="727"/>
        <v>0.6470588235294118</v>
      </c>
      <c r="S734" s="175">
        <f t="shared" si="728"/>
        <v>59742.727272727272</v>
      </c>
      <c r="T734" s="405"/>
      <c r="U734" s="135" t="s">
        <v>207</v>
      </c>
      <c r="V734" s="171">
        <v>281</v>
      </c>
      <c r="W734" s="180">
        <v>190</v>
      </c>
      <c r="X734" s="180">
        <v>12904280</v>
      </c>
      <c r="Y734" s="181">
        <f t="shared" ref="Y734:Y743" si="758">IFERROR(W734/$T$733,"-")</f>
        <v>0.26685393258426965</v>
      </c>
      <c r="Z734" s="181">
        <f t="shared" si="730"/>
        <v>0.67615658362989328</v>
      </c>
      <c r="AA734" s="180">
        <f t="shared" si="731"/>
        <v>67917.263157894733</v>
      </c>
      <c r="AB734" s="405"/>
      <c r="AC734" s="135" t="s">
        <v>207</v>
      </c>
      <c r="AD734" s="171">
        <v>208</v>
      </c>
      <c r="AE734" s="180">
        <v>117</v>
      </c>
      <c r="AF734" s="180">
        <v>7921450</v>
      </c>
      <c r="AG734" s="181">
        <f t="shared" ref="AG734:AG743" si="759">IFERROR(AE734/$AB$733,"-")</f>
        <v>0.22413793103448276</v>
      </c>
      <c r="AH734" s="181">
        <f t="shared" si="733"/>
        <v>0.5625</v>
      </c>
      <c r="AI734" s="175">
        <f t="shared" si="734"/>
        <v>67704.700854700859</v>
      </c>
      <c r="AJ734" s="405"/>
      <c r="AK734" s="135" t="s">
        <v>207</v>
      </c>
      <c r="AL734" s="171">
        <v>114</v>
      </c>
      <c r="AM734" s="180">
        <v>65</v>
      </c>
      <c r="AN734" s="180">
        <v>3882310</v>
      </c>
      <c r="AO734" s="181">
        <f t="shared" ref="AO734:AO743" si="760">IFERROR(AM734/$AJ$733,"-")</f>
        <v>0.16209476309226933</v>
      </c>
      <c r="AP734" s="181">
        <f t="shared" si="736"/>
        <v>0.57017543859649122</v>
      </c>
      <c r="AQ734" s="175">
        <f t="shared" si="737"/>
        <v>59727.846153846156</v>
      </c>
      <c r="AR734" s="405"/>
      <c r="AS734" s="135" t="s">
        <v>207</v>
      </c>
      <c r="AT734" s="171">
        <v>60</v>
      </c>
      <c r="AU734" s="180">
        <v>15</v>
      </c>
      <c r="AV734" s="180">
        <v>1386540</v>
      </c>
      <c r="AW734" s="181">
        <f t="shared" ref="AW734:AW743" si="761">IFERROR(AU734/$AR$733,"-")</f>
        <v>6.1728395061728392E-2</v>
      </c>
      <c r="AX734" s="181">
        <f t="shared" si="739"/>
        <v>0.25</v>
      </c>
      <c r="AY734" s="180">
        <f t="shared" si="740"/>
        <v>92436</v>
      </c>
      <c r="AZ734" s="405"/>
      <c r="BA734" s="135" t="s">
        <v>207</v>
      </c>
      <c r="BB734" s="171">
        <v>14</v>
      </c>
      <c r="BC734" s="180">
        <v>5</v>
      </c>
      <c r="BD734" s="180">
        <v>149190</v>
      </c>
      <c r="BE734" s="181">
        <f t="shared" ref="BE734:BE743" si="762">IFERROR(BC734/$AZ$733,"-")</f>
        <v>5.434782608695652E-2</v>
      </c>
      <c r="BF734" s="181">
        <f t="shared" si="742"/>
        <v>0.35714285714285715</v>
      </c>
      <c r="BG734" s="225">
        <f t="shared" si="743"/>
        <v>29838</v>
      </c>
      <c r="BH734" s="405"/>
      <c r="BI734" s="135" t="s">
        <v>207</v>
      </c>
      <c r="BJ734" s="171">
        <f t="shared" si="744"/>
        <v>703</v>
      </c>
      <c r="BK734" s="180">
        <f t="shared" si="721"/>
        <v>409</v>
      </c>
      <c r="BL734" s="180">
        <f t="shared" si="722"/>
        <v>27464630</v>
      </c>
      <c r="BM734" s="181">
        <f t="shared" ref="BM734:BM743" si="763">IFERROR(BK734/$BH$733,"-")</f>
        <v>0.20039196472317491</v>
      </c>
      <c r="BN734" s="181">
        <f t="shared" si="746"/>
        <v>0.58179231863442393</v>
      </c>
      <c r="BO734" s="180">
        <f t="shared" si="747"/>
        <v>67150.684596577019</v>
      </c>
      <c r="BP734" s="285"/>
    </row>
    <row r="735" spans="2:68" s="95" customFormat="1">
      <c r="B735" s="402"/>
      <c r="C735" s="402"/>
      <c r="D735" s="428"/>
      <c r="E735" s="136" t="s">
        <v>152</v>
      </c>
      <c r="F735" s="171">
        <v>10</v>
      </c>
      <c r="G735" s="180">
        <v>7</v>
      </c>
      <c r="H735" s="180">
        <v>588770</v>
      </c>
      <c r="I735" s="181">
        <f t="shared" si="756"/>
        <v>0.2413793103448276</v>
      </c>
      <c r="J735" s="181">
        <f t="shared" si="724"/>
        <v>0.7</v>
      </c>
      <c r="K735" s="225">
        <f t="shared" si="725"/>
        <v>84110</v>
      </c>
      <c r="L735" s="405"/>
      <c r="M735" s="136" t="s">
        <v>152</v>
      </c>
      <c r="N735" s="171">
        <v>20</v>
      </c>
      <c r="O735" s="180">
        <v>13</v>
      </c>
      <c r="P735" s="180">
        <v>1164720</v>
      </c>
      <c r="Q735" s="181">
        <f t="shared" si="757"/>
        <v>0.30952380952380953</v>
      </c>
      <c r="R735" s="181">
        <f t="shared" si="727"/>
        <v>0.65</v>
      </c>
      <c r="S735" s="175">
        <f t="shared" si="728"/>
        <v>89593.846153846156</v>
      </c>
      <c r="T735" s="405"/>
      <c r="U735" s="136" t="s">
        <v>152</v>
      </c>
      <c r="V735" s="171">
        <v>417</v>
      </c>
      <c r="W735" s="180">
        <v>255</v>
      </c>
      <c r="X735" s="180">
        <v>18562760</v>
      </c>
      <c r="Y735" s="181">
        <f t="shared" si="758"/>
        <v>0.35814606741573035</v>
      </c>
      <c r="Z735" s="181">
        <f t="shared" si="730"/>
        <v>0.61151079136690645</v>
      </c>
      <c r="AA735" s="180">
        <f t="shared" si="731"/>
        <v>72795.137254901958</v>
      </c>
      <c r="AB735" s="405"/>
      <c r="AC735" s="136" t="s">
        <v>152</v>
      </c>
      <c r="AD735" s="171">
        <v>342</v>
      </c>
      <c r="AE735" s="180">
        <v>186</v>
      </c>
      <c r="AF735" s="180">
        <v>12678360</v>
      </c>
      <c r="AG735" s="181">
        <f t="shared" si="759"/>
        <v>0.35632183908045978</v>
      </c>
      <c r="AH735" s="181">
        <f t="shared" si="733"/>
        <v>0.54385964912280704</v>
      </c>
      <c r="AI735" s="175">
        <f t="shared" si="734"/>
        <v>68163.225806451606</v>
      </c>
      <c r="AJ735" s="405"/>
      <c r="AK735" s="136" t="s">
        <v>152</v>
      </c>
      <c r="AL735" s="171">
        <v>241</v>
      </c>
      <c r="AM735" s="180">
        <v>119</v>
      </c>
      <c r="AN735" s="180">
        <v>7889240</v>
      </c>
      <c r="AO735" s="181">
        <f t="shared" si="760"/>
        <v>0.29675810473815462</v>
      </c>
      <c r="AP735" s="181">
        <f t="shared" si="736"/>
        <v>0.49377593360995853</v>
      </c>
      <c r="AQ735" s="175">
        <f t="shared" si="737"/>
        <v>66296.134453781517</v>
      </c>
      <c r="AR735" s="405"/>
      <c r="AS735" s="136" t="s">
        <v>152</v>
      </c>
      <c r="AT735" s="171">
        <v>141</v>
      </c>
      <c r="AU735" s="180">
        <v>46</v>
      </c>
      <c r="AV735" s="180">
        <v>3814200</v>
      </c>
      <c r="AW735" s="181">
        <f t="shared" si="761"/>
        <v>0.18930041152263374</v>
      </c>
      <c r="AX735" s="181">
        <f t="shared" si="739"/>
        <v>0.32624113475177308</v>
      </c>
      <c r="AY735" s="180">
        <f t="shared" si="740"/>
        <v>82917.391304347824</v>
      </c>
      <c r="AZ735" s="405"/>
      <c r="BA735" s="136" t="s">
        <v>152</v>
      </c>
      <c r="BB735" s="171">
        <v>52</v>
      </c>
      <c r="BC735" s="180">
        <v>16</v>
      </c>
      <c r="BD735" s="180">
        <v>1025450</v>
      </c>
      <c r="BE735" s="181">
        <f t="shared" si="762"/>
        <v>0.17391304347826086</v>
      </c>
      <c r="BF735" s="181">
        <f t="shared" si="742"/>
        <v>0.30769230769230771</v>
      </c>
      <c r="BG735" s="225">
        <f t="shared" si="743"/>
        <v>64090.625</v>
      </c>
      <c r="BH735" s="405"/>
      <c r="BI735" s="136" t="s">
        <v>152</v>
      </c>
      <c r="BJ735" s="171">
        <f t="shared" si="744"/>
        <v>1223</v>
      </c>
      <c r="BK735" s="180">
        <f t="shared" si="721"/>
        <v>642</v>
      </c>
      <c r="BL735" s="180">
        <f t="shared" si="722"/>
        <v>45723500</v>
      </c>
      <c r="BM735" s="181">
        <f t="shared" si="763"/>
        <v>0.31455169034786867</v>
      </c>
      <c r="BN735" s="181">
        <f t="shared" si="746"/>
        <v>0.52493867538838923</v>
      </c>
      <c r="BO735" s="180">
        <f t="shared" si="747"/>
        <v>71220.404984423672</v>
      </c>
      <c r="BP735" s="285"/>
    </row>
    <row r="736" spans="2:68" s="95" customFormat="1">
      <c r="B736" s="402"/>
      <c r="C736" s="402"/>
      <c r="D736" s="428"/>
      <c r="E736" s="136" t="s">
        <v>161</v>
      </c>
      <c r="F736" s="171">
        <v>5</v>
      </c>
      <c r="G736" s="180">
        <v>3</v>
      </c>
      <c r="H736" s="180">
        <v>488500</v>
      </c>
      <c r="I736" s="181">
        <f t="shared" si="756"/>
        <v>0.10344827586206896</v>
      </c>
      <c r="J736" s="181">
        <f t="shared" si="724"/>
        <v>0.6</v>
      </c>
      <c r="K736" s="225">
        <f t="shared" si="725"/>
        <v>162833.33333333334</v>
      </c>
      <c r="L736" s="405"/>
      <c r="M736" s="136" t="s">
        <v>161</v>
      </c>
      <c r="N736" s="171">
        <v>8</v>
      </c>
      <c r="O736" s="180">
        <v>6</v>
      </c>
      <c r="P736" s="180">
        <v>229310</v>
      </c>
      <c r="Q736" s="181">
        <f t="shared" si="757"/>
        <v>0.14285714285714285</v>
      </c>
      <c r="R736" s="181">
        <f t="shared" si="727"/>
        <v>0.75</v>
      </c>
      <c r="S736" s="175">
        <f t="shared" si="728"/>
        <v>38218.333333333336</v>
      </c>
      <c r="T736" s="405"/>
      <c r="U736" s="136" t="s">
        <v>161</v>
      </c>
      <c r="V736" s="171">
        <v>134</v>
      </c>
      <c r="W736" s="180">
        <v>80</v>
      </c>
      <c r="X736" s="180">
        <v>6068450</v>
      </c>
      <c r="Y736" s="181">
        <f t="shared" si="758"/>
        <v>0.11235955056179775</v>
      </c>
      <c r="Z736" s="181">
        <f t="shared" si="730"/>
        <v>0.59701492537313428</v>
      </c>
      <c r="AA736" s="180">
        <f t="shared" si="731"/>
        <v>75855.625</v>
      </c>
      <c r="AB736" s="405"/>
      <c r="AC736" s="136" t="s">
        <v>161</v>
      </c>
      <c r="AD736" s="171">
        <v>118</v>
      </c>
      <c r="AE736" s="180">
        <v>70</v>
      </c>
      <c r="AF736" s="180">
        <v>4534740</v>
      </c>
      <c r="AG736" s="181">
        <f t="shared" si="759"/>
        <v>0.13409961685823754</v>
      </c>
      <c r="AH736" s="181">
        <f t="shared" si="733"/>
        <v>0.59322033898305082</v>
      </c>
      <c r="AI736" s="175">
        <f t="shared" si="734"/>
        <v>64782</v>
      </c>
      <c r="AJ736" s="405"/>
      <c r="AK736" s="136" t="s">
        <v>161</v>
      </c>
      <c r="AL736" s="171">
        <v>86</v>
      </c>
      <c r="AM736" s="180">
        <v>45</v>
      </c>
      <c r="AN736" s="180">
        <v>3153300</v>
      </c>
      <c r="AO736" s="181">
        <f t="shared" si="760"/>
        <v>0.11221945137157108</v>
      </c>
      <c r="AP736" s="181">
        <f t="shared" si="736"/>
        <v>0.52325581395348841</v>
      </c>
      <c r="AQ736" s="175">
        <f t="shared" si="737"/>
        <v>70073.333333333328</v>
      </c>
      <c r="AR736" s="405"/>
      <c r="AS736" s="136" t="s">
        <v>161</v>
      </c>
      <c r="AT736" s="171">
        <v>59</v>
      </c>
      <c r="AU736" s="180">
        <v>18</v>
      </c>
      <c r="AV736" s="180">
        <v>1338600</v>
      </c>
      <c r="AW736" s="181">
        <f t="shared" si="761"/>
        <v>7.407407407407407E-2</v>
      </c>
      <c r="AX736" s="181">
        <f t="shared" si="739"/>
        <v>0.30508474576271188</v>
      </c>
      <c r="AY736" s="180">
        <f t="shared" si="740"/>
        <v>74366.666666666672</v>
      </c>
      <c r="AZ736" s="405"/>
      <c r="BA736" s="136" t="s">
        <v>161</v>
      </c>
      <c r="BB736" s="171">
        <v>15</v>
      </c>
      <c r="BC736" s="180">
        <v>5</v>
      </c>
      <c r="BD736" s="180">
        <v>341440</v>
      </c>
      <c r="BE736" s="181">
        <f t="shared" si="762"/>
        <v>5.434782608695652E-2</v>
      </c>
      <c r="BF736" s="181">
        <f t="shared" si="742"/>
        <v>0.33333333333333331</v>
      </c>
      <c r="BG736" s="225">
        <f t="shared" si="743"/>
        <v>68288</v>
      </c>
      <c r="BH736" s="405"/>
      <c r="BI736" s="136" t="s">
        <v>161</v>
      </c>
      <c r="BJ736" s="171">
        <f t="shared" si="744"/>
        <v>425</v>
      </c>
      <c r="BK736" s="180">
        <f t="shared" si="721"/>
        <v>227</v>
      </c>
      <c r="BL736" s="180">
        <f t="shared" si="722"/>
        <v>16154340</v>
      </c>
      <c r="BM736" s="181">
        <f t="shared" si="763"/>
        <v>0.11121999020088193</v>
      </c>
      <c r="BN736" s="181">
        <f t="shared" si="746"/>
        <v>0.53411764705882347</v>
      </c>
      <c r="BO736" s="180">
        <f t="shared" si="747"/>
        <v>71164.493392070479</v>
      </c>
      <c r="BP736" s="285"/>
    </row>
    <row r="737" spans="2:68" s="95" customFormat="1">
      <c r="B737" s="402"/>
      <c r="C737" s="402"/>
      <c r="D737" s="428"/>
      <c r="E737" s="136" t="s">
        <v>183</v>
      </c>
      <c r="F737" s="171">
        <v>5</v>
      </c>
      <c r="G737" s="180">
        <v>3</v>
      </c>
      <c r="H737" s="180">
        <v>252980</v>
      </c>
      <c r="I737" s="181">
        <f t="shared" si="756"/>
        <v>0.10344827586206896</v>
      </c>
      <c r="J737" s="181">
        <f t="shared" si="724"/>
        <v>0.6</v>
      </c>
      <c r="K737" s="225">
        <f t="shared" si="725"/>
        <v>84326.666666666672</v>
      </c>
      <c r="L737" s="405"/>
      <c r="M737" s="136" t="s">
        <v>183</v>
      </c>
      <c r="N737" s="171">
        <v>13</v>
      </c>
      <c r="O737" s="180">
        <v>10</v>
      </c>
      <c r="P737" s="180">
        <v>1280040</v>
      </c>
      <c r="Q737" s="181">
        <f t="shared" si="757"/>
        <v>0.23809523809523808</v>
      </c>
      <c r="R737" s="181">
        <f t="shared" si="727"/>
        <v>0.76923076923076927</v>
      </c>
      <c r="S737" s="175">
        <f t="shared" si="728"/>
        <v>128004</v>
      </c>
      <c r="T737" s="405"/>
      <c r="U737" s="136" t="s">
        <v>183</v>
      </c>
      <c r="V737" s="171">
        <v>164</v>
      </c>
      <c r="W737" s="180">
        <v>107</v>
      </c>
      <c r="X737" s="180">
        <v>7995810</v>
      </c>
      <c r="Y737" s="181">
        <f t="shared" si="758"/>
        <v>0.1502808988764045</v>
      </c>
      <c r="Z737" s="181">
        <f t="shared" si="730"/>
        <v>0.65243902439024393</v>
      </c>
      <c r="AA737" s="180">
        <f t="shared" si="731"/>
        <v>74727.196261682242</v>
      </c>
      <c r="AB737" s="405"/>
      <c r="AC737" s="136" t="s">
        <v>183</v>
      </c>
      <c r="AD737" s="171">
        <v>157</v>
      </c>
      <c r="AE737" s="180">
        <v>95</v>
      </c>
      <c r="AF737" s="180">
        <v>6475960</v>
      </c>
      <c r="AG737" s="181">
        <f t="shared" si="759"/>
        <v>0.18199233716475097</v>
      </c>
      <c r="AH737" s="181">
        <f t="shared" si="733"/>
        <v>0.60509554140127386</v>
      </c>
      <c r="AI737" s="175">
        <f t="shared" si="734"/>
        <v>68168</v>
      </c>
      <c r="AJ737" s="405"/>
      <c r="AK737" s="136" t="s">
        <v>183</v>
      </c>
      <c r="AL737" s="171">
        <v>128</v>
      </c>
      <c r="AM737" s="180">
        <v>63</v>
      </c>
      <c r="AN737" s="180">
        <v>5271470</v>
      </c>
      <c r="AO737" s="181">
        <f t="shared" si="760"/>
        <v>0.15710723192019951</v>
      </c>
      <c r="AP737" s="181">
        <f t="shared" si="736"/>
        <v>0.4921875</v>
      </c>
      <c r="AQ737" s="175">
        <f t="shared" si="737"/>
        <v>83674.126984126982</v>
      </c>
      <c r="AR737" s="405"/>
      <c r="AS737" s="136" t="s">
        <v>183</v>
      </c>
      <c r="AT737" s="171">
        <v>84</v>
      </c>
      <c r="AU737" s="180">
        <v>27</v>
      </c>
      <c r="AV737" s="180">
        <v>1890350</v>
      </c>
      <c r="AW737" s="181">
        <f t="shared" si="761"/>
        <v>0.1111111111111111</v>
      </c>
      <c r="AX737" s="181">
        <f t="shared" si="739"/>
        <v>0.32142857142857145</v>
      </c>
      <c r="AY737" s="180">
        <f t="shared" si="740"/>
        <v>70012.962962962964</v>
      </c>
      <c r="AZ737" s="405"/>
      <c r="BA737" s="136" t="s">
        <v>183</v>
      </c>
      <c r="BB737" s="171">
        <v>31</v>
      </c>
      <c r="BC737" s="180">
        <v>12</v>
      </c>
      <c r="BD737" s="180">
        <v>841170</v>
      </c>
      <c r="BE737" s="181">
        <f t="shared" si="762"/>
        <v>0.13043478260869565</v>
      </c>
      <c r="BF737" s="181">
        <f t="shared" si="742"/>
        <v>0.38709677419354838</v>
      </c>
      <c r="BG737" s="225">
        <f t="shared" si="743"/>
        <v>70097.5</v>
      </c>
      <c r="BH737" s="405"/>
      <c r="BI737" s="136" t="s">
        <v>183</v>
      </c>
      <c r="BJ737" s="171">
        <f t="shared" si="744"/>
        <v>582</v>
      </c>
      <c r="BK737" s="180">
        <f t="shared" si="721"/>
        <v>317</v>
      </c>
      <c r="BL737" s="180">
        <f t="shared" si="722"/>
        <v>24007780</v>
      </c>
      <c r="BM737" s="181">
        <f t="shared" si="763"/>
        <v>0.15531602155805976</v>
      </c>
      <c r="BN737" s="181">
        <f t="shared" si="746"/>
        <v>0.5446735395189003</v>
      </c>
      <c r="BO737" s="180">
        <f t="shared" si="747"/>
        <v>75734.321766561508</v>
      </c>
      <c r="BP737" s="285"/>
    </row>
    <row r="738" spans="2:68" s="95" customFormat="1">
      <c r="B738" s="402"/>
      <c r="C738" s="402"/>
      <c r="D738" s="428"/>
      <c r="E738" s="136" t="s">
        <v>184</v>
      </c>
      <c r="F738" s="171">
        <v>5</v>
      </c>
      <c r="G738" s="180">
        <v>4</v>
      </c>
      <c r="H738" s="180">
        <v>500610</v>
      </c>
      <c r="I738" s="181">
        <f t="shared" si="756"/>
        <v>0.13793103448275862</v>
      </c>
      <c r="J738" s="181">
        <f t="shared" si="724"/>
        <v>0.8</v>
      </c>
      <c r="K738" s="225">
        <f t="shared" si="725"/>
        <v>125152.5</v>
      </c>
      <c r="L738" s="405"/>
      <c r="M738" s="136" t="s">
        <v>184</v>
      </c>
      <c r="N738" s="171">
        <v>6</v>
      </c>
      <c r="O738" s="180">
        <v>3</v>
      </c>
      <c r="P738" s="180">
        <v>190740</v>
      </c>
      <c r="Q738" s="181">
        <f t="shared" si="757"/>
        <v>7.1428571428571425E-2</v>
      </c>
      <c r="R738" s="181">
        <f t="shared" si="727"/>
        <v>0.5</v>
      </c>
      <c r="S738" s="175">
        <f t="shared" si="728"/>
        <v>63580</v>
      </c>
      <c r="T738" s="405"/>
      <c r="U738" s="136" t="s">
        <v>184</v>
      </c>
      <c r="V738" s="171">
        <v>81</v>
      </c>
      <c r="W738" s="180">
        <v>54</v>
      </c>
      <c r="X738" s="180">
        <v>3841380</v>
      </c>
      <c r="Y738" s="181">
        <f t="shared" si="758"/>
        <v>7.5842696629213488E-2</v>
      </c>
      <c r="Z738" s="181">
        <f t="shared" si="730"/>
        <v>0.66666666666666663</v>
      </c>
      <c r="AA738" s="180">
        <f t="shared" si="731"/>
        <v>71136.666666666672</v>
      </c>
      <c r="AB738" s="405"/>
      <c r="AC738" s="136" t="s">
        <v>184</v>
      </c>
      <c r="AD738" s="171">
        <v>66</v>
      </c>
      <c r="AE738" s="180">
        <v>36</v>
      </c>
      <c r="AF738" s="180">
        <v>3366880</v>
      </c>
      <c r="AG738" s="181">
        <f t="shared" si="759"/>
        <v>6.8965517241379309E-2</v>
      </c>
      <c r="AH738" s="181">
        <f t="shared" si="733"/>
        <v>0.54545454545454541</v>
      </c>
      <c r="AI738" s="175">
        <f t="shared" si="734"/>
        <v>93524.444444444438</v>
      </c>
      <c r="AJ738" s="405"/>
      <c r="AK738" s="136" t="s">
        <v>184</v>
      </c>
      <c r="AL738" s="171">
        <v>39</v>
      </c>
      <c r="AM738" s="180">
        <v>19</v>
      </c>
      <c r="AN738" s="180">
        <v>1822620</v>
      </c>
      <c r="AO738" s="181">
        <f t="shared" si="760"/>
        <v>4.738154613466334E-2</v>
      </c>
      <c r="AP738" s="181">
        <f t="shared" si="736"/>
        <v>0.48717948717948717</v>
      </c>
      <c r="AQ738" s="175">
        <f t="shared" si="737"/>
        <v>95927.368421052626</v>
      </c>
      <c r="AR738" s="405"/>
      <c r="AS738" s="136" t="s">
        <v>184</v>
      </c>
      <c r="AT738" s="171">
        <v>19</v>
      </c>
      <c r="AU738" s="180">
        <v>8</v>
      </c>
      <c r="AV738" s="180">
        <v>469410</v>
      </c>
      <c r="AW738" s="181">
        <f t="shared" si="761"/>
        <v>3.292181069958848E-2</v>
      </c>
      <c r="AX738" s="181">
        <f t="shared" si="739"/>
        <v>0.42105263157894735</v>
      </c>
      <c r="AY738" s="180">
        <f t="shared" si="740"/>
        <v>58676.25</v>
      </c>
      <c r="AZ738" s="405"/>
      <c r="BA738" s="136" t="s">
        <v>184</v>
      </c>
      <c r="BB738" s="171">
        <v>8</v>
      </c>
      <c r="BC738" s="180">
        <v>6</v>
      </c>
      <c r="BD738" s="180">
        <v>544840</v>
      </c>
      <c r="BE738" s="181">
        <f t="shared" si="762"/>
        <v>6.5217391304347824E-2</v>
      </c>
      <c r="BF738" s="181">
        <f t="shared" si="742"/>
        <v>0.75</v>
      </c>
      <c r="BG738" s="225">
        <f t="shared" si="743"/>
        <v>90806.666666666672</v>
      </c>
      <c r="BH738" s="405"/>
      <c r="BI738" s="136" t="s">
        <v>184</v>
      </c>
      <c r="BJ738" s="171">
        <f t="shared" si="744"/>
        <v>224</v>
      </c>
      <c r="BK738" s="180">
        <f t="shared" si="721"/>
        <v>130</v>
      </c>
      <c r="BL738" s="180">
        <f t="shared" si="722"/>
        <v>10736480</v>
      </c>
      <c r="BM738" s="181">
        <f t="shared" si="763"/>
        <v>6.3694267515923567E-2</v>
      </c>
      <c r="BN738" s="181">
        <f t="shared" si="746"/>
        <v>0.5803571428571429</v>
      </c>
      <c r="BO738" s="180">
        <f t="shared" si="747"/>
        <v>82588.307692307688</v>
      </c>
      <c r="BP738" s="285"/>
    </row>
    <row r="739" spans="2:68" s="95" customFormat="1">
      <c r="B739" s="402"/>
      <c r="C739" s="402"/>
      <c r="D739" s="428"/>
      <c r="E739" s="136" t="s">
        <v>185</v>
      </c>
      <c r="F739" s="171">
        <v>3</v>
      </c>
      <c r="G739" s="180">
        <v>3</v>
      </c>
      <c r="H739" s="180">
        <v>488500</v>
      </c>
      <c r="I739" s="181">
        <f t="shared" si="756"/>
        <v>0.10344827586206896</v>
      </c>
      <c r="J739" s="181">
        <f t="shared" si="724"/>
        <v>1</v>
      </c>
      <c r="K739" s="225">
        <f t="shared" si="725"/>
        <v>162833.33333333334</v>
      </c>
      <c r="L739" s="405"/>
      <c r="M739" s="136" t="s">
        <v>185</v>
      </c>
      <c r="N739" s="171">
        <v>9</v>
      </c>
      <c r="O739" s="180">
        <v>8</v>
      </c>
      <c r="P739" s="180">
        <v>1171380</v>
      </c>
      <c r="Q739" s="181">
        <f t="shared" si="757"/>
        <v>0.19047619047619047</v>
      </c>
      <c r="R739" s="181">
        <f t="shared" si="727"/>
        <v>0.88888888888888884</v>
      </c>
      <c r="S739" s="175">
        <f t="shared" si="728"/>
        <v>146422.5</v>
      </c>
      <c r="T739" s="405"/>
      <c r="U739" s="136" t="s">
        <v>185</v>
      </c>
      <c r="V739" s="171">
        <v>33</v>
      </c>
      <c r="W739" s="180">
        <v>17</v>
      </c>
      <c r="X739" s="180">
        <v>1271530</v>
      </c>
      <c r="Y739" s="181">
        <f t="shared" si="758"/>
        <v>2.3876404494382022E-2</v>
      </c>
      <c r="Z739" s="181">
        <f t="shared" si="730"/>
        <v>0.51515151515151514</v>
      </c>
      <c r="AA739" s="180">
        <f t="shared" si="731"/>
        <v>74795.882352941175</v>
      </c>
      <c r="AB739" s="405"/>
      <c r="AC739" s="136" t="s">
        <v>185</v>
      </c>
      <c r="AD739" s="171">
        <v>39</v>
      </c>
      <c r="AE739" s="180">
        <v>21</v>
      </c>
      <c r="AF739" s="180">
        <v>1361870</v>
      </c>
      <c r="AG739" s="181">
        <f t="shared" si="759"/>
        <v>4.0229885057471264E-2</v>
      </c>
      <c r="AH739" s="181">
        <f t="shared" si="733"/>
        <v>0.53846153846153844</v>
      </c>
      <c r="AI739" s="175">
        <f t="shared" si="734"/>
        <v>64850.952380952382</v>
      </c>
      <c r="AJ739" s="405"/>
      <c r="AK739" s="136" t="s">
        <v>185</v>
      </c>
      <c r="AL739" s="171">
        <v>49</v>
      </c>
      <c r="AM739" s="180">
        <v>19</v>
      </c>
      <c r="AN739" s="180">
        <v>1844010</v>
      </c>
      <c r="AO739" s="181">
        <f t="shared" si="760"/>
        <v>4.738154613466334E-2</v>
      </c>
      <c r="AP739" s="181">
        <f t="shared" si="736"/>
        <v>0.38775510204081631</v>
      </c>
      <c r="AQ739" s="175">
        <f t="shared" si="737"/>
        <v>97053.15789473684</v>
      </c>
      <c r="AR739" s="405"/>
      <c r="AS739" s="136" t="s">
        <v>185</v>
      </c>
      <c r="AT739" s="171">
        <v>39</v>
      </c>
      <c r="AU739" s="180">
        <v>12</v>
      </c>
      <c r="AV739" s="180">
        <v>1155770</v>
      </c>
      <c r="AW739" s="181">
        <f t="shared" si="761"/>
        <v>4.9382716049382713E-2</v>
      </c>
      <c r="AX739" s="181">
        <f t="shared" si="739"/>
        <v>0.30769230769230771</v>
      </c>
      <c r="AY739" s="180">
        <f t="shared" si="740"/>
        <v>96314.166666666672</v>
      </c>
      <c r="AZ739" s="405"/>
      <c r="BA739" s="136" t="s">
        <v>185</v>
      </c>
      <c r="BB739" s="171">
        <v>10</v>
      </c>
      <c r="BC739" s="180">
        <v>3</v>
      </c>
      <c r="BD739" s="180">
        <v>182350</v>
      </c>
      <c r="BE739" s="181">
        <f t="shared" si="762"/>
        <v>3.2608695652173912E-2</v>
      </c>
      <c r="BF739" s="181">
        <f t="shared" si="742"/>
        <v>0.3</v>
      </c>
      <c r="BG739" s="225">
        <f t="shared" si="743"/>
        <v>60783.333333333336</v>
      </c>
      <c r="BH739" s="405"/>
      <c r="BI739" s="136" t="s">
        <v>185</v>
      </c>
      <c r="BJ739" s="171">
        <f t="shared" si="744"/>
        <v>182</v>
      </c>
      <c r="BK739" s="180">
        <f t="shared" si="721"/>
        <v>83</v>
      </c>
      <c r="BL739" s="180">
        <f t="shared" si="722"/>
        <v>7475410</v>
      </c>
      <c r="BM739" s="181">
        <f t="shared" si="763"/>
        <v>4.0666340029397355E-2</v>
      </c>
      <c r="BN739" s="181">
        <f t="shared" si="746"/>
        <v>0.45604395604395603</v>
      </c>
      <c r="BO739" s="180">
        <f t="shared" si="747"/>
        <v>90065.180722891571</v>
      </c>
      <c r="BP739" s="285"/>
    </row>
    <row r="740" spans="2:68" s="95" customFormat="1">
      <c r="B740" s="402"/>
      <c r="C740" s="402"/>
      <c r="D740" s="428"/>
      <c r="E740" s="136" t="s">
        <v>186</v>
      </c>
      <c r="F740" s="171">
        <v>5</v>
      </c>
      <c r="G740" s="180">
        <v>2</v>
      </c>
      <c r="H740" s="180">
        <v>150020</v>
      </c>
      <c r="I740" s="181">
        <f t="shared" si="756"/>
        <v>6.8965517241379309E-2</v>
      </c>
      <c r="J740" s="181">
        <f t="shared" si="724"/>
        <v>0.4</v>
      </c>
      <c r="K740" s="225">
        <f t="shared" si="725"/>
        <v>75010</v>
      </c>
      <c r="L740" s="405"/>
      <c r="M740" s="136" t="s">
        <v>186</v>
      </c>
      <c r="N740" s="171">
        <v>6</v>
      </c>
      <c r="O740" s="180">
        <v>6</v>
      </c>
      <c r="P740" s="180">
        <v>985530</v>
      </c>
      <c r="Q740" s="181">
        <f t="shared" si="757"/>
        <v>0.14285714285714285</v>
      </c>
      <c r="R740" s="181">
        <f t="shared" si="727"/>
        <v>1</v>
      </c>
      <c r="S740" s="175">
        <f t="shared" si="728"/>
        <v>164255</v>
      </c>
      <c r="T740" s="405"/>
      <c r="U740" s="136" t="s">
        <v>186</v>
      </c>
      <c r="V740" s="171">
        <v>27</v>
      </c>
      <c r="W740" s="180">
        <v>13</v>
      </c>
      <c r="X740" s="180">
        <v>1377580</v>
      </c>
      <c r="Y740" s="181">
        <f t="shared" si="758"/>
        <v>1.8258426966292134E-2</v>
      </c>
      <c r="Z740" s="181">
        <f t="shared" si="730"/>
        <v>0.48148148148148145</v>
      </c>
      <c r="AA740" s="180">
        <f t="shared" si="731"/>
        <v>105967.69230769231</v>
      </c>
      <c r="AB740" s="405"/>
      <c r="AC740" s="136" t="s">
        <v>186</v>
      </c>
      <c r="AD740" s="171">
        <v>12</v>
      </c>
      <c r="AE740" s="180">
        <v>7</v>
      </c>
      <c r="AF740" s="180">
        <v>375070</v>
      </c>
      <c r="AG740" s="181">
        <f t="shared" si="759"/>
        <v>1.3409961685823755E-2</v>
      </c>
      <c r="AH740" s="181">
        <f t="shared" si="733"/>
        <v>0.58333333333333337</v>
      </c>
      <c r="AI740" s="175">
        <f t="shared" si="734"/>
        <v>53581.428571428572</v>
      </c>
      <c r="AJ740" s="405"/>
      <c r="AK740" s="136" t="s">
        <v>186</v>
      </c>
      <c r="AL740" s="171">
        <v>18</v>
      </c>
      <c r="AM740" s="180">
        <v>10</v>
      </c>
      <c r="AN740" s="180">
        <v>688380</v>
      </c>
      <c r="AO740" s="181">
        <f t="shared" si="760"/>
        <v>2.4937655860349128E-2</v>
      </c>
      <c r="AP740" s="181">
        <f t="shared" si="736"/>
        <v>0.55555555555555558</v>
      </c>
      <c r="AQ740" s="175">
        <f t="shared" si="737"/>
        <v>68838</v>
      </c>
      <c r="AR740" s="405"/>
      <c r="AS740" s="136" t="s">
        <v>186</v>
      </c>
      <c r="AT740" s="171">
        <v>8</v>
      </c>
      <c r="AU740" s="180">
        <v>4</v>
      </c>
      <c r="AV740" s="180">
        <v>412950</v>
      </c>
      <c r="AW740" s="181">
        <f t="shared" si="761"/>
        <v>1.646090534979424E-2</v>
      </c>
      <c r="AX740" s="181">
        <f t="shared" si="739"/>
        <v>0.5</v>
      </c>
      <c r="AY740" s="180">
        <f t="shared" si="740"/>
        <v>103237.5</v>
      </c>
      <c r="AZ740" s="405"/>
      <c r="BA740" s="136" t="s">
        <v>186</v>
      </c>
      <c r="BB740" s="171">
        <v>4</v>
      </c>
      <c r="BC740" s="180">
        <v>1</v>
      </c>
      <c r="BD740" s="180">
        <v>5120</v>
      </c>
      <c r="BE740" s="181">
        <f t="shared" si="762"/>
        <v>1.0869565217391304E-2</v>
      </c>
      <c r="BF740" s="181">
        <f t="shared" si="742"/>
        <v>0.25</v>
      </c>
      <c r="BG740" s="225">
        <f t="shared" si="743"/>
        <v>5120</v>
      </c>
      <c r="BH740" s="405"/>
      <c r="BI740" s="136" t="s">
        <v>186</v>
      </c>
      <c r="BJ740" s="171">
        <f t="shared" si="744"/>
        <v>80</v>
      </c>
      <c r="BK740" s="180">
        <f t="shared" si="721"/>
        <v>43</v>
      </c>
      <c r="BL740" s="180">
        <f t="shared" si="722"/>
        <v>3994650</v>
      </c>
      <c r="BM740" s="181">
        <f t="shared" si="763"/>
        <v>2.1068103870651642E-2</v>
      </c>
      <c r="BN740" s="181">
        <f t="shared" si="746"/>
        <v>0.53749999999999998</v>
      </c>
      <c r="BO740" s="180">
        <f t="shared" si="747"/>
        <v>92898.837209302321</v>
      </c>
      <c r="BP740" s="285"/>
    </row>
    <row r="741" spans="2:68" s="95" customFormat="1">
      <c r="B741" s="402"/>
      <c r="C741" s="402"/>
      <c r="D741" s="428"/>
      <c r="E741" s="136" t="s">
        <v>187</v>
      </c>
      <c r="F741" s="171">
        <v>10</v>
      </c>
      <c r="G741" s="180">
        <v>7</v>
      </c>
      <c r="H741" s="180">
        <v>866200</v>
      </c>
      <c r="I741" s="181">
        <f t="shared" si="756"/>
        <v>0.2413793103448276</v>
      </c>
      <c r="J741" s="181">
        <f t="shared" si="724"/>
        <v>0.7</v>
      </c>
      <c r="K741" s="225">
        <f t="shared" si="725"/>
        <v>123742.85714285714</v>
      </c>
      <c r="L741" s="405"/>
      <c r="M741" s="136" t="s">
        <v>187</v>
      </c>
      <c r="N741" s="171">
        <v>22</v>
      </c>
      <c r="O741" s="180">
        <v>17</v>
      </c>
      <c r="P741" s="180">
        <v>1896530</v>
      </c>
      <c r="Q741" s="181">
        <f t="shared" si="757"/>
        <v>0.40476190476190477</v>
      </c>
      <c r="R741" s="181">
        <f t="shared" si="727"/>
        <v>0.77272727272727271</v>
      </c>
      <c r="S741" s="175">
        <f t="shared" si="728"/>
        <v>111560.58823529411</v>
      </c>
      <c r="T741" s="405"/>
      <c r="U741" s="136" t="s">
        <v>187</v>
      </c>
      <c r="V741" s="171">
        <v>349</v>
      </c>
      <c r="W741" s="180">
        <v>230</v>
      </c>
      <c r="X741" s="180">
        <v>20263030</v>
      </c>
      <c r="Y741" s="181">
        <f t="shared" si="758"/>
        <v>0.32303370786516855</v>
      </c>
      <c r="Z741" s="181">
        <f t="shared" si="730"/>
        <v>0.65902578796561606</v>
      </c>
      <c r="AA741" s="180">
        <f t="shared" si="731"/>
        <v>88100.130434782608</v>
      </c>
      <c r="AB741" s="405"/>
      <c r="AC741" s="136" t="s">
        <v>187</v>
      </c>
      <c r="AD741" s="171">
        <v>273</v>
      </c>
      <c r="AE741" s="180">
        <v>153</v>
      </c>
      <c r="AF741" s="180">
        <v>11011800</v>
      </c>
      <c r="AG741" s="181">
        <f t="shared" si="759"/>
        <v>0.29310344827586204</v>
      </c>
      <c r="AH741" s="181">
        <f t="shared" si="733"/>
        <v>0.56043956043956045</v>
      </c>
      <c r="AI741" s="175">
        <f t="shared" si="734"/>
        <v>71972.549019607846</v>
      </c>
      <c r="AJ741" s="405"/>
      <c r="AK741" s="136" t="s">
        <v>187</v>
      </c>
      <c r="AL741" s="171">
        <v>177</v>
      </c>
      <c r="AM741" s="180">
        <v>85</v>
      </c>
      <c r="AN741" s="180">
        <v>6127220</v>
      </c>
      <c r="AO741" s="181">
        <f t="shared" si="760"/>
        <v>0.21197007481296759</v>
      </c>
      <c r="AP741" s="181">
        <f t="shared" si="736"/>
        <v>0.48022598870056499</v>
      </c>
      <c r="AQ741" s="175">
        <f t="shared" si="737"/>
        <v>72084.941176470587</v>
      </c>
      <c r="AR741" s="405"/>
      <c r="AS741" s="136" t="s">
        <v>187</v>
      </c>
      <c r="AT741" s="171">
        <v>82</v>
      </c>
      <c r="AU741" s="180">
        <v>28</v>
      </c>
      <c r="AV741" s="180">
        <v>2415280</v>
      </c>
      <c r="AW741" s="181">
        <f t="shared" si="761"/>
        <v>0.11522633744855967</v>
      </c>
      <c r="AX741" s="181">
        <f t="shared" si="739"/>
        <v>0.34146341463414637</v>
      </c>
      <c r="AY741" s="180">
        <f t="shared" si="740"/>
        <v>86260</v>
      </c>
      <c r="AZ741" s="405"/>
      <c r="BA741" s="136" t="s">
        <v>187</v>
      </c>
      <c r="BB741" s="171">
        <v>29</v>
      </c>
      <c r="BC741" s="180">
        <v>10</v>
      </c>
      <c r="BD741" s="180">
        <v>833960</v>
      </c>
      <c r="BE741" s="181">
        <f t="shared" si="762"/>
        <v>0.10869565217391304</v>
      </c>
      <c r="BF741" s="181">
        <f t="shared" si="742"/>
        <v>0.34482758620689657</v>
      </c>
      <c r="BG741" s="225">
        <f t="shared" si="743"/>
        <v>83396</v>
      </c>
      <c r="BH741" s="405"/>
      <c r="BI741" s="136" t="s">
        <v>187</v>
      </c>
      <c r="BJ741" s="171">
        <f t="shared" si="744"/>
        <v>942</v>
      </c>
      <c r="BK741" s="180">
        <f t="shared" si="721"/>
        <v>530</v>
      </c>
      <c r="BL741" s="180">
        <f t="shared" si="722"/>
        <v>43414020</v>
      </c>
      <c r="BM741" s="181">
        <f t="shared" si="763"/>
        <v>0.25967662910338069</v>
      </c>
      <c r="BN741" s="181">
        <f t="shared" si="746"/>
        <v>0.56263269639065816</v>
      </c>
      <c r="BO741" s="180">
        <f t="shared" si="747"/>
        <v>81913.24528301887</v>
      </c>
      <c r="BP741" s="285"/>
    </row>
    <row r="742" spans="2:68" s="95" customFormat="1">
      <c r="B742" s="402"/>
      <c r="C742" s="402"/>
      <c r="D742" s="428"/>
      <c r="E742" s="136" t="s">
        <v>188</v>
      </c>
      <c r="F742" s="171">
        <v>3</v>
      </c>
      <c r="G742" s="180">
        <v>3</v>
      </c>
      <c r="H742" s="180">
        <v>195020</v>
      </c>
      <c r="I742" s="181">
        <f t="shared" si="756"/>
        <v>0.10344827586206896</v>
      </c>
      <c r="J742" s="181">
        <f t="shared" si="724"/>
        <v>1</v>
      </c>
      <c r="K742" s="225">
        <f t="shared" si="725"/>
        <v>65006.666666666664</v>
      </c>
      <c r="L742" s="405"/>
      <c r="M742" s="136" t="s">
        <v>188</v>
      </c>
      <c r="N742" s="171">
        <v>8</v>
      </c>
      <c r="O742" s="180">
        <v>6</v>
      </c>
      <c r="P742" s="180">
        <v>899500</v>
      </c>
      <c r="Q742" s="181">
        <f t="shared" si="757"/>
        <v>0.14285714285714285</v>
      </c>
      <c r="R742" s="181">
        <f t="shared" si="727"/>
        <v>0.75</v>
      </c>
      <c r="S742" s="175">
        <f t="shared" si="728"/>
        <v>149916.66666666666</v>
      </c>
      <c r="T742" s="405"/>
      <c r="U742" s="136" t="s">
        <v>188</v>
      </c>
      <c r="V742" s="171">
        <v>52</v>
      </c>
      <c r="W742" s="180">
        <v>34</v>
      </c>
      <c r="X742" s="180">
        <v>2656250</v>
      </c>
      <c r="Y742" s="181">
        <f t="shared" si="758"/>
        <v>4.7752808988764044E-2</v>
      </c>
      <c r="Z742" s="181">
        <f t="shared" si="730"/>
        <v>0.65384615384615385</v>
      </c>
      <c r="AA742" s="180">
        <f t="shared" si="731"/>
        <v>78125</v>
      </c>
      <c r="AB742" s="405"/>
      <c r="AC742" s="136" t="s">
        <v>188</v>
      </c>
      <c r="AD742" s="171">
        <v>65</v>
      </c>
      <c r="AE742" s="180">
        <v>37</v>
      </c>
      <c r="AF742" s="180">
        <v>2543090</v>
      </c>
      <c r="AG742" s="181">
        <f t="shared" si="759"/>
        <v>7.0881226053639848E-2</v>
      </c>
      <c r="AH742" s="181">
        <f t="shared" si="733"/>
        <v>0.56923076923076921</v>
      </c>
      <c r="AI742" s="175">
        <f t="shared" si="734"/>
        <v>68732.16216216216</v>
      </c>
      <c r="AJ742" s="405"/>
      <c r="AK742" s="136" t="s">
        <v>188</v>
      </c>
      <c r="AL742" s="171">
        <v>43</v>
      </c>
      <c r="AM742" s="180">
        <v>16</v>
      </c>
      <c r="AN742" s="180">
        <v>990600</v>
      </c>
      <c r="AO742" s="181">
        <f t="shared" si="760"/>
        <v>3.9900249376558602E-2</v>
      </c>
      <c r="AP742" s="181">
        <f t="shared" si="736"/>
        <v>0.37209302325581395</v>
      </c>
      <c r="AQ742" s="175">
        <f t="shared" si="737"/>
        <v>61912.5</v>
      </c>
      <c r="AR742" s="405"/>
      <c r="AS742" s="136" t="s">
        <v>188</v>
      </c>
      <c r="AT742" s="171">
        <v>58</v>
      </c>
      <c r="AU742" s="180">
        <v>20</v>
      </c>
      <c r="AV742" s="180">
        <v>1847840</v>
      </c>
      <c r="AW742" s="181">
        <f t="shared" si="761"/>
        <v>8.2304526748971193E-2</v>
      </c>
      <c r="AX742" s="181">
        <f t="shared" si="739"/>
        <v>0.34482758620689657</v>
      </c>
      <c r="AY742" s="180">
        <f t="shared" si="740"/>
        <v>92392</v>
      </c>
      <c r="AZ742" s="405"/>
      <c r="BA742" s="136" t="s">
        <v>188</v>
      </c>
      <c r="BB742" s="171">
        <v>22</v>
      </c>
      <c r="BC742" s="180">
        <v>8</v>
      </c>
      <c r="BD742" s="180">
        <v>639580</v>
      </c>
      <c r="BE742" s="181">
        <f t="shared" si="762"/>
        <v>8.6956521739130432E-2</v>
      </c>
      <c r="BF742" s="181">
        <f t="shared" si="742"/>
        <v>0.36363636363636365</v>
      </c>
      <c r="BG742" s="225">
        <f t="shared" si="743"/>
        <v>79947.5</v>
      </c>
      <c r="BH742" s="405"/>
      <c r="BI742" s="136" t="s">
        <v>188</v>
      </c>
      <c r="BJ742" s="171">
        <f t="shared" si="744"/>
        <v>251</v>
      </c>
      <c r="BK742" s="180">
        <f t="shared" si="721"/>
        <v>124</v>
      </c>
      <c r="BL742" s="180">
        <f t="shared" si="722"/>
        <v>9771880</v>
      </c>
      <c r="BM742" s="181">
        <f t="shared" si="763"/>
        <v>6.0754532092111707E-2</v>
      </c>
      <c r="BN742" s="181">
        <f t="shared" si="746"/>
        <v>0.49402390438247012</v>
      </c>
      <c r="BO742" s="180">
        <f t="shared" si="747"/>
        <v>78805.483870967742</v>
      </c>
      <c r="BP742" s="285"/>
    </row>
    <row r="743" spans="2:68" s="95" customFormat="1">
      <c r="B743" s="402"/>
      <c r="C743" s="402"/>
      <c r="D743" s="428"/>
      <c r="E743" s="137" t="s">
        <v>179</v>
      </c>
      <c r="F743" s="171">
        <v>4</v>
      </c>
      <c r="G743" s="180">
        <v>3</v>
      </c>
      <c r="H743" s="180">
        <v>209850</v>
      </c>
      <c r="I743" s="181">
        <f t="shared" si="756"/>
        <v>0.10344827586206896</v>
      </c>
      <c r="J743" s="181">
        <f t="shared" si="724"/>
        <v>0.75</v>
      </c>
      <c r="K743" s="225">
        <f t="shared" si="725"/>
        <v>69950</v>
      </c>
      <c r="L743" s="405"/>
      <c r="M743" s="137" t="s">
        <v>179</v>
      </c>
      <c r="N743" s="171">
        <v>3</v>
      </c>
      <c r="O743" s="180">
        <v>2</v>
      </c>
      <c r="P743" s="180">
        <v>409900</v>
      </c>
      <c r="Q743" s="181">
        <f t="shared" si="757"/>
        <v>4.7619047619047616E-2</v>
      </c>
      <c r="R743" s="181">
        <f t="shared" si="727"/>
        <v>0.66666666666666663</v>
      </c>
      <c r="S743" s="175">
        <f t="shared" si="728"/>
        <v>204950</v>
      </c>
      <c r="T743" s="405"/>
      <c r="U743" s="137" t="s">
        <v>179</v>
      </c>
      <c r="V743" s="171">
        <v>67</v>
      </c>
      <c r="W743" s="180">
        <v>27</v>
      </c>
      <c r="X743" s="180">
        <v>1523240</v>
      </c>
      <c r="Y743" s="181">
        <f t="shared" si="758"/>
        <v>3.7921348314606744E-2</v>
      </c>
      <c r="Z743" s="181">
        <f t="shared" si="730"/>
        <v>0.40298507462686567</v>
      </c>
      <c r="AA743" s="180">
        <f t="shared" si="731"/>
        <v>56416.296296296299</v>
      </c>
      <c r="AB743" s="405"/>
      <c r="AC743" s="137" t="s">
        <v>179</v>
      </c>
      <c r="AD743" s="171">
        <v>33</v>
      </c>
      <c r="AE743" s="180">
        <v>11</v>
      </c>
      <c r="AF743" s="180">
        <v>1121330</v>
      </c>
      <c r="AG743" s="181">
        <f t="shared" si="759"/>
        <v>2.1072796934865901E-2</v>
      </c>
      <c r="AH743" s="181">
        <f t="shared" si="733"/>
        <v>0.33333333333333331</v>
      </c>
      <c r="AI743" s="175">
        <f t="shared" si="734"/>
        <v>101939.09090909091</v>
      </c>
      <c r="AJ743" s="405"/>
      <c r="AK743" s="137" t="s">
        <v>179</v>
      </c>
      <c r="AL743" s="171">
        <v>29</v>
      </c>
      <c r="AM743" s="180">
        <v>6</v>
      </c>
      <c r="AN743" s="180">
        <v>796660</v>
      </c>
      <c r="AO743" s="181">
        <f t="shared" si="760"/>
        <v>1.4962593516209476E-2</v>
      </c>
      <c r="AP743" s="181">
        <f t="shared" si="736"/>
        <v>0.20689655172413793</v>
      </c>
      <c r="AQ743" s="175">
        <f t="shared" si="737"/>
        <v>132776.66666666666</v>
      </c>
      <c r="AR743" s="405"/>
      <c r="AS743" s="137" t="s">
        <v>179</v>
      </c>
      <c r="AT743" s="171">
        <v>22</v>
      </c>
      <c r="AU743" s="180">
        <v>8</v>
      </c>
      <c r="AV743" s="180">
        <v>764620</v>
      </c>
      <c r="AW743" s="181">
        <f t="shared" si="761"/>
        <v>3.292181069958848E-2</v>
      </c>
      <c r="AX743" s="181">
        <f t="shared" si="739"/>
        <v>0.36363636363636365</v>
      </c>
      <c r="AY743" s="180">
        <f t="shared" si="740"/>
        <v>95577.5</v>
      </c>
      <c r="AZ743" s="405"/>
      <c r="BA743" s="137" t="s">
        <v>179</v>
      </c>
      <c r="BB743" s="171">
        <v>8</v>
      </c>
      <c r="BC743" s="180">
        <v>2</v>
      </c>
      <c r="BD743" s="180">
        <v>59630</v>
      </c>
      <c r="BE743" s="181">
        <f t="shared" si="762"/>
        <v>2.1739130434782608E-2</v>
      </c>
      <c r="BF743" s="181">
        <f t="shared" si="742"/>
        <v>0.25</v>
      </c>
      <c r="BG743" s="225">
        <f t="shared" si="743"/>
        <v>29815</v>
      </c>
      <c r="BH743" s="405"/>
      <c r="BI743" s="137" t="s">
        <v>179</v>
      </c>
      <c r="BJ743" s="171">
        <f t="shared" si="744"/>
        <v>166</v>
      </c>
      <c r="BK743" s="180">
        <f t="shared" si="721"/>
        <v>59</v>
      </c>
      <c r="BL743" s="180">
        <f t="shared" si="722"/>
        <v>4885230</v>
      </c>
      <c r="BM743" s="181">
        <f t="shared" si="763"/>
        <v>2.8907398334149927E-2</v>
      </c>
      <c r="BN743" s="181">
        <f t="shared" si="746"/>
        <v>0.35542168674698793</v>
      </c>
      <c r="BO743" s="180">
        <f t="shared" si="747"/>
        <v>82800.508474576272</v>
      </c>
      <c r="BP743" s="285"/>
    </row>
    <row r="744" spans="2:68" s="95" customFormat="1">
      <c r="B744" s="402">
        <v>68</v>
      </c>
      <c r="C744" s="434" t="s">
        <v>53</v>
      </c>
      <c r="D744" s="432">
        <v>16</v>
      </c>
      <c r="E744" s="134" t="s">
        <v>153</v>
      </c>
      <c r="F744" s="170">
        <v>7</v>
      </c>
      <c r="G744" s="178">
        <v>3</v>
      </c>
      <c r="H744" s="178">
        <v>561350</v>
      </c>
      <c r="I744" s="179">
        <f>IFERROR(G744/$D$744,"-")</f>
        <v>0.1875</v>
      </c>
      <c r="J744" s="179">
        <f t="shared" si="724"/>
        <v>0.42857142857142855</v>
      </c>
      <c r="K744" s="224">
        <f t="shared" si="725"/>
        <v>187116.66666666666</v>
      </c>
      <c r="L744" s="400">
        <v>37</v>
      </c>
      <c r="M744" s="134" t="s">
        <v>153</v>
      </c>
      <c r="N744" s="170">
        <v>20</v>
      </c>
      <c r="O744" s="178">
        <v>9</v>
      </c>
      <c r="P744" s="178">
        <v>909100</v>
      </c>
      <c r="Q744" s="179">
        <f>IFERROR(O744/$L$744,"-")</f>
        <v>0.24324324324324326</v>
      </c>
      <c r="R744" s="179">
        <f t="shared" si="727"/>
        <v>0.45</v>
      </c>
      <c r="S744" s="174">
        <f t="shared" si="728"/>
        <v>101011.11111111111</v>
      </c>
      <c r="T744" s="400">
        <v>1008</v>
      </c>
      <c r="U744" s="134" t="s">
        <v>153</v>
      </c>
      <c r="V744" s="170">
        <v>440</v>
      </c>
      <c r="W744" s="178">
        <v>223</v>
      </c>
      <c r="X744" s="178">
        <v>14779480</v>
      </c>
      <c r="Y744" s="179">
        <f>IFERROR(W744/$T$744,"-")</f>
        <v>0.22123015873015872</v>
      </c>
      <c r="Z744" s="179">
        <f t="shared" si="730"/>
        <v>0.50681818181818183</v>
      </c>
      <c r="AA744" s="178">
        <f t="shared" si="731"/>
        <v>66275.695067264576</v>
      </c>
      <c r="AB744" s="400">
        <v>830</v>
      </c>
      <c r="AC744" s="134" t="s">
        <v>153</v>
      </c>
      <c r="AD744" s="170">
        <v>416</v>
      </c>
      <c r="AE744" s="178">
        <v>219</v>
      </c>
      <c r="AF744" s="178">
        <v>17242520</v>
      </c>
      <c r="AG744" s="179">
        <f>IFERROR(AE744/$AB$744,"-")</f>
        <v>0.26385542168674697</v>
      </c>
      <c r="AH744" s="179">
        <f t="shared" si="733"/>
        <v>0.52644230769230771</v>
      </c>
      <c r="AI744" s="174">
        <f t="shared" si="734"/>
        <v>78732.968036529681</v>
      </c>
      <c r="AJ744" s="400">
        <v>496</v>
      </c>
      <c r="AK744" s="134" t="s">
        <v>153</v>
      </c>
      <c r="AL744" s="170">
        <v>221</v>
      </c>
      <c r="AM744" s="178">
        <v>111</v>
      </c>
      <c r="AN744" s="178">
        <v>9220710</v>
      </c>
      <c r="AO744" s="179">
        <f>IFERROR(AM744/$AJ$744,"-")</f>
        <v>0.22379032258064516</v>
      </c>
      <c r="AP744" s="179">
        <f t="shared" si="736"/>
        <v>0.50226244343891402</v>
      </c>
      <c r="AQ744" s="174">
        <f t="shared" si="737"/>
        <v>83069.459459459453</v>
      </c>
      <c r="AR744" s="400">
        <v>271</v>
      </c>
      <c r="AS744" s="134" t="s">
        <v>153</v>
      </c>
      <c r="AT744" s="170">
        <v>106</v>
      </c>
      <c r="AU744" s="178">
        <v>48</v>
      </c>
      <c r="AV744" s="178">
        <v>4219910</v>
      </c>
      <c r="AW744" s="179">
        <f>IFERROR(AU744/$AR$744,"-")</f>
        <v>0.17712177121771217</v>
      </c>
      <c r="AX744" s="179">
        <f t="shared" si="739"/>
        <v>0.45283018867924529</v>
      </c>
      <c r="AY744" s="178">
        <f t="shared" si="740"/>
        <v>87914.791666666672</v>
      </c>
      <c r="AZ744" s="400">
        <v>92</v>
      </c>
      <c r="BA744" s="134" t="s">
        <v>153</v>
      </c>
      <c r="BB744" s="170">
        <v>25</v>
      </c>
      <c r="BC744" s="178">
        <v>11</v>
      </c>
      <c r="BD744" s="178">
        <v>1439210</v>
      </c>
      <c r="BE744" s="179">
        <f>IFERROR(BC744/$AZ$744,"-")</f>
        <v>0.11956521739130435</v>
      </c>
      <c r="BF744" s="179">
        <f t="shared" si="742"/>
        <v>0.44</v>
      </c>
      <c r="BG744" s="224">
        <f t="shared" si="743"/>
        <v>130837.27272727272</v>
      </c>
      <c r="BH744" s="400">
        <v>2750</v>
      </c>
      <c r="BI744" s="134" t="s">
        <v>153</v>
      </c>
      <c r="BJ744" s="170">
        <f t="shared" si="744"/>
        <v>1235</v>
      </c>
      <c r="BK744" s="178">
        <f t="shared" si="721"/>
        <v>624</v>
      </c>
      <c r="BL744" s="178">
        <f t="shared" si="722"/>
        <v>48372280</v>
      </c>
      <c r="BM744" s="179">
        <f>IFERROR(BK744/$BH$744,"-")</f>
        <v>0.22690909090909092</v>
      </c>
      <c r="BN744" s="179">
        <f t="shared" si="746"/>
        <v>0.50526315789473686</v>
      </c>
      <c r="BO744" s="178">
        <f t="shared" si="747"/>
        <v>77519.679487179485</v>
      </c>
      <c r="BP744" s="285"/>
    </row>
    <row r="745" spans="2:68" s="95" customFormat="1">
      <c r="B745" s="402"/>
      <c r="C745" s="435"/>
      <c r="D745" s="433"/>
      <c r="E745" s="135" t="s">
        <v>207</v>
      </c>
      <c r="F745" s="171">
        <v>5</v>
      </c>
      <c r="G745" s="180">
        <v>2</v>
      </c>
      <c r="H745" s="180">
        <v>82890</v>
      </c>
      <c r="I745" s="181">
        <f t="shared" ref="I745:I754" si="764">IFERROR(G745/$D$744,"-")</f>
        <v>0.125</v>
      </c>
      <c r="J745" s="181">
        <f t="shared" si="724"/>
        <v>0.4</v>
      </c>
      <c r="K745" s="225">
        <f t="shared" si="725"/>
        <v>41445</v>
      </c>
      <c r="L745" s="392"/>
      <c r="M745" s="135" t="s">
        <v>207</v>
      </c>
      <c r="N745" s="171">
        <v>22</v>
      </c>
      <c r="O745" s="180">
        <v>11</v>
      </c>
      <c r="P745" s="180">
        <v>1081190</v>
      </c>
      <c r="Q745" s="181">
        <f t="shared" ref="Q745:Q754" si="765">IFERROR(O745/$L$744,"-")</f>
        <v>0.29729729729729731</v>
      </c>
      <c r="R745" s="181">
        <f t="shared" si="727"/>
        <v>0.5</v>
      </c>
      <c r="S745" s="175">
        <f t="shared" si="728"/>
        <v>98290</v>
      </c>
      <c r="T745" s="392"/>
      <c r="U745" s="135" t="s">
        <v>207</v>
      </c>
      <c r="V745" s="171">
        <v>402</v>
      </c>
      <c r="W745" s="180">
        <v>213</v>
      </c>
      <c r="X745" s="180">
        <v>12914580</v>
      </c>
      <c r="Y745" s="181">
        <f t="shared" ref="Y745:Y754" si="766">IFERROR(W745/$T$744,"-")</f>
        <v>0.21130952380952381</v>
      </c>
      <c r="Z745" s="181">
        <f t="shared" si="730"/>
        <v>0.52985074626865669</v>
      </c>
      <c r="AA745" s="180">
        <f t="shared" si="731"/>
        <v>60631.830985915491</v>
      </c>
      <c r="AB745" s="392"/>
      <c r="AC745" s="135" t="s">
        <v>207</v>
      </c>
      <c r="AD745" s="171">
        <v>310</v>
      </c>
      <c r="AE745" s="180">
        <v>161</v>
      </c>
      <c r="AF745" s="180">
        <v>12390150</v>
      </c>
      <c r="AG745" s="181">
        <f t="shared" ref="AG745:AG754" si="767">IFERROR(AE745/$AB$744,"-")</f>
        <v>0.19397590361445782</v>
      </c>
      <c r="AH745" s="181">
        <f t="shared" si="733"/>
        <v>0.51935483870967747</v>
      </c>
      <c r="AI745" s="175">
        <f t="shared" si="734"/>
        <v>76957.453416149074</v>
      </c>
      <c r="AJ745" s="392"/>
      <c r="AK745" s="135" t="s">
        <v>207</v>
      </c>
      <c r="AL745" s="171">
        <v>183</v>
      </c>
      <c r="AM745" s="180">
        <v>87</v>
      </c>
      <c r="AN745" s="180">
        <v>7672520</v>
      </c>
      <c r="AO745" s="181">
        <f t="shared" ref="AO745:AO754" si="768">IFERROR(AM745/$AJ$744,"-")</f>
        <v>0.17540322580645162</v>
      </c>
      <c r="AP745" s="181">
        <f t="shared" si="736"/>
        <v>0.47540983606557374</v>
      </c>
      <c r="AQ745" s="175">
        <f t="shared" si="737"/>
        <v>88189.885057471271</v>
      </c>
      <c r="AR745" s="392"/>
      <c r="AS745" s="135" t="s">
        <v>207</v>
      </c>
      <c r="AT745" s="171">
        <v>72</v>
      </c>
      <c r="AU745" s="180">
        <v>34</v>
      </c>
      <c r="AV745" s="180">
        <v>2390580</v>
      </c>
      <c r="AW745" s="181">
        <f t="shared" ref="AW745:AW754" si="769">IFERROR(AU745/$AR$744,"-")</f>
        <v>0.12546125461254612</v>
      </c>
      <c r="AX745" s="181">
        <f t="shared" si="739"/>
        <v>0.47222222222222221</v>
      </c>
      <c r="AY745" s="180">
        <f t="shared" si="740"/>
        <v>70311.176470588238</v>
      </c>
      <c r="AZ745" s="392"/>
      <c r="BA745" s="135" t="s">
        <v>207</v>
      </c>
      <c r="BB745" s="171">
        <v>15</v>
      </c>
      <c r="BC745" s="180">
        <v>9</v>
      </c>
      <c r="BD745" s="180">
        <v>664430</v>
      </c>
      <c r="BE745" s="181">
        <f t="shared" ref="BE745:BE754" si="770">IFERROR(BC745/$AZ$744,"-")</f>
        <v>9.7826086956521743E-2</v>
      </c>
      <c r="BF745" s="181">
        <f t="shared" si="742"/>
        <v>0.6</v>
      </c>
      <c r="BG745" s="225">
        <f t="shared" si="743"/>
        <v>73825.555555555562</v>
      </c>
      <c r="BH745" s="392"/>
      <c r="BI745" s="135" t="s">
        <v>207</v>
      </c>
      <c r="BJ745" s="171">
        <f t="shared" si="744"/>
        <v>1009</v>
      </c>
      <c r="BK745" s="180">
        <f t="shared" si="721"/>
        <v>517</v>
      </c>
      <c r="BL745" s="180">
        <f t="shared" si="722"/>
        <v>37196340</v>
      </c>
      <c r="BM745" s="181">
        <f t="shared" ref="BM745:BM754" si="771">IFERROR(BK745/$BH$744,"-")</f>
        <v>0.188</v>
      </c>
      <c r="BN745" s="181">
        <f t="shared" si="746"/>
        <v>0.51238850346878095</v>
      </c>
      <c r="BO745" s="180">
        <f t="shared" si="747"/>
        <v>71946.499032882013</v>
      </c>
      <c r="BP745" s="285"/>
    </row>
    <row r="746" spans="2:68" s="95" customFormat="1">
      <c r="B746" s="402"/>
      <c r="C746" s="435"/>
      <c r="D746" s="433"/>
      <c r="E746" s="136" t="s">
        <v>152</v>
      </c>
      <c r="F746" s="171">
        <v>10</v>
      </c>
      <c r="G746" s="180">
        <v>4</v>
      </c>
      <c r="H746" s="180">
        <v>438020</v>
      </c>
      <c r="I746" s="181">
        <f t="shared" si="764"/>
        <v>0.25</v>
      </c>
      <c r="J746" s="181">
        <f t="shared" si="724"/>
        <v>0.4</v>
      </c>
      <c r="K746" s="225">
        <f t="shared" si="725"/>
        <v>109505</v>
      </c>
      <c r="L746" s="392"/>
      <c r="M746" s="136" t="s">
        <v>152</v>
      </c>
      <c r="N746" s="171">
        <v>30</v>
      </c>
      <c r="O746" s="180">
        <v>13</v>
      </c>
      <c r="P746" s="180">
        <v>878230</v>
      </c>
      <c r="Q746" s="181">
        <f t="shared" si="765"/>
        <v>0.35135135135135137</v>
      </c>
      <c r="R746" s="181">
        <f t="shared" si="727"/>
        <v>0.43333333333333335</v>
      </c>
      <c r="S746" s="175">
        <f t="shared" si="728"/>
        <v>67556.153846153844</v>
      </c>
      <c r="T746" s="392"/>
      <c r="U746" s="136" t="s">
        <v>152</v>
      </c>
      <c r="V746" s="171">
        <v>638</v>
      </c>
      <c r="W746" s="180">
        <v>315</v>
      </c>
      <c r="X746" s="180">
        <v>22366640</v>
      </c>
      <c r="Y746" s="181">
        <f t="shared" si="766"/>
        <v>0.3125</v>
      </c>
      <c r="Z746" s="181">
        <f t="shared" si="730"/>
        <v>0.49373040752351099</v>
      </c>
      <c r="AA746" s="180">
        <f t="shared" si="731"/>
        <v>71005.206349206346</v>
      </c>
      <c r="AB746" s="392"/>
      <c r="AC746" s="136" t="s">
        <v>152</v>
      </c>
      <c r="AD746" s="171">
        <v>603</v>
      </c>
      <c r="AE746" s="180">
        <v>311</v>
      </c>
      <c r="AF746" s="180">
        <v>23970360</v>
      </c>
      <c r="AG746" s="181">
        <f t="shared" si="767"/>
        <v>0.37469879518072291</v>
      </c>
      <c r="AH746" s="181">
        <f t="shared" si="733"/>
        <v>0.51575456053067992</v>
      </c>
      <c r="AI746" s="175">
        <f t="shared" si="734"/>
        <v>77075.112540192931</v>
      </c>
      <c r="AJ746" s="392"/>
      <c r="AK746" s="136" t="s">
        <v>152</v>
      </c>
      <c r="AL746" s="171">
        <v>359</v>
      </c>
      <c r="AM746" s="180">
        <v>166</v>
      </c>
      <c r="AN746" s="180">
        <v>14234640</v>
      </c>
      <c r="AO746" s="181">
        <f t="shared" si="768"/>
        <v>0.33467741935483869</v>
      </c>
      <c r="AP746" s="181">
        <f t="shared" si="736"/>
        <v>0.46239554317548748</v>
      </c>
      <c r="AQ746" s="175">
        <f t="shared" si="737"/>
        <v>85750.843373493975</v>
      </c>
      <c r="AR746" s="392"/>
      <c r="AS746" s="136" t="s">
        <v>152</v>
      </c>
      <c r="AT746" s="171">
        <v>185</v>
      </c>
      <c r="AU746" s="180">
        <v>96</v>
      </c>
      <c r="AV746" s="180">
        <v>9543530</v>
      </c>
      <c r="AW746" s="181">
        <f t="shared" si="769"/>
        <v>0.35424354243542433</v>
      </c>
      <c r="AX746" s="181">
        <f t="shared" si="739"/>
        <v>0.51891891891891895</v>
      </c>
      <c r="AY746" s="180">
        <f t="shared" si="740"/>
        <v>99411.770833333328</v>
      </c>
      <c r="AZ746" s="392"/>
      <c r="BA746" s="136" t="s">
        <v>152</v>
      </c>
      <c r="BB746" s="171">
        <v>57</v>
      </c>
      <c r="BC746" s="180">
        <v>25</v>
      </c>
      <c r="BD746" s="180">
        <v>2635540</v>
      </c>
      <c r="BE746" s="181">
        <f t="shared" si="770"/>
        <v>0.27173913043478259</v>
      </c>
      <c r="BF746" s="181">
        <f t="shared" si="742"/>
        <v>0.43859649122807015</v>
      </c>
      <c r="BG746" s="225">
        <f t="shared" si="743"/>
        <v>105421.6</v>
      </c>
      <c r="BH746" s="392"/>
      <c r="BI746" s="136" t="s">
        <v>152</v>
      </c>
      <c r="BJ746" s="171">
        <f t="shared" si="744"/>
        <v>1882</v>
      </c>
      <c r="BK746" s="180">
        <f t="shared" si="721"/>
        <v>930</v>
      </c>
      <c r="BL746" s="180">
        <f t="shared" si="722"/>
        <v>74066960</v>
      </c>
      <c r="BM746" s="181">
        <f t="shared" si="771"/>
        <v>0.33818181818181819</v>
      </c>
      <c r="BN746" s="181">
        <f t="shared" si="746"/>
        <v>0.49415515409139216</v>
      </c>
      <c r="BO746" s="180">
        <f t="shared" si="747"/>
        <v>79641.892473118278</v>
      </c>
      <c r="BP746" s="285"/>
    </row>
    <row r="747" spans="2:68" s="95" customFormat="1">
      <c r="B747" s="402"/>
      <c r="C747" s="435"/>
      <c r="D747" s="433"/>
      <c r="E747" s="136" t="s">
        <v>161</v>
      </c>
      <c r="F747" s="171">
        <v>4</v>
      </c>
      <c r="G747" s="180">
        <v>2</v>
      </c>
      <c r="H747" s="180">
        <v>431330</v>
      </c>
      <c r="I747" s="181">
        <f t="shared" si="764"/>
        <v>0.125</v>
      </c>
      <c r="J747" s="181">
        <f t="shared" si="724"/>
        <v>0.5</v>
      </c>
      <c r="K747" s="225">
        <f t="shared" si="725"/>
        <v>215665</v>
      </c>
      <c r="L747" s="392"/>
      <c r="M747" s="136" t="s">
        <v>161</v>
      </c>
      <c r="N747" s="171">
        <v>17</v>
      </c>
      <c r="O747" s="180">
        <v>4</v>
      </c>
      <c r="P747" s="180">
        <v>96390</v>
      </c>
      <c r="Q747" s="181">
        <f t="shared" si="765"/>
        <v>0.10810810810810811</v>
      </c>
      <c r="R747" s="181">
        <f t="shared" si="727"/>
        <v>0.23529411764705882</v>
      </c>
      <c r="S747" s="175">
        <f t="shared" si="728"/>
        <v>24097.5</v>
      </c>
      <c r="T747" s="392"/>
      <c r="U747" s="136" t="s">
        <v>161</v>
      </c>
      <c r="V747" s="171">
        <v>213</v>
      </c>
      <c r="W747" s="180">
        <v>118</v>
      </c>
      <c r="X747" s="180">
        <v>7767910</v>
      </c>
      <c r="Y747" s="181">
        <f t="shared" si="766"/>
        <v>0.11706349206349206</v>
      </c>
      <c r="Z747" s="181">
        <f t="shared" si="730"/>
        <v>0.5539906103286385</v>
      </c>
      <c r="AA747" s="180">
        <f t="shared" si="731"/>
        <v>65829.745762711871</v>
      </c>
      <c r="AB747" s="392"/>
      <c r="AC747" s="136" t="s">
        <v>161</v>
      </c>
      <c r="AD747" s="171">
        <v>220</v>
      </c>
      <c r="AE747" s="180">
        <v>117</v>
      </c>
      <c r="AF747" s="180">
        <v>8147180</v>
      </c>
      <c r="AG747" s="181">
        <f t="shared" si="767"/>
        <v>0.14096385542168674</v>
      </c>
      <c r="AH747" s="181">
        <f t="shared" si="733"/>
        <v>0.53181818181818186</v>
      </c>
      <c r="AI747" s="175">
        <f t="shared" si="734"/>
        <v>69634.017094017094</v>
      </c>
      <c r="AJ747" s="392"/>
      <c r="AK747" s="136" t="s">
        <v>161</v>
      </c>
      <c r="AL747" s="171">
        <v>153</v>
      </c>
      <c r="AM747" s="180">
        <v>77</v>
      </c>
      <c r="AN747" s="180">
        <v>5678840</v>
      </c>
      <c r="AO747" s="181">
        <f t="shared" si="768"/>
        <v>0.15524193548387097</v>
      </c>
      <c r="AP747" s="181">
        <f t="shared" si="736"/>
        <v>0.50326797385620914</v>
      </c>
      <c r="AQ747" s="175">
        <f t="shared" si="737"/>
        <v>73751.168831168834</v>
      </c>
      <c r="AR747" s="392"/>
      <c r="AS747" s="136" t="s">
        <v>161</v>
      </c>
      <c r="AT747" s="171">
        <v>80</v>
      </c>
      <c r="AU747" s="180">
        <v>35</v>
      </c>
      <c r="AV747" s="180">
        <v>2797500</v>
      </c>
      <c r="AW747" s="181">
        <f t="shared" si="769"/>
        <v>0.12915129151291513</v>
      </c>
      <c r="AX747" s="181">
        <f t="shared" si="739"/>
        <v>0.4375</v>
      </c>
      <c r="AY747" s="180">
        <f t="shared" si="740"/>
        <v>79928.571428571435</v>
      </c>
      <c r="AZ747" s="392"/>
      <c r="BA747" s="136" t="s">
        <v>161</v>
      </c>
      <c r="BB747" s="171">
        <v>27</v>
      </c>
      <c r="BC747" s="180">
        <v>11</v>
      </c>
      <c r="BD747" s="180">
        <v>713590</v>
      </c>
      <c r="BE747" s="181">
        <f t="shared" si="770"/>
        <v>0.11956521739130435</v>
      </c>
      <c r="BF747" s="181">
        <f t="shared" si="742"/>
        <v>0.40740740740740738</v>
      </c>
      <c r="BG747" s="225">
        <f t="shared" si="743"/>
        <v>64871.818181818184</v>
      </c>
      <c r="BH747" s="392"/>
      <c r="BI747" s="136" t="s">
        <v>161</v>
      </c>
      <c r="BJ747" s="171">
        <f t="shared" si="744"/>
        <v>714</v>
      </c>
      <c r="BK747" s="180">
        <f t="shared" si="721"/>
        <v>364</v>
      </c>
      <c r="BL747" s="180">
        <f t="shared" si="722"/>
        <v>25632740</v>
      </c>
      <c r="BM747" s="181">
        <f t="shared" si="771"/>
        <v>0.13236363636363635</v>
      </c>
      <c r="BN747" s="181">
        <f t="shared" si="746"/>
        <v>0.50980392156862742</v>
      </c>
      <c r="BO747" s="180">
        <f t="shared" si="747"/>
        <v>70419.61538461539</v>
      </c>
      <c r="BP747" s="285"/>
    </row>
    <row r="748" spans="2:68" s="95" customFormat="1">
      <c r="B748" s="402"/>
      <c r="C748" s="435"/>
      <c r="D748" s="433"/>
      <c r="E748" s="136" t="s">
        <v>183</v>
      </c>
      <c r="F748" s="171">
        <v>3</v>
      </c>
      <c r="G748" s="180">
        <v>2</v>
      </c>
      <c r="H748" s="180">
        <v>431330</v>
      </c>
      <c r="I748" s="181">
        <f t="shared" si="764"/>
        <v>0.125</v>
      </c>
      <c r="J748" s="181">
        <f t="shared" si="724"/>
        <v>0.66666666666666663</v>
      </c>
      <c r="K748" s="225">
        <f t="shared" si="725"/>
        <v>215665</v>
      </c>
      <c r="L748" s="392"/>
      <c r="M748" s="136" t="s">
        <v>183</v>
      </c>
      <c r="N748" s="171">
        <v>13</v>
      </c>
      <c r="O748" s="180">
        <v>5</v>
      </c>
      <c r="P748" s="180">
        <v>268080</v>
      </c>
      <c r="Q748" s="181">
        <f t="shared" si="765"/>
        <v>0.13513513513513514</v>
      </c>
      <c r="R748" s="181">
        <f t="shared" si="727"/>
        <v>0.38461538461538464</v>
      </c>
      <c r="S748" s="175">
        <f t="shared" si="728"/>
        <v>53616</v>
      </c>
      <c r="T748" s="392"/>
      <c r="U748" s="136" t="s">
        <v>183</v>
      </c>
      <c r="V748" s="171">
        <v>239</v>
      </c>
      <c r="W748" s="180">
        <v>135</v>
      </c>
      <c r="X748" s="180">
        <v>9752160</v>
      </c>
      <c r="Y748" s="181">
        <f t="shared" si="766"/>
        <v>0.13392857142857142</v>
      </c>
      <c r="Z748" s="181">
        <f t="shared" si="730"/>
        <v>0.56485355648535562</v>
      </c>
      <c r="AA748" s="180">
        <f t="shared" si="731"/>
        <v>72238.222222222219</v>
      </c>
      <c r="AB748" s="392"/>
      <c r="AC748" s="136" t="s">
        <v>183</v>
      </c>
      <c r="AD748" s="171">
        <v>263</v>
      </c>
      <c r="AE748" s="180">
        <v>132</v>
      </c>
      <c r="AF748" s="180">
        <v>11182580</v>
      </c>
      <c r="AG748" s="181">
        <f t="shared" si="767"/>
        <v>0.15903614457831325</v>
      </c>
      <c r="AH748" s="181">
        <f t="shared" si="733"/>
        <v>0.50190114068441061</v>
      </c>
      <c r="AI748" s="175">
        <f t="shared" si="734"/>
        <v>84716.515151515152</v>
      </c>
      <c r="AJ748" s="392"/>
      <c r="AK748" s="136" t="s">
        <v>183</v>
      </c>
      <c r="AL748" s="171">
        <v>192</v>
      </c>
      <c r="AM748" s="180">
        <v>99</v>
      </c>
      <c r="AN748" s="180">
        <v>7984970</v>
      </c>
      <c r="AO748" s="181">
        <f t="shared" si="768"/>
        <v>0.19959677419354838</v>
      </c>
      <c r="AP748" s="181">
        <f t="shared" si="736"/>
        <v>0.515625</v>
      </c>
      <c r="AQ748" s="175">
        <f t="shared" si="737"/>
        <v>80656.262626262629</v>
      </c>
      <c r="AR748" s="392"/>
      <c r="AS748" s="136" t="s">
        <v>183</v>
      </c>
      <c r="AT748" s="171">
        <v>85</v>
      </c>
      <c r="AU748" s="180">
        <v>43</v>
      </c>
      <c r="AV748" s="180">
        <v>4214850</v>
      </c>
      <c r="AW748" s="181">
        <f t="shared" si="769"/>
        <v>0.15867158671586715</v>
      </c>
      <c r="AX748" s="181">
        <f t="shared" si="739"/>
        <v>0.50588235294117645</v>
      </c>
      <c r="AY748" s="180">
        <f t="shared" si="740"/>
        <v>98019.767441860458</v>
      </c>
      <c r="AZ748" s="392"/>
      <c r="BA748" s="136" t="s">
        <v>183</v>
      </c>
      <c r="BB748" s="171">
        <v>29</v>
      </c>
      <c r="BC748" s="180">
        <v>11</v>
      </c>
      <c r="BD748" s="180">
        <v>1698310</v>
      </c>
      <c r="BE748" s="181">
        <f t="shared" si="770"/>
        <v>0.11956521739130435</v>
      </c>
      <c r="BF748" s="181">
        <f t="shared" si="742"/>
        <v>0.37931034482758619</v>
      </c>
      <c r="BG748" s="225">
        <f t="shared" si="743"/>
        <v>154391.81818181818</v>
      </c>
      <c r="BH748" s="392"/>
      <c r="BI748" s="136" t="s">
        <v>183</v>
      </c>
      <c r="BJ748" s="171">
        <f t="shared" si="744"/>
        <v>824</v>
      </c>
      <c r="BK748" s="180">
        <f t="shared" si="721"/>
        <v>427</v>
      </c>
      <c r="BL748" s="180">
        <f t="shared" si="722"/>
        <v>35532280</v>
      </c>
      <c r="BM748" s="181">
        <f t="shared" si="771"/>
        <v>0.15527272727272728</v>
      </c>
      <c r="BN748" s="181">
        <f t="shared" si="746"/>
        <v>0.51820388349514568</v>
      </c>
      <c r="BO748" s="180">
        <f t="shared" si="747"/>
        <v>83213.770491803283</v>
      </c>
      <c r="BP748" s="285"/>
    </row>
    <row r="749" spans="2:68" s="95" customFormat="1">
      <c r="B749" s="402"/>
      <c r="C749" s="435"/>
      <c r="D749" s="433"/>
      <c r="E749" s="136" t="s">
        <v>184</v>
      </c>
      <c r="F749" s="171">
        <v>1</v>
      </c>
      <c r="G749" s="180">
        <v>1</v>
      </c>
      <c r="H749" s="180">
        <v>42260</v>
      </c>
      <c r="I749" s="181">
        <f t="shared" si="764"/>
        <v>6.25E-2</v>
      </c>
      <c r="J749" s="181">
        <f t="shared" si="724"/>
        <v>1</v>
      </c>
      <c r="K749" s="225">
        <f t="shared" si="725"/>
        <v>42260</v>
      </c>
      <c r="L749" s="392"/>
      <c r="M749" s="136" t="s">
        <v>184</v>
      </c>
      <c r="N749" s="171">
        <v>8</v>
      </c>
      <c r="O749" s="180">
        <v>4</v>
      </c>
      <c r="P749" s="180">
        <v>284270</v>
      </c>
      <c r="Q749" s="181">
        <f t="shared" si="765"/>
        <v>0.10810810810810811</v>
      </c>
      <c r="R749" s="181">
        <f t="shared" si="727"/>
        <v>0.5</v>
      </c>
      <c r="S749" s="175">
        <f t="shared" si="728"/>
        <v>71067.5</v>
      </c>
      <c r="T749" s="392"/>
      <c r="U749" s="136" t="s">
        <v>184</v>
      </c>
      <c r="V749" s="171">
        <v>119</v>
      </c>
      <c r="W749" s="180">
        <v>71</v>
      </c>
      <c r="X749" s="180">
        <v>4375140</v>
      </c>
      <c r="Y749" s="181">
        <f t="shared" si="766"/>
        <v>7.0436507936507936E-2</v>
      </c>
      <c r="Z749" s="181">
        <f t="shared" si="730"/>
        <v>0.59663865546218486</v>
      </c>
      <c r="AA749" s="180">
        <f t="shared" si="731"/>
        <v>61621.690140845072</v>
      </c>
      <c r="AB749" s="392"/>
      <c r="AC749" s="136" t="s">
        <v>184</v>
      </c>
      <c r="AD749" s="171">
        <v>110</v>
      </c>
      <c r="AE749" s="180">
        <v>60</v>
      </c>
      <c r="AF749" s="180">
        <v>4697390</v>
      </c>
      <c r="AG749" s="181">
        <f t="shared" si="767"/>
        <v>7.2289156626506021E-2</v>
      </c>
      <c r="AH749" s="181">
        <f t="shared" si="733"/>
        <v>0.54545454545454541</v>
      </c>
      <c r="AI749" s="175">
        <f t="shared" si="734"/>
        <v>78289.833333333328</v>
      </c>
      <c r="AJ749" s="392"/>
      <c r="AK749" s="136" t="s">
        <v>184</v>
      </c>
      <c r="AL749" s="171">
        <v>78</v>
      </c>
      <c r="AM749" s="180">
        <v>40</v>
      </c>
      <c r="AN749" s="180">
        <v>3652860</v>
      </c>
      <c r="AO749" s="181">
        <f t="shared" si="768"/>
        <v>8.0645161290322578E-2</v>
      </c>
      <c r="AP749" s="181">
        <f t="shared" si="736"/>
        <v>0.51282051282051277</v>
      </c>
      <c r="AQ749" s="175">
        <f t="shared" si="737"/>
        <v>91321.5</v>
      </c>
      <c r="AR749" s="392"/>
      <c r="AS749" s="136" t="s">
        <v>184</v>
      </c>
      <c r="AT749" s="171">
        <v>30</v>
      </c>
      <c r="AU749" s="180">
        <v>20</v>
      </c>
      <c r="AV749" s="180">
        <v>2427980</v>
      </c>
      <c r="AW749" s="181">
        <f t="shared" si="769"/>
        <v>7.3800738007380073E-2</v>
      </c>
      <c r="AX749" s="181">
        <f t="shared" si="739"/>
        <v>0.66666666666666663</v>
      </c>
      <c r="AY749" s="180">
        <f t="shared" si="740"/>
        <v>121399</v>
      </c>
      <c r="AZ749" s="392"/>
      <c r="BA749" s="136" t="s">
        <v>184</v>
      </c>
      <c r="BB749" s="171">
        <v>6</v>
      </c>
      <c r="BC749" s="180">
        <v>6</v>
      </c>
      <c r="BD749" s="180">
        <v>851380</v>
      </c>
      <c r="BE749" s="181">
        <f t="shared" si="770"/>
        <v>6.5217391304347824E-2</v>
      </c>
      <c r="BF749" s="181">
        <f t="shared" si="742"/>
        <v>1</v>
      </c>
      <c r="BG749" s="225">
        <f t="shared" si="743"/>
        <v>141896.66666666666</v>
      </c>
      <c r="BH749" s="392"/>
      <c r="BI749" s="136" t="s">
        <v>184</v>
      </c>
      <c r="BJ749" s="171">
        <f t="shared" si="744"/>
        <v>352</v>
      </c>
      <c r="BK749" s="180">
        <f t="shared" si="721"/>
        <v>202</v>
      </c>
      <c r="BL749" s="180">
        <f t="shared" si="722"/>
        <v>16331280</v>
      </c>
      <c r="BM749" s="181">
        <f t="shared" si="771"/>
        <v>7.3454545454545453E-2</v>
      </c>
      <c r="BN749" s="181">
        <f t="shared" si="746"/>
        <v>0.57386363636363635</v>
      </c>
      <c r="BO749" s="180">
        <f t="shared" si="747"/>
        <v>80847.920792079211</v>
      </c>
      <c r="BP749" s="285"/>
    </row>
    <row r="750" spans="2:68" s="95" customFormat="1">
      <c r="B750" s="402"/>
      <c r="C750" s="435"/>
      <c r="D750" s="433"/>
      <c r="E750" s="136" t="s">
        <v>185</v>
      </c>
      <c r="F750" s="171">
        <v>1</v>
      </c>
      <c r="G750" s="180">
        <v>0</v>
      </c>
      <c r="H750" s="180">
        <v>0</v>
      </c>
      <c r="I750" s="181">
        <f t="shared" si="764"/>
        <v>0</v>
      </c>
      <c r="J750" s="181">
        <f t="shared" si="724"/>
        <v>0</v>
      </c>
      <c r="K750" s="225" t="str">
        <f t="shared" si="725"/>
        <v>-</v>
      </c>
      <c r="L750" s="392"/>
      <c r="M750" s="136" t="s">
        <v>185</v>
      </c>
      <c r="N750" s="171">
        <v>7</v>
      </c>
      <c r="O750" s="180">
        <v>2</v>
      </c>
      <c r="P750" s="180">
        <v>73150</v>
      </c>
      <c r="Q750" s="181">
        <f t="shared" si="765"/>
        <v>5.4054054054054057E-2</v>
      </c>
      <c r="R750" s="181">
        <f t="shared" si="727"/>
        <v>0.2857142857142857</v>
      </c>
      <c r="S750" s="175">
        <f t="shared" si="728"/>
        <v>36575</v>
      </c>
      <c r="T750" s="392"/>
      <c r="U750" s="136" t="s">
        <v>185</v>
      </c>
      <c r="V750" s="171">
        <v>51</v>
      </c>
      <c r="W750" s="180">
        <v>34</v>
      </c>
      <c r="X750" s="180">
        <v>3078080</v>
      </c>
      <c r="Y750" s="181">
        <f t="shared" si="766"/>
        <v>3.3730158730158728E-2</v>
      </c>
      <c r="Z750" s="181">
        <f t="shared" si="730"/>
        <v>0.66666666666666663</v>
      </c>
      <c r="AA750" s="180">
        <f t="shared" si="731"/>
        <v>90531.76470588235</v>
      </c>
      <c r="AB750" s="392"/>
      <c r="AC750" s="136" t="s">
        <v>185</v>
      </c>
      <c r="AD750" s="171">
        <v>65</v>
      </c>
      <c r="AE750" s="180">
        <v>33</v>
      </c>
      <c r="AF750" s="180">
        <v>2807670</v>
      </c>
      <c r="AG750" s="181">
        <f t="shared" si="767"/>
        <v>3.9759036144578312E-2</v>
      </c>
      <c r="AH750" s="181">
        <f t="shared" si="733"/>
        <v>0.50769230769230766</v>
      </c>
      <c r="AI750" s="175">
        <f t="shared" si="734"/>
        <v>85080.909090909088</v>
      </c>
      <c r="AJ750" s="392"/>
      <c r="AK750" s="136" t="s">
        <v>185</v>
      </c>
      <c r="AL750" s="171">
        <v>58</v>
      </c>
      <c r="AM750" s="180">
        <v>27</v>
      </c>
      <c r="AN750" s="180">
        <v>2721220</v>
      </c>
      <c r="AO750" s="181">
        <f t="shared" si="768"/>
        <v>5.4435483870967742E-2</v>
      </c>
      <c r="AP750" s="181">
        <f t="shared" si="736"/>
        <v>0.46551724137931033</v>
      </c>
      <c r="AQ750" s="175">
        <f t="shared" si="737"/>
        <v>100785.92592592593</v>
      </c>
      <c r="AR750" s="392"/>
      <c r="AS750" s="136" t="s">
        <v>185</v>
      </c>
      <c r="AT750" s="171">
        <v>29</v>
      </c>
      <c r="AU750" s="180">
        <v>14</v>
      </c>
      <c r="AV750" s="180">
        <v>1063140</v>
      </c>
      <c r="AW750" s="181">
        <f t="shared" si="769"/>
        <v>5.1660516605166053E-2</v>
      </c>
      <c r="AX750" s="181">
        <f t="shared" si="739"/>
        <v>0.48275862068965519</v>
      </c>
      <c r="AY750" s="180">
        <f t="shared" si="740"/>
        <v>75938.571428571435</v>
      </c>
      <c r="AZ750" s="392"/>
      <c r="BA750" s="136" t="s">
        <v>185</v>
      </c>
      <c r="BB750" s="171">
        <v>4</v>
      </c>
      <c r="BC750" s="180">
        <v>0</v>
      </c>
      <c r="BD750" s="180">
        <v>0</v>
      </c>
      <c r="BE750" s="181">
        <f t="shared" si="770"/>
        <v>0</v>
      </c>
      <c r="BF750" s="181">
        <f t="shared" si="742"/>
        <v>0</v>
      </c>
      <c r="BG750" s="225" t="str">
        <f t="shared" si="743"/>
        <v>-</v>
      </c>
      <c r="BH750" s="392"/>
      <c r="BI750" s="136" t="s">
        <v>185</v>
      </c>
      <c r="BJ750" s="171">
        <f t="shared" si="744"/>
        <v>215</v>
      </c>
      <c r="BK750" s="180">
        <f t="shared" si="721"/>
        <v>110</v>
      </c>
      <c r="BL750" s="180">
        <f t="shared" si="722"/>
        <v>9743260</v>
      </c>
      <c r="BM750" s="181">
        <f t="shared" si="771"/>
        <v>0.04</v>
      </c>
      <c r="BN750" s="181">
        <f t="shared" si="746"/>
        <v>0.51162790697674421</v>
      </c>
      <c r="BO750" s="180">
        <f t="shared" si="747"/>
        <v>88575.090909090912</v>
      </c>
      <c r="BP750" s="285"/>
    </row>
    <row r="751" spans="2:68" s="95" customFormat="1">
      <c r="B751" s="402"/>
      <c r="C751" s="435"/>
      <c r="D751" s="433"/>
      <c r="E751" s="136" t="s">
        <v>186</v>
      </c>
      <c r="F751" s="171">
        <v>2</v>
      </c>
      <c r="G751" s="180">
        <v>1</v>
      </c>
      <c r="H751" s="180">
        <v>225110</v>
      </c>
      <c r="I751" s="181">
        <f t="shared" si="764"/>
        <v>6.25E-2</v>
      </c>
      <c r="J751" s="181">
        <f t="shared" si="724"/>
        <v>0.5</v>
      </c>
      <c r="K751" s="225">
        <f t="shared" si="725"/>
        <v>225110</v>
      </c>
      <c r="L751" s="392"/>
      <c r="M751" s="136" t="s">
        <v>186</v>
      </c>
      <c r="N751" s="171">
        <v>2</v>
      </c>
      <c r="O751" s="180">
        <v>0</v>
      </c>
      <c r="P751" s="180">
        <v>0</v>
      </c>
      <c r="Q751" s="181">
        <f t="shared" si="765"/>
        <v>0</v>
      </c>
      <c r="R751" s="181">
        <f t="shared" si="727"/>
        <v>0</v>
      </c>
      <c r="S751" s="175" t="str">
        <f t="shared" si="728"/>
        <v>-</v>
      </c>
      <c r="T751" s="392"/>
      <c r="U751" s="136" t="s">
        <v>186</v>
      </c>
      <c r="V751" s="171">
        <v>59</v>
      </c>
      <c r="W751" s="180">
        <v>37</v>
      </c>
      <c r="X751" s="180">
        <v>2981490</v>
      </c>
      <c r="Y751" s="181">
        <f t="shared" si="766"/>
        <v>3.6706349206349208E-2</v>
      </c>
      <c r="Z751" s="181">
        <f t="shared" si="730"/>
        <v>0.6271186440677966</v>
      </c>
      <c r="AA751" s="180">
        <f t="shared" si="731"/>
        <v>80580.810810810814</v>
      </c>
      <c r="AB751" s="392"/>
      <c r="AC751" s="136" t="s">
        <v>186</v>
      </c>
      <c r="AD751" s="171">
        <v>46</v>
      </c>
      <c r="AE751" s="180">
        <v>29</v>
      </c>
      <c r="AF751" s="180">
        <v>2572350</v>
      </c>
      <c r="AG751" s="181">
        <f t="shared" si="767"/>
        <v>3.4939759036144581E-2</v>
      </c>
      <c r="AH751" s="181">
        <f t="shared" si="733"/>
        <v>0.63043478260869568</v>
      </c>
      <c r="AI751" s="175">
        <f t="shared" si="734"/>
        <v>88701.724137931029</v>
      </c>
      <c r="AJ751" s="392"/>
      <c r="AK751" s="136" t="s">
        <v>186</v>
      </c>
      <c r="AL751" s="171">
        <v>37</v>
      </c>
      <c r="AM751" s="180">
        <v>17</v>
      </c>
      <c r="AN751" s="180">
        <v>1732680</v>
      </c>
      <c r="AO751" s="181">
        <f t="shared" si="768"/>
        <v>3.4274193548387094E-2</v>
      </c>
      <c r="AP751" s="181">
        <f t="shared" si="736"/>
        <v>0.45945945945945948</v>
      </c>
      <c r="AQ751" s="175">
        <f t="shared" si="737"/>
        <v>101922.35294117648</v>
      </c>
      <c r="AR751" s="392"/>
      <c r="AS751" s="136" t="s">
        <v>186</v>
      </c>
      <c r="AT751" s="171">
        <v>19</v>
      </c>
      <c r="AU751" s="180">
        <v>8</v>
      </c>
      <c r="AV751" s="180">
        <v>949610</v>
      </c>
      <c r="AW751" s="181">
        <f t="shared" si="769"/>
        <v>2.9520295202952029E-2</v>
      </c>
      <c r="AX751" s="181">
        <f t="shared" si="739"/>
        <v>0.42105263157894735</v>
      </c>
      <c r="AY751" s="180">
        <f t="shared" si="740"/>
        <v>118701.25</v>
      </c>
      <c r="AZ751" s="392"/>
      <c r="BA751" s="136" t="s">
        <v>186</v>
      </c>
      <c r="BB751" s="171">
        <v>6</v>
      </c>
      <c r="BC751" s="180">
        <v>2</v>
      </c>
      <c r="BD751" s="180">
        <v>33510</v>
      </c>
      <c r="BE751" s="181">
        <f t="shared" si="770"/>
        <v>2.1739130434782608E-2</v>
      </c>
      <c r="BF751" s="181">
        <f t="shared" si="742"/>
        <v>0.33333333333333331</v>
      </c>
      <c r="BG751" s="225">
        <f t="shared" si="743"/>
        <v>16755</v>
      </c>
      <c r="BH751" s="392"/>
      <c r="BI751" s="136" t="s">
        <v>186</v>
      </c>
      <c r="BJ751" s="171">
        <f t="shared" si="744"/>
        <v>171</v>
      </c>
      <c r="BK751" s="180">
        <f t="shared" si="721"/>
        <v>94</v>
      </c>
      <c r="BL751" s="180">
        <f t="shared" si="722"/>
        <v>8494750</v>
      </c>
      <c r="BM751" s="181">
        <f t="shared" si="771"/>
        <v>3.4181818181818181E-2</v>
      </c>
      <c r="BN751" s="181">
        <f t="shared" si="746"/>
        <v>0.54970760233918126</v>
      </c>
      <c r="BO751" s="180">
        <f t="shared" si="747"/>
        <v>90369.680851063837</v>
      </c>
      <c r="BP751" s="285"/>
    </row>
    <row r="752" spans="2:68" s="95" customFormat="1">
      <c r="B752" s="402"/>
      <c r="C752" s="435"/>
      <c r="D752" s="433"/>
      <c r="E752" s="136" t="s">
        <v>187</v>
      </c>
      <c r="F752" s="171">
        <v>6</v>
      </c>
      <c r="G752" s="180">
        <v>2</v>
      </c>
      <c r="H752" s="180">
        <v>172280</v>
      </c>
      <c r="I752" s="181">
        <f t="shared" si="764"/>
        <v>0.125</v>
      </c>
      <c r="J752" s="181">
        <f t="shared" si="724"/>
        <v>0.33333333333333331</v>
      </c>
      <c r="K752" s="225">
        <f t="shared" si="725"/>
        <v>86140</v>
      </c>
      <c r="L752" s="392"/>
      <c r="M752" s="136" t="s">
        <v>187</v>
      </c>
      <c r="N752" s="171">
        <v>20</v>
      </c>
      <c r="O752" s="180">
        <v>9</v>
      </c>
      <c r="P752" s="180">
        <v>636720</v>
      </c>
      <c r="Q752" s="181">
        <f t="shared" si="765"/>
        <v>0.24324324324324326</v>
      </c>
      <c r="R752" s="181">
        <f t="shared" si="727"/>
        <v>0.45</v>
      </c>
      <c r="S752" s="175">
        <f t="shared" si="728"/>
        <v>70746.666666666672</v>
      </c>
      <c r="T752" s="392"/>
      <c r="U752" s="136" t="s">
        <v>187</v>
      </c>
      <c r="V752" s="171">
        <v>404</v>
      </c>
      <c r="W752" s="180">
        <v>225</v>
      </c>
      <c r="X752" s="180">
        <v>15489860</v>
      </c>
      <c r="Y752" s="181">
        <f t="shared" si="766"/>
        <v>0.22321428571428573</v>
      </c>
      <c r="Z752" s="181">
        <f t="shared" si="730"/>
        <v>0.55693069306930698</v>
      </c>
      <c r="AA752" s="180">
        <f t="shared" si="731"/>
        <v>68843.822222222225</v>
      </c>
      <c r="AB752" s="392"/>
      <c r="AC752" s="136" t="s">
        <v>187</v>
      </c>
      <c r="AD752" s="171">
        <v>368</v>
      </c>
      <c r="AE752" s="180">
        <v>207</v>
      </c>
      <c r="AF752" s="180">
        <v>17041990</v>
      </c>
      <c r="AG752" s="181">
        <f t="shared" si="767"/>
        <v>0.24939759036144579</v>
      </c>
      <c r="AH752" s="181">
        <f t="shared" si="733"/>
        <v>0.5625</v>
      </c>
      <c r="AI752" s="175">
        <f t="shared" si="734"/>
        <v>82328.454106280187</v>
      </c>
      <c r="AJ752" s="392"/>
      <c r="AK752" s="136" t="s">
        <v>187</v>
      </c>
      <c r="AL752" s="171">
        <v>198</v>
      </c>
      <c r="AM752" s="180">
        <v>98</v>
      </c>
      <c r="AN752" s="180">
        <v>7100010</v>
      </c>
      <c r="AO752" s="181">
        <f t="shared" si="768"/>
        <v>0.19758064516129031</v>
      </c>
      <c r="AP752" s="181">
        <f t="shared" si="736"/>
        <v>0.49494949494949497</v>
      </c>
      <c r="AQ752" s="175">
        <f t="shared" si="737"/>
        <v>72449.081632653062</v>
      </c>
      <c r="AR752" s="392"/>
      <c r="AS752" s="136" t="s">
        <v>187</v>
      </c>
      <c r="AT752" s="171">
        <v>92</v>
      </c>
      <c r="AU752" s="180">
        <v>47</v>
      </c>
      <c r="AV752" s="180">
        <v>4307470</v>
      </c>
      <c r="AW752" s="181">
        <f t="shared" si="769"/>
        <v>0.17343173431734318</v>
      </c>
      <c r="AX752" s="181">
        <f t="shared" si="739"/>
        <v>0.51086956521739135</v>
      </c>
      <c r="AY752" s="180">
        <f t="shared" si="740"/>
        <v>91648.297872340423</v>
      </c>
      <c r="AZ752" s="392"/>
      <c r="BA752" s="136" t="s">
        <v>187</v>
      </c>
      <c r="BB752" s="171">
        <v>22</v>
      </c>
      <c r="BC752" s="180">
        <v>11</v>
      </c>
      <c r="BD752" s="180">
        <v>1172180</v>
      </c>
      <c r="BE752" s="181">
        <f t="shared" si="770"/>
        <v>0.11956521739130435</v>
      </c>
      <c r="BF752" s="181">
        <f t="shared" si="742"/>
        <v>0.5</v>
      </c>
      <c r="BG752" s="225">
        <f t="shared" si="743"/>
        <v>106561.81818181818</v>
      </c>
      <c r="BH752" s="392"/>
      <c r="BI752" s="136" t="s">
        <v>187</v>
      </c>
      <c r="BJ752" s="171">
        <f t="shared" si="744"/>
        <v>1110</v>
      </c>
      <c r="BK752" s="180">
        <f t="shared" si="721"/>
        <v>599</v>
      </c>
      <c r="BL752" s="180">
        <f t="shared" si="722"/>
        <v>45920510</v>
      </c>
      <c r="BM752" s="181">
        <f t="shared" si="771"/>
        <v>0.21781818181818183</v>
      </c>
      <c r="BN752" s="181">
        <f t="shared" si="746"/>
        <v>0.53963963963963968</v>
      </c>
      <c r="BO752" s="180">
        <f t="shared" si="747"/>
        <v>76661.953255425717</v>
      </c>
      <c r="BP752" s="285"/>
    </row>
    <row r="753" spans="2:68" s="95" customFormat="1">
      <c r="B753" s="402"/>
      <c r="C753" s="435"/>
      <c r="D753" s="433"/>
      <c r="E753" s="136" t="s">
        <v>188</v>
      </c>
      <c r="F753" s="171">
        <v>2</v>
      </c>
      <c r="G753" s="180">
        <v>0</v>
      </c>
      <c r="H753" s="180">
        <v>0</v>
      </c>
      <c r="I753" s="181">
        <f t="shared" si="764"/>
        <v>0</v>
      </c>
      <c r="J753" s="181">
        <f t="shared" si="724"/>
        <v>0</v>
      </c>
      <c r="K753" s="225" t="str">
        <f t="shared" si="725"/>
        <v>-</v>
      </c>
      <c r="L753" s="392"/>
      <c r="M753" s="136" t="s">
        <v>188</v>
      </c>
      <c r="N753" s="171">
        <v>2</v>
      </c>
      <c r="O753" s="180">
        <v>1</v>
      </c>
      <c r="P753" s="180">
        <v>43610</v>
      </c>
      <c r="Q753" s="181">
        <f t="shared" si="765"/>
        <v>2.7027027027027029E-2</v>
      </c>
      <c r="R753" s="181">
        <f t="shared" si="727"/>
        <v>0.5</v>
      </c>
      <c r="S753" s="175">
        <f t="shared" si="728"/>
        <v>43610</v>
      </c>
      <c r="T753" s="392"/>
      <c r="U753" s="136" t="s">
        <v>188</v>
      </c>
      <c r="V753" s="171">
        <v>72</v>
      </c>
      <c r="W753" s="180">
        <v>40</v>
      </c>
      <c r="X753" s="180">
        <v>2565590</v>
      </c>
      <c r="Y753" s="181">
        <f t="shared" si="766"/>
        <v>3.968253968253968E-2</v>
      </c>
      <c r="Z753" s="181">
        <f t="shared" si="730"/>
        <v>0.55555555555555558</v>
      </c>
      <c r="AA753" s="180">
        <f t="shared" si="731"/>
        <v>64139.75</v>
      </c>
      <c r="AB753" s="392"/>
      <c r="AC753" s="136" t="s">
        <v>188</v>
      </c>
      <c r="AD753" s="171">
        <v>95</v>
      </c>
      <c r="AE753" s="180">
        <v>46</v>
      </c>
      <c r="AF753" s="180">
        <v>4104970</v>
      </c>
      <c r="AG753" s="181">
        <f t="shared" si="767"/>
        <v>5.5421686746987948E-2</v>
      </c>
      <c r="AH753" s="181">
        <f t="shared" si="733"/>
        <v>0.48421052631578948</v>
      </c>
      <c r="AI753" s="175">
        <f t="shared" si="734"/>
        <v>89238.478260869568</v>
      </c>
      <c r="AJ753" s="392"/>
      <c r="AK753" s="136" t="s">
        <v>188</v>
      </c>
      <c r="AL753" s="171">
        <v>86</v>
      </c>
      <c r="AM753" s="180">
        <v>44</v>
      </c>
      <c r="AN753" s="180">
        <v>3981540</v>
      </c>
      <c r="AO753" s="181">
        <f t="shared" si="768"/>
        <v>8.8709677419354843E-2</v>
      </c>
      <c r="AP753" s="181">
        <f t="shared" si="736"/>
        <v>0.51162790697674421</v>
      </c>
      <c r="AQ753" s="175">
        <f t="shared" si="737"/>
        <v>90489.545454545456</v>
      </c>
      <c r="AR753" s="392"/>
      <c r="AS753" s="136" t="s">
        <v>188</v>
      </c>
      <c r="AT753" s="171">
        <v>65</v>
      </c>
      <c r="AU753" s="180">
        <v>34</v>
      </c>
      <c r="AV753" s="180">
        <v>3344540</v>
      </c>
      <c r="AW753" s="181">
        <f t="shared" si="769"/>
        <v>0.12546125461254612</v>
      </c>
      <c r="AX753" s="181">
        <f t="shared" si="739"/>
        <v>0.52307692307692311</v>
      </c>
      <c r="AY753" s="180">
        <f t="shared" si="740"/>
        <v>98368.823529411762</v>
      </c>
      <c r="AZ753" s="392"/>
      <c r="BA753" s="136" t="s">
        <v>188</v>
      </c>
      <c r="BB753" s="171">
        <v>20</v>
      </c>
      <c r="BC753" s="180">
        <v>8</v>
      </c>
      <c r="BD753" s="180">
        <v>905390</v>
      </c>
      <c r="BE753" s="181">
        <f t="shared" si="770"/>
        <v>8.6956521739130432E-2</v>
      </c>
      <c r="BF753" s="181">
        <f t="shared" si="742"/>
        <v>0.4</v>
      </c>
      <c r="BG753" s="225">
        <f t="shared" si="743"/>
        <v>113173.75</v>
      </c>
      <c r="BH753" s="392"/>
      <c r="BI753" s="136" t="s">
        <v>188</v>
      </c>
      <c r="BJ753" s="171">
        <f t="shared" si="744"/>
        <v>342</v>
      </c>
      <c r="BK753" s="180">
        <f t="shared" si="721"/>
        <v>173</v>
      </c>
      <c r="BL753" s="180">
        <f t="shared" si="722"/>
        <v>14945640</v>
      </c>
      <c r="BM753" s="181">
        <f t="shared" si="771"/>
        <v>6.2909090909090915E-2</v>
      </c>
      <c r="BN753" s="181">
        <f t="shared" si="746"/>
        <v>0.50584795321637432</v>
      </c>
      <c r="BO753" s="180">
        <f t="shared" si="747"/>
        <v>86390.982658959532</v>
      </c>
      <c r="BP753" s="285"/>
    </row>
    <row r="754" spans="2:68" s="95" customFormat="1">
      <c r="B754" s="402"/>
      <c r="C754" s="435"/>
      <c r="D754" s="433"/>
      <c r="E754" s="137" t="s">
        <v>179</v>
      </c>
      <c r="F754" s="171">
        <v>2</v>
      </c>
      <c r="G754" s="180">
        <v>2</v>
      </c>
      <c r="H754" s="180">
        <v>110700</v>
      </c>
      <c r="I754" s="181">
        <f t="shared" si="764"/>
        <v>0.125</v>
      </c>
      <c r="J754" s="181">
        <f t="shared" si="724"/>
        <v>1</v>
      </c>
      <c r="K754" s="225">
        <f t="shared" si="725"/>
        <v>55350</v>
      </c>
      <c r="L754" s="392"/>
      <c r="M754" s="137" t="s">
        <v>179</v>
      </c>
      <c r="N754" s="171">
        <v>1</v>
      </c>
      <c r="O754" s="180">
        <v>0</v>
      </c>
      <c r="P754" s="180">
        <v>0</v>
      </c>
      <c r="Q754" s="181">
        <f t="shared" si="765"/>
        <v>0</v>
      </c>
      <c r="R754" s="181">
        <f t="shared" si="727"/>
        <v>0</v>
      </c>
      <c r="S754" s="175" t="str">
        <f t="shared" si="728"/>
        <v>-</v>
      </c>
      <c r="T754" s="392"/>
      <c r="U754" s="137" t="s">
        <v>179</v>
      </c>
      <c r="V754" s="171">
        <v>89</v>
      </c>
      <c r="W754" s="180">
        <v>38</v>
      </c>
      <c r="X754" s="180">
        <v>2292080</v>
      </c>
      <c r="Y754" s="181">
        <f t="shared" si="766"/>
        <v>3.7698412698412696E-2</v>
      </c>
      <c r="Z754" s="181">
        <f t="shared" si="730"/>
        <v>0.42696629213483145</v>
      </c>
      <c r="AA754" s="180">
        <f t="shared" si="731"/>
        <v>60317.894736842107</v>
      </c>
      <c r="AB754" s="392"/>
      <c r="AC754" s="137" t="s">
        <v>179</v>
      </c>
      <c r="AD754" s="171">
        <v>49</v>
      </c>
      <c r="AE754" s="180">
        <v>21</v>
      </c>
      <c r="AF754" s="180">
        <v>1688100</v>
      </c>
      <c r="AG754" s="181">
        <f t="shared" si="767"/>
        <v>2.5301204819277109E-2</v>
      </c>
      <c r="AH754" s="181">
        <f t="shared" si="733"/>
        <v>0.42857142857142855</v>
      </c>
      <c r="AI754" s="175">
        <f t="shared" si="734"/>
        <v>80385.71428571429</v>
      </c>
      <c r="AJ754" s="392"/>
      <c r="AK754" s="137" t="s">
        <v>179</v>
      </c>
      <c r="AL754" s="171">
        <v>24</v>
      </c>
      <c r="AM754" s="180">
        <v>13</v>
      </c>
      <c r="AN754" s="180">
        <v>1604600</v>
      </c>
      <c r="AO754" s="181">
        <f t="shared" si="768"/>
        <v>2.620967741935484E-2</v>
      </c>
      <c r="AP754" s="181">
        <f t="shared" si="736"/>
        <v>0.54166666666666663</v>
      </c>
      <c r="AQ754" s="175">
        <f t="shared" si="737"/>
        <v>123430.76923076923</v>
      </c>
      <c r="AR754" s="392"/>
      <c r="AS754" s="137" t="s">
        <v>179</v>
      </c>
      <c r="AT754" s="171">
        <v>20</v>
      </c>
      <c r="AU754" s="180">
        <v>6</v>
      </c>
      <c r="AV754" s="180">
        <v>921800</v>
      </c>
      <c r="AW754" s="181">
        <f t="shared" si="769"/>
        <v>2.2140221402214021E-2</v>
      </c>
      <c r="AX754" s="181">
        <f t="shared" si="739"/>
        <v>0.3</v>
      </c>
      <c r="AY754" s="180">
        <f t="shared" si="740"/>
        <v>153633.33333333334</v>
      </c>
      <c r="AZ754" s="392"/>
      <c r="BA754" s="137" t="s">
        <v>179</v>
      </c>
      <c r="BB754" s="171">
        <v>9</v>
      </c>
      <c r="BC754" s="180">
        <v>0</v>
      </c>
      <c r="BD754" s="180">
        <v>0</v>
      </c>
      <c r="BE754" s="181">
        <f t="shared" si="770"/>
        <v>0</v>
      </c>
      <c r="BF754" s="181">
        <f t="shared" si="742"/>
        <v>0</v>
      </c>
      <c r="BG754" s="225" t="str">
        <f t="shared" si="743"/>
        <v>-</v>
      </c>
      <c r="BH754" s="392"/>
      <c r="BI754" s="137" t="s">
        <v>179</v>
      </c>
      <c r="BJ754" s="171">
        <f t="shared" si="744"/>
        <v>194</v>
      </c>
      <c r="BK754" s="180">
        <f t="shared" si="721"/>
        <v>80</v>
      </c>
      <c r="BL754" s="180">
        <f t="shared" si="722"/>
        <v>6617280</v>
      </c>
      <c r="BM754" s="181">
        <f t="shared" si="771"/>
        <v>2.9090909090909091E-2</v>
      </c>
      <c r="BN754" s="181">
        <f t="shared" si="746"/>
        <v>0.41237113402061853</v>
      </c>
      <c r="BO754" s="180">
        <f t="shared" si="747"/>
        <v>82716</v>
      </c>
      <c r="BP754" s="285"/>
    </row>
    <row r="755" spans="2:68" s="95" customFormat="1">
      <c r="B755" s="402">
        <v>69</v>
      </c>
      <c r="C755" s="434" t="s">
        <v>54</v>
      </c>
      <c r="D755" s="432">
        <v>34</v>
      </c>
      <c r="E755" s="134" t="s">
        <v>153</v>
      </c>
      <c r="F755" s="170">
        <v>10</v>
      </c>
      <c r="G755" s="178">
        <v>8</v>
      </c>
      <c r="H755" s="178">
        <v>576630</v>
      </c>
      <c r="I755" s="179">
        <f>IFERROR(G755/$D$755,"-")</f>
        <v>0.23529411764705882</v>
      </c>
      <c r="J755" s="179">
        <f t="shared" si="724"/>
        <v>0.8</v>
      </c>
      <c r="K755" s="224">
        <f t="shared" si="725"/>
        <v>72078.75</v>
      </c>
      <c r="L755" s="400">
        <v>34</v>
      </c>
      <c r="M755" s="134" t="s">
        <v>153</v>
      </c>
      <c r="N755" s="170">
        <v>17</v>
      </c>
      <c r="O755" s="178">
        <v>12</v>
      </c>
      <c r="P755" s="178">
        <v>904770</v>
      </c>
      <c r="Q755" s="179">
        <f>IFERROR(O755/$L$755,"-")</f>
        <v>0.35294117647058826</v>
      </c>
      <c r="R755" s="179">
        <f t="shared" si="727"/>
        <v>0.70588235294117652</v>
      </c>
      <c r="S755" s="174">
        <f t="shared" si="728"/>
        <v>75397.5</v>
      </c>
      <c r="T755" s="400">
        <v>2628</v>
      </c>
      <c r="U755" s="134" t="s">
        <v>153</v>
      </c>
      <c r="V755" s="170">
        <v>1332</v>
      </c>
      <c r="W755" s="178">
        <v>736</v>
      </c>
      <c r="X755" s="178">
        <v>47417130</v>
      </c>
      <c r="Y755" s="179">
        <f>IFERROR(W755/$T$755,"-")</f>
        <v>0.28006088280060881</v>
      </c>
      <c r="Z755" s="179">
        <f t="shared" si="730"/>
        <v>0.55255255255255253</v>
      </c>
      <c r="AA755" s="178">
        <f t="shared" si="731"/>
        <v>64425.448369565216</v>
      </c>
      <c r="AB755" s="400">
        <v>1561</v>
      </c>
      <c r="AC755" s="134" t="s">
        <v>153</v>
      </c>
      <c r="AD755" s="170">
        <v>904</v>
      </c>
      <c r="AE755" s="178">
        <v>516</v>
      </c>
      <c r="AF755" s="178">
        <v>30826390</v>
      </c>
      <c r="AG755" s="179">
        <f>IFERROR(AE755/$AB$755,"-")</f>
        <v>0.33055733504163998</v>
      </c>
      <c r="AH755" s="179">
        <f t="shared" si="733"/>
        <v>0.57079646017699115</v>
      </c>
      <c r="AI755" s="174">
        <f t="shared" si="734"/>
        <v>59741.06589147287</v>
      </c>
      <c r="AJ755" s="400">
        <v>968</v>
      </c>
      <c r="AK755" s="134" t="s">
        <v>153</v>
      </c>
      <c r="AL755" s="170">
        <v>541</v>
      </c>
      <c r="AM755" s="178">
        <v>284</v>
      </c>
      <c r="AN755" s="178">
        <v>22096500</v>
      </c>
      <c r="AO755" s="179">
        <f>IFERROR(AM755/$AJ$755,"-")</f>
        <v>0.29338842975206614</v>
      </c>
      <c r="AP755" s="179">
        <f t="shared" si="736"/>
        <v>0.52495378927911274</v>
      </c>
      <c r="AQ755" s="174">
        <f t="shared" si="737"/>
        <v>77804.57746478873</v>
      </c>
      <c r="AR755" s="400">
        <v>512</v>
      </c>
      <c r="AS755" s="134" t="s">
        <v>153</v>
      </c>
      <c r="AT755" s="170">
        <v>226</v>
      </c>
      <c r="AU755" s="178">
        <v>72</v>
      </c>
      <c r="AV755" s="178">
        <v>7321670</v>
      </c>
      <c r="AW755" s="179">
        <f>IFERROR(AU755/$AR$755,"-")</f>
        <v>0.140625</v>
      </c>
      <c r="AX755" s="179">
        <f t="shared" si="739"/>
        <v>0.31858407079646017</v>
      </c>
      <c r="AY755" s="178">
        <f t="shared" si="740"/>
        <v>101689.86111111111</v>
      </c>
      <c r="AZ755" s="400">
        <v>185</v>
      </c>
      <c r="BA755" s="134" t="s">
        <v>153</v>
      </c>
      <c r="BB755" s="170">
        <v>62</v>
      </c>
      <c r="BC755" s="178">
        <v>18</v>
      </c>
      <c r="BD755" s="178">
        <v>2016880</v>
      </c>
      <c r="BE755" s="179">
        <f>IFERROR(BC755/$AZ$755,"-")</f>
        <v>9.7297297297297303E-2</v>
      </c>
      <c r="BF755" s="179">
        <f t="shared" si="742"/>
        <v>0.29032258064516131</v>
      </c>
      <c r="BG755" s="224">
        <f t="shared" si="743"/>
        <v>112048.88888888889</v>
      </c>
      <c r="BH755" s="400">
        <v>5922</v>
      </c>
      <c r="BI755" s="134" t="s">
        <v>153</v>
      </c>
      <c r="BJ755" s="170">
        <f t="shared" si="744"/>
        <v>3092</v>
      </c>
      <c r="BK755" s="178">
        <f t="shared" si="721"/>
        <v>1646</v>
      </c>
      <c r="BL755" s="178">
        <f t="shared" si="722"/>
        <v>111159970</v>
      </c>
      <c r="BM755" s="179">
        <f>IFERROR(BK755/$BH$755,"-")</f>
        <v>0.27794663964876731</v>
      </c>
      <c r="BN755" s="179">
        <f t="shared" si="746"/>
        <v>0.53234152652005173</v>
      </c>
      <c r="BO755" s="178">
        <f t="shared" si="747"/>
        <v>67533.396111786147</v>
      </c>
      <c r="BP755" s="285"/>
    </row>
    <row r="756" spans="2:68" s="95" customFormat="1">
      <c r="B756" s="402"/>
      <c r="C756" s="435"/>
      <c r="D756" s="433"/>
      <c r="E756" s="135" t="s">
        <v>207</v>
      </c>
      <c r="F756" s="171">
        <v>7</v>
      </c>
      <c r="G756" s="180">
        <v>6</v>
      </c>
      <c r="H756" s="180">
        <v>473180</v>
      </c>
      <c r="I756" s="181">
        <f t="shared" ref="I756:I765" si="772">IFERROR(G756/$D$755,"-")</f>
        <v>0.17647058823529413</v>
      </c>
      <c r="J756" s="181">
        <f t="shared" si="724"/>
        <v>0.8571428571428571</v>
      </c>
      <c r="K756" s="225">
        <f t="shared" si="725"/>
        <v>78863.333333333328</v>
      </c>
      <c r="L756" s="392"/>
      <c r="M756" s="135" t="s">
        <v>207</v>
      </c>
      <c r="N756" s="171">
        <v>14</v>
      </c>
      <c r="O756" s="180">
        <v>14</v>
      </c>
      <c r="P756" s="180">
        <v>1175950</v>
      </c>
      <c r="Q756" s="181">
        <f t="shared" ref="Q756:Q765" si="773">IFERROR(O756/$L$755,"-")</f>
        <v>0.41176470588235292</v>
      </c>
      <c r="R756" s="181">
        <f t="shared" si="727"/>
        <v>1</v>
      </c>
      <c r="S756" s="175">
        <f t="shared" si="728"/>
        <v>83996.428571428565</v>
      </c>
      <c r="T756" s="392"/>
      <c r="U756" s="135" t="s">
        <v>207</v>
      </c>
      <c r="V756" s="171">
        <v>1056</v>
      </c>
      <c r="W756" s="180">
        <v>603</v>
      </c>
      <c r="X756" s="180">
        <v>37638550</v>
      </c>
      <c r="Y756" s="181">
        <f t="shared" ref="Y756:Y765" si="774">IFERROR(W756/$T$755,"-")</f>
        <v>0.22945205479452055</v>
      </c>
      <c r="Z756" s="181">
        <f t="shared" si="730"/>
        <v>0.57102272727272729</v>
      </c>
      <c r="AA756" s="180">
        <f t="shared" si="731"/>
        <v>62418.822553897182</v>
      </c>
      <c r="AB756" s="392"/>
      <c r="AC756" s="135" t="s">
        <v>207</v>
      </c>
      <c r="AD756" s="171">
        <v>675</v>
      </c>
      <c r="AE756" s="180">
        <v>407</v>
      </c>
      <c r="AF756" s="180">
        <v>23284650</v>
      </c>
      <c r="AG756" s="181">
        <f t="shared" ref="AG756:AG765" si="775">IFERROR(AE756/$AB$755,"-")</f>
        <v>0.26073030108904549</v>
      </c>
      <c r="AH756" s="181">
        <f t="shared" si="733"/>
        <v>0.60296296296296292</v>
      </c>
      <c r="AI756" s="175">
        <f t="shared" si="734"/>
        <v>57210.442260442258</v>
      </c>
      <c r="AJ756" s="392"/>
      <c r="AK756" s="135" t="s">
        <v>207</v>
      </c>
      <c r="AL756" s="171">
        <v>349</v>
      </c>
      <c r="AM756" s="180">
        <v>184</v>
      </c>
      <c r="AN756" s="180">
        <v>12994000</v>
      </c>
      <c r="AO756" s="181">
        <f t="shared" ref="AO756:AO765" si="776">IFERROR(AM756/$AJ$755,"-")</f>
        <v>0.19008264462809918</v>
      </c>
      <c r="AP756" s="181">
        <f t="shared" si="736"/>
        <v>0.52722063037249278</v>
      </c>
      <c r="AQ756" s="175">
        <f t="shared" si="737"/>
        <v>70619.565217391311</v>
      </c>
      <c r="AR756" s="392"/>
      <c r="AS756" s="135" t="s">
        <v>207</v>
      </c>
      <c r="AT756" s="171">
        <v>140</v>
      </c>
      <c r="AU756" s="180">
        <v>47</v>
      </c>
      <c r="AV756" s="180">
        <v>4110120</v>
      </c>
      <c r="AW756" s="181">
        <f t="shared" ref="AW756:AW765" si="777">IFERROR(AU756/$AR$755,"-")</f>
        <v>9.1796875E-2</v>
      </c>
      <c r="AX756" s="181">
        <f t="shared" si="739"/>
        <v>0.33571428571428569</v>
      </c>
      <c r="AY756" s="180">
        <f t="shared" si="740"/>
        <v>87449.361702127659</v>
      </c>
      <c r="AZ756" s="392"/>
      <c r="BA756" s="135" t="s">
        <v>207</v>
      </c>
      <c r="BB756" s="171">
        <v>32</v>
      </c>
      <c r="BC756" s="180">
        <v>10</v>
      </c>
      <c r="BD756" s="180">
        <v>832960</v>
      </c>
      <c r="BE756" s="181">
        <f t="shared" ref="BE756:BE765" si="778">IFERROR(BC756/$AZ$755,"-")</f>
        <v>5.4054054054054057E-2</v>
      </c>
      <c r="BF756" s="181">
        <f t="shared" si="742"/>
        <v>0.3125</v>
      </c>
      <c r="BG756" s="225">
        <f t="shared" si="743"/>
        <v>83296</v>
      </c>
      <c r="BH756" s="392"/>
      <c r="BI756" s="135" t="s">
        <v>207</v>
      </c>
      <c r="BJ756" s="171">
        <f t="shared" si="744"/>
        <v>2273</v>
      </c>
      <c r="BK756" s="180">
        <f t="shared" si="721"/>
        <v>1271</v>
      </c>
      <c r="BL756" s="180">
        <f t="shared" si="722"/>
        <v>80509410</v>
      </c>
      <c r="BM756" s="181">
        <f t="shared" ref="BM756:BM765" si="779">IFERROR(BK756/$BH$755,"-")</f>
        <v>0.21462343802769335</v>
      </c>
      <c r="BN756" s="181">
        <f t="shared" si="746"/>
        <v>0.55917289925208979</v>
      </c>
      <c r="BO756" s="180">
        <f t="shared" si="747"/>
        <v>63343.359559402044</v>
      </c>
      <c r="BP756" s="285"/>
    </row>
    <row r="757" spans="2:68" s="95" customFormat="1">
      <c r="B757" s="402"/>
      <c r="C757" s="435"/>
      <c r="D757" s="433"/>
      <c r="E757" s="136" t="s">
        <v>152</v>
      </c>
      <c r="F757" s="171">
        <v>13</v>
      </c>
      <c r="G757" s="180">
        <v>10</v>
      </c>
      <c r="H757" s="180">
        <v>813490</v>
      </c>
      <c r="I757" s="181">
        <f t="shared" si="772"/>
        <v>0.29411764705882354</v>
      </c>
      <c r="J757" s="181">
        <f t="shared" si="724"/>
        <v>0.76923076923076927</v>
      </c>
      <c r="K757" s="225">
        <f t="shared" si="725"/>
        <v>81349</v>
      </c>
      <c r="L757" s="392"/>
      <c r="M757" s="136" t="s">
        <v>152</v>
      </c>
      <c r="N757" s="171">
        <v>21</v>
      </c>
      <c r="O757" s="180">
        <v>17</v>
      </c>
      <c r="P757" s="180">
        <v>1425980</v>
      </c>
      <c r="Q757" s="181">
        <f t="shared" si="773"/>
        <v>0.5</v>
      </c>
      <c r="R757" s="181">
        <f t="shared" si="727"/>
        <v>0.80952380952380953</v>
      </c>
      <c r="S757" s="175">
        <f t="shared" si="728"/>
        <v>83881.176470588238</v>
      </c>
      <c r="T757" s="392"/>
      <c r="U757" s="136" t="s">
        <v>152</v>
      </c>
      <c r="V757" s="171">
        <v>1547</v>
      </c>
      <c r="W757" s="180">
        <v>846</v>
      </c>
      <c r="X757" s="180">
        <v>54332340</v>
      </c>
      <c r="Y757" s="181">
        <f t="shared" si="774"/>
        <v>0.32191780821917809</v>
      </c>
      <c r="Z757" s="181">
        <f t="shared" si="730"/>
        <v>0.54686489980607622</v>
      </c>
      <c r="AA757" s="180">
        <f t="shared" si="731"/>
        <v>64222.624113475176</v>
      </c>
      <c r="AB757" s="392"/>
      <c r="AC757" s="136" t="s">
        <v>152</v>
      </c>
      <c r="AD757" s="171">
        <v>1070</v>
      </c>
      <c r="AE757" s="180">
        <v>630</v>
      </c>
      <c r="AF757" s="180">
        <v>39151320</v>
      </c>
      <c r="AG757" s="181">
        <f t="shared" si="775"/>
        <v>0.40358744394618834</v>
      </c>
      <c r="AH757" s="181">
        <f t="shared" si="733"/>
        <v>0.58878504672897192</v>
      </c>
      <c r="AI757" s="175">
        <f t="shared" si="734"/>
        <v>62144.952380952382</v>
      </c>
      <c r="AJ757" s="392"/>
      <c r="AK757" s="136" t="s">
        <v>152</v>
      </c>
      <c r="AL757" s="171">
        <v>688</v>
      </c>
      <c r="AM757" s="180">
        <v>355</v>
      </c>
      <c r="AN757" s="180">
        <v>27499150</v>
      </c>
      <c r="AO757" s="181">
        <f t="shared" si="776"/>
        <v>0.36673553719008267</v>
      </c>
      <c r="AP757" s="181">
        <f t="shared" si="736"/>
        <v>0.51598837209302328</v>
      </c>
      <c r="AQ757" s="175">
        <f t="shared" si="737"/>
        <v>77462.394366197186</v>
      </c>
      <c r="AR757" s="392"/>
      <c r="AS757" s="136" t="s">
        <v>152</v>
      </c>
      <c r="AT757" s="171">
        <v>368</v>
      </c>
      <c r="AU757" s="180">
        <v>136</v>
      </c>
      <c r="AV757" s="180">
        <v>13558860</v>
      </c>
      <c r="AW757" s="181">
        <f t="shared" si="777"/>
        <v>0.265625</v>
      </c>
      <c r="AX757" s="181">
        <f t="shared" si="739"/>
        <v>0.36956521739130432</v>
      </c>
      <c r="AY757" s="180">
        <f t="shared" si="740"/>
        <v>99697.5</v>
      </c>
      <c r="AZ757" s="392"/>
      <c r="BA757" s="136" t="s">
        <v>152</v>
      </c>
      <c r="BB757" s="171">
        <v>122</v>
      </c>
      <c r="BC757" s="180">
        <v>41</v>
      </c>
      <c r="BD757" s="180">
        <v>5466940</v>
      </c>
      <c r="BE757" s="181">
        <f t="shared" si="778"/>
        <v>0.22162162162162163</v>
      </c>
      <c r="BF757" s="181">
        <f t="shared" si="742"/>
        <v>0.33606557377049179</v>
      </c>
      <c r="BG757" s="225">
        <f t="shared" si="743"/>
        <v>133340</v>
      </c>
      <c r="BH757" s="392"/>
      <c r="BI757" s="136" t="s">
        <v>152</v>
      </c>
      <c r="BJ757" s="171">
        <f t="shared" si="744"/>
        <v>3829</v>
      </c>
      <c r="BK757" s="180">
        <f t="shared" si="721"/>
        <v>2035</v>
      </c>
      <c r="BL757" s="180">
        <f t="shared" si="722"/>
        <v>142248080</v>
      </c>
      <c r="BM757" s="181">
        <f t="shared" si="779"/>
        <v>0.34363390746369471</v>
      </c>
      <c r="BN757" s="181">
        <f t="shared" si="746"/>
        <v>0.53147035779576912</v>
      </c>
      <c r="BO757" s="180">
        <f t="shared" si="747"/>
        <v>69900.776412776409</v>
      </c>
      <c r="BP757" s="285"/>
    </row>
    <row r="758" spans="2:68" s="95" customFormat="1">
      <c r="B758" s="402"/>
      <c r="C758" s="435"/>
      <c r="D758" s="433"/>
      <c r="E758" s="136" t="s">
        <v>161</v>
      </c>
      <c r="F758" s="171">
        <v>6</v>
      </c>
      <c r="G758" s="180">
        <v>5</v>
      </c>
      <c r="H758" s="180">
        <v>540240</v>
      </c>
      <c r="I758" s="181">
        <f t="shared" si="772"/>
        <v>0.14705882352941177</v>
      </c>
      <c r="J758" s="181">
        <f t="shared" si="724"/>
        <v>0.83333333333333337</v>
      </c>
      <c r="K758" s="225">
        <f t="shared" si="725"/>
        <v>108048</v>
      </c>
      <c r="L758" s="392"/>
      <c r="M758" s="136" t="s">
        <v>161</v>
      </c>
      <c r="N758" s="171">
        <v>10</v>
      </c>
      <c r="O758" s="180">
        <v>9</v>
      </c>
      <c r="P758" s="180">
        <v>1125890</v>
      </c>
      <c r="Q758" s="181">
        <f t="shared" si="773"/>
        <v>0.26470588235294118</v>
      </c>
      <c r="R758" s="181">
        <f t="shared" si="727"/>
        <v>0.9</v>
      </c>
      <c r="S758" s="175">
        <f t="shared" si="728"/>
        <v>125098.88888888889</v>
      </c>
      <c r="T758" s="392"/>
      <c r="U758" s="136" t="s">
        <v>161</v>
      </c>
      <c r="V758" s="171">
        <v>557</v>
      </c>
      <c r="W758" s="180">
        <v>307</v>
      </c>
      <c r="X758" s="180">
        <v>19591940</v>
      </c>
      <c r="Y758" s="181">
        <f t="shared" si="774"/>
        <v>0.11681887366818873</v>
      </c>
      <c r="Z758" s="181">
        <f t="shared" si="730"/>
        <v>0.55116696588868941</v>
      </c>
      <c r="AA758" s="180">
        <f t="shared" si="731"/>
        <v>63817.394136807816</v>
      </c>
      <c r="AB758" s="392"/>
      <c r="AC758" s="136" t="s">
        <v>161</v>
      </c>
      <c r="AD758" s="171">
        <v>452</v>
      </c>
      <c r="AE758" s="180">
        <v>266</v>
      </c>
      <c r="AF758" s="180">
        <v>15800300</v>
      </c>
      <c r="AG758" s="181">
        <f t="shared" si="775"/>
        <v>0.17040358744394618</v>
      </c>
      <c r="AH758" s="181">
        <f t="shared" si="733"/>
        <v>0.58849557522123896</v>
      </c>
      <c r="AI758" s="175">
        <f t="shared" si="734"/>
        <v>59399.624060150374</v>
      </c>
      <c r="AJ758" s="392"/>
      <c r="AK758" s="136" t="s">
        <v>161</v>
      </c>
      <c r="AL758" s="171">
        <v>298</v>
      </c>
      <c r="AM758" s="180">
        <v>155</v>
      </c>
      <c r="AN758" s="180">
        <v>13360070</v>
      </c>
      <c r="AO758" s="181">
        <f t="shared" si="776"/>
        <v>0.16012396694214875</v>
      </c>
      <c r="AP758" s="181">
        <f t="shared" si="736"/>
        <v>0.52013422818791943</v>
      </c>
      <c r="AQ758" s="175">
        <f t="shared" si="737"/>
        <v>86194</v>
      </c>
      <c r="AR758" s="392"/>
      <c r="AS758" s="136" t="s">
        <v>161</v>
      </c>
      <c r="AT758" s="171">
        <v>156</v>
      </c>
      <c r="AU758" s="180">
        <v>55</v>
      </c>
      <c r="AV758" s="180">
        <v>4833450</v>
      </c>
      <c r="AW758" s="181">
        <f t="shared" si="777"/>
        <v>0.107421875</v>
      </c>
      <c r="AX758" s="181">
        <f t="shared" si="739"/>
        <v>0.35256410256410259</v>
      </c>
      <c r="AY758" s="180">
        <f t="shared" si="740"/>
        <v>87880.909090909088</v>
      </c>
      <c r="AZ758" s="392"/>
      <c r="BA758" s="136" t="s">
        <v>161</v>
      </c>
      <c r="BB758" s="171">
        <v>58</v>
      </c>
      <c r="BC758" s="180">
        <v>19</v>
      </c>
      <c r="BD758" s="180">
        <v>2051570</v>
      </c>
      <c r="BE758" s="181">
        <f t="shared" si="778"/>
        <v>0.10270270270270271</v>
      </c>
      <c r="BF758" s="181">
        <f t="shared" si="742"/>
        <v>0.32758620689655171</v>
      </c>
      <c r="BG758" s="225">
        <f t="shared" si="743"/>
        <v>107977.36842105263</v>
      </c>
      <c r="BH758" s="392"/>
      <c r="BI758" s="136" t="s">
        <v>161</v>
      </c>
      <c r="BJ758" s="171">
        <f t="shared" si="744"/>
        <v>1537</v>
      </c>
      <c r="BK758" s="180">
        <f t="shared" si="721"/>
        <v>816</v>
      </c>
      <c r="BL758" s="180">
        <f t="shared" si="722"/>
        <v>57303460</v>
      </c>
      <c r="BM758" s="181">
        <f t="shared" si="779"/>
        <v>0.13779128672745694</v>
      </c>
      <c r="BN758" s="181">
        <f t="shared" si="746"/>
        <v>0.53090435914118417</v>
      </c>
      <c r="BO758" s="180">
        <f t="shared" si="747"/>
        <v>70224.828431372545</v>
      </c>
      <c r="BP758" s="285"/>
    </row>
    <row r="759" spans="2:68" s="95" customFormat="1">
      <c r="B759" s="402"/>
      <c r="C759" s="435"/>
      <c r="D759" s="433"/>
      <c r="E759" s="136" t="s">
        <v>183</v>
      </c>
      <c r="F759" s="171">
        <v>5</v>
      </c>
      <c r="G759" s="180">
        <v>5</v>
      </c>
      <c r="H759" s="180">
        <v>689810</v>
      </c>
      <c r="I759" s="181">
        <f t="shared" si="772"/>
        <v>0.14705882352941177</v>
      </c>
      <c r="J759" s="181">
        <f t="shared" si="724"/>
        <v>1</v>
      </c>
      <c r="K759" s="225">
        <f t="shared" si="725"/>
        <v>137962</v>
      </c>
      <c r="L759" s="392"/>
      <c r="M759" s="136" t="s">
        <v>183</v>
      </c>
      <c r="N759" s="171">
        <v>11</v>
      </c>
      <c r="O759" s="180">
        <v>8</v>
      </c>
      <c r="P759" s="180">
        <v>863250</v>
      </c>
      <c r="Q759" s="181">
        <f t="shared" si="773"/>
        <v>0.23529411764705882</v>
      </c>
      <c r="R759" s="181">
        <f t="shared" si="727"/>
        <v>0.72727272727272729</v>
      </c>
      <c r="S759" s="175">
        <f t="shared" si="728"/>
        <v>107906.25</v>
      </c>
      <c r="T759" s="392"/>
      <c r="U759" s="136" t="s">
        <v>183</v>
      </c>
      <c r="V759" s="171">
        <v>690</v>
      </c>
      <c r="W759" s="180">
        <v>386</v>
      </c>
      <c r="X759" s="180">
        <v>28263150</v>
      </c>
      <c r="Y759" s="181">
        <f t="shared" si="774"/>
        <v>0.14687975646879756</v>
      </c>
      <c r="Z759" s="181">
        <f t="shared" si="730"/>
        <v>0.55942028985507242</v>
      </c>
      <c r="AA759" s="180">
        <f t="shared" si="731"/>
        <v>73220.595854922285</v>
      </c>
      <c r="AB759" s="392"/>
      <c r="AC759" s="136" t="s">
        <v>183</v>
      </c>
      <c r="AD759" s="171">
        <v>535</v>
      </c>
      <c r="AE759" s="180">
        <v>305</v>
      </c>
      <c r="AF759" s="180">
        <v>19296250</v>
      </c>
      <c r="AG759" s="181">
        <f t="shared" si="775"/>
        <v>0.19538757206918642</v>
      </c>
      <c r="AH759" s="181">
        <f t="shared" si="733"/>
        <v>0.57009345794392519</v>
      </c>
      <c r="AI759" s="175">
        <f t="shared" si="734"/>
        <v>63266.393442622953</v>
      </c>
      <c r="AJ759" s="392"/>
      <c r="AK759" s="136" t="s">
        <v>183</v>
      </c>
      <c r="AL759" s="171">
        <v>353</v>
      </c>
      <c r="AM759" s="180">
        <v>185</v>
      </c>
      <c r="AN759" s="180">
        <v>16262550</v>
      </c>
      <c r="AO759" s="181">
        <f t="shared" si="776"/>
        <v>0.19111570247933884</v>
      </c>
      <c r="AP759" s="181">
        <f t="shared" si="736"/>
        <v>0.52407932011331448</v>
      </c>
      <c r="AQ759" s="175">
        <f t="shared" si="737"/>
        <v>87905.67567567568</v>
      </c>
      <c r="AR759" s="392"/>
      <c r="AS759" s="136" t="s">
        <v>183</v>
      </c>
      <c r="AT759" s="171">
        <v>164</v>
      </c>
      <c r="AU759" s="180">
        <v>60</v>
      </c>
      <c r="AV759" s="180">
        <v>5506200</v>
      </c>
      <c r="AW759" s="181">
        <f t="shared" si="777"/>
        <v>0.1171875</v>
      </c>
      <c r="AX759" s="181">
        <f t="shared" si="739"/>
        <v>0.36585365853658536</v>
      </c>
      <c r="AY759" s="180">
        <f t="shared" si="740"/>
        <v>91770</v>
      </c>
      <c r="AZ759" s="392"/>
      <c r="BA759" s="136" t="s">
        <v>183</v>
      </c>
      <c r="BB759" s="171">
        <v>60</v>
      </c>
      <c r="BC759" s="180">
        <v>17</v>
      </c>
      <c r="BD759" s="180">
        <v>2475080</v>
      </c>
      <c r="BE759" s="181">
        <f t="shared" si="778"/>
        <v>9.1891891891891897E-2</v>
      </c>
      <c r="BF759" s="181">
        <f t="shared" si="742"/>
        <v>0.28333333333333333</v>
      </c>
      <c r="BG759" s="225">
        <f t="shared" si="743"/>
        <v>145592.9411764706</v>
      </c>
      <c r="BH759" s="392"/>
      <c r="BI759" s="136" t="s">
        <v>183</v>
      </c>
      <c r="BJ759" s="171">
        <f t="shared" si="744"/>
        <v>1818</v>
      </c>
      <c r="BK759" s="180">
        <f t="shared" si="721"/>
        <v>966</v>
      </c>
      <c r="BL759" s="180">
        <f t="shared" si="722"/>
        <v>73356290</v>
      </c>
      <c r="BM759" s="181">
        <f t="shared" si="779"/>
        <v>0.16312056737588654</v>
      </c>
      <c r="BN759" s="181">
        <f t="shared" si="746"/>
        <v>0.53135313531353134</v>
      </c>
      <c r="BO759" s="180">
        <f t="shared" si="747"/>
        <v>75938.188405797104</v>
      </c>
      <c r="BP759" s="285"/>
    </row>
    <row r="760" spans="2:68" s="95" customFormat="1">
      <c r="B760" s="402"/>
      <c r="C760" s="435"/>
      <c r="D760" s="433"/>
      <c r="E760" s="136" t="s">
        <v>184</v>
      </c>
      <c r="F760" s="171">
        <v>6</v>
      </c>
      <c r="G760" s="180">
        <v>3</v>
      </c>
      <c r="H760" s="180">
        <v>364940</v>
      </c>
      <c r="I760" s="181">
        <f t="shared" si="772"/>
        <v>8.8235294117647065E-2</v>
      </c>
      <c r="J760" s="181">
        <f t="shared" si="724"/>
        <v>0.5</v>
      </c>
      <c r="K760" s="225">
        <f t="shared" si="725"/>
        <v>121646.66666666667</v>
      </c>
      <c r="L760" s="392"/>
      <c r="M760" s="136" t="s">
        <v>184</v>
      </c>
      <c r="N760" s="171">
        <v>4</v>
      </c>
      <c r="O760" s="180">
        <v>3</v>
      </c>
      <c r="P760" s="180">
        <v>228310</v>
      </c>
      <c r="Q760" s="181">
        <f t="shared" si="773"/>
        <v>8.8235294117647065E-2</v>
      </c>
      <c r="R760" s="181">
        <f t="shared" si="727"/>
        <v>0.75</v>
      </c>
      <c r="S760" s="175">
        <f t="shared" si="728"/>
        <v>76103.333333333328</v>
      </c>
      <c r="T760" s="392"/>
      <c r="U760" s="136" t="s">
        <v>184</v>
      </c>
      <c r="V760" s="171">
        <v>504</v>
      </c>
      <c r="W760" s="180">
        <v>314</v>
      </c>
      <c r="X760" s="180">
        <v>16672040</v>
      </c>
      <c r="Y760" s="181">
        <f t="shared" si="774"/>
        <v>0.11948249619482496</v>
      </c>
      <c r="Z760" s="181">
        <f t="shared" si="730"/>
        <v>0.62301587301587302</v>
      </c>
      <c r="AA760" s="180">
        <f t="shared" si="731"/>
        <v>53095.668789808915</v>
      </c>
      <c r="AB760" s="392"/>
      <c r="AC760" s="136" t="s">
        <v>184</v>
      </c>
      <c r="AD760" s="171">
        <v>337</v>
      </c>
      <c r="AE760" s="180">
        <v>203</v>
      </c>
      <c r="AF760" s="180">
        <v>11486340</v>
      </c>
      <c r="AG760" s="181">
        <f t="shared" si="775"/>
        <v>0.13004484304932734</v>
      </c>
      <c r="AH760" s="181">
        <f t="shared" si="733"/>
        <v>0.60237388724035612</v>
      </c>
      <c r="AI760" s="175">
        <f t="shared" si="734"/>
        <v>56582.95566502463</v>
      </c>
      <c r="AJ760" s="392"/>
      <c r="AK760" s="136" t="s">
        <v>184</v>
      </c>
      <c r="AL760" s="171">
        <v>157</v>
      </c>
      <c r="AM760" s="180">
        <v>83</v>
      </c>
      <c r="AN760" s="180">
        <v>4714260</v>
      </c>
      <c r="AO760" s="181">
        <f t="shared" si="776"/>
        <v>8.5743801652892568E-2</v>
      </c>
      <c r="AP760" s="181">
        <f t="shared" si="736"/>
        <v>0.5286624203821656</v>
      </c>
      <c r="AQ760" s="175">
        <f t="shared" si="737"/>
        <v>56798.313253012049</v>
      </c>
      <c r="AR760" s="392"/>
      <c r="AS760" s="136" t="s">
        <v>184</v>
      </c>
      <c r="AT760" s="171">
        <v>84</v>
      </c>
      <c r="AU760" s="180">
        <v>28</v>
      </c>
      <c r="AV760" s="180">
        <v>2406580</v>
      </c>
      <c r="AW760" s="181">
        <f t="shared" si="777"/>
        <v>5.46875E-2</v>
      </c>
      <c r="AX760" s="181">
        <f t="shared" si="739"/>
        <v>0.33333333333333331</v>
      </c>
      <c r="AY760" s="180">
        <f t="shared" si="740"/>
        <v>85949.28571428571</v>
      </c>
      <c r="AZ760" s="392"/>
      <c r="BA760" s="136" t="s">
        <v>184</v>
      </c>
      <c r="BB760" s="171">
        <v>9</v>
      </c>
      <c r="BC760" s="180">
        <v>5</v>
      </c>
      <c r="BD760" s="180">
        <v>808090</v>
      </c>
      <c r="BE760" s="181">
        <f t="shared" si="778"/>
        <v>2.7027027027027029E-2</v>
      </c>
      <c r="BF760" s="181">
        <f t="shared" si="742"/>
        <v>0.55555555555555558</v>
      </c>
      <c r="BG760" s="225">
        <f t="shared" si="743"/>
        <v>161618</v>
      </c>
      <c r="BH760" s="392"/>
      <c r="BI760" s="136" t="s">
        <v>184</v>
      </c>
      <c r="BJ760" s="171">
        <f t="shared" si="744"/>
        <v>1101</v>
      </c>
      <c r="BK760" s="180">
        <f t="shared" si="721"/>
        <v>639</v>
      </c>
      <c r="BL760" s="180">
        <f t="shared" si="722"/>
        <v>36680560</v>
      </c>
      <c r="BM760" s="181">
        <f t="shared" si="779"/>
        <v>0.10790273556231003</v>
      </c>
      <c r="BN760" s="181">
        <f t="shared" si="746"/>
        <v>0.5803814713896458</v>
      </c>
      <c r="BO760" s="180">
        <f t="shared" si="747"/>
        <v>57403.067292644759</v>
      </c>
      <c r="BP760" s="285"/>
    </row>
    <row r="761" spans="2:68" s="95" customFormat="1">
      <c r="B761" s="402"/>
      <c r="C761" s="435"/>
      <c r="D761" s="433"/>
      <c r="E761" s="136" t="s">
        <v>185</v>
      </c>
      <c r="F761" s="171">
        <v>4</v>
      </c>
      <c r="G761" s="180">
        <v>1</v>
      </c>
      <c r="H761" s="180">
        <v>159710</v>
      </c>
      <c r="I761" s="181">
        <f t="shared" si="772"/>
        <v>2.9411764705882353E-2</v>
      </c>
      <c r="J761" s="181">
        <f t="shared" si="724"/>
        <v>0.25</v>
      </c>
      <c r="K761" s="225">
        <f t="shared" si="725"/>
        <v>159710</v>
      </c>
      <c r="L761" s="392"/>
      <c r="M761" s="136" t="s">
        <v>185</v>
      </c>
      <c r="N761" s="171">
        <v>6</v>
      </c>
      <c r="O761" s="180">
        <v>5</v>
      </c>
      <c r="P761" s="180">
        <v>375410</v>
      </c>
      <c r="Q761" s="181">
        <f t="shared" si="773"/>
        <v>0.14705882352941177</v>
      </c>
      <c r="R761" s="181">
        <f t="shared" si="727"/>
        <v>0.83333333333333337</v>
      </c>
      <c r="S761" s="175">
        <f t="shared" si="728"/>
        <v>75082</v>
      </c>
      <c r="T761" s="392"/>
      <c r="U761" s="136" t="s">
        <v>185</v>
      </c>
      <c r="V761" s="171">
        <v>163</v>
      </c>
      <c r="W761" s="180">
        <v>76</v>
      </c>
      <c r="X761" s="180">
        <v>4019440</v>
      </c>
      <c r="Y761" s="181">
        <f t="shared" si="774"/>
        <v>2.8919330289193301E-2</v>
      </c>
      <c r="Z761" s="181">
        <f t="shared" si="730"/>
        <v>0.46625766871165641</v>
      </c>
      <c r="AA761" s="180">
        <f t="shared" si="731"/>
        <v>52887.368421052633</v>
      </c>
      <c r="AB761" s="392"/>
      <c r="AC761" s="136" t="s">
        <v>185</v>
      </c>
      <c r="AD761" s="171">
        <v>155</v>
      </c>
      <c r="AE761" s="180">
        <v>82</v>
      </c>
      <c r="AF761" s="180">
        <v>5205260</v>
      </c>
      <c r="AG761" s="181">
        <f t="shared" si="775"/>
        <v>5.253042921204356E-2</v>
      </c>
      <c r="AH761" s="181">
        <f t="shared" si="733"/>
        <v>0.52903225806451615</v>
      </c>
      <c r="AI761" s="175">
        <f t="shared" si="734"/>
        <v>63478.780487804877</v>
      </c>
      <c r="AJ761" s="392"/>
      <c r="AK761" s="136" t="s">
        <v>185</v>
      </c>
      <c r="AL761" s="171">
        <v>133</v>
      </c>
      <c r="AM761" s="180">
        <v>64</v>
      </c>
      <c r="AN761" s="180">
        <v>5439850</v>
      </c>
      <c r="AO761" s="181">
        <f t="shared" si="776"/>
        <v>6.6115702479338845E-2</v>
      </c>
      <c r="AP761" s="181">
        <f t="shared" si="736"/>
        <v>0.48120300751879697</v>
      </c>
      <c r="AQ761" s="175">
        <f t="shared" si="737"/>
        <v>84997.65625</v>
      </c>
      <c r="AR761" s="392"/>
      <c r="AS761" s="136" t="s">
        <v>185</v>
      </c>
      <c r="AT761" s="171">
        <v>86</v>
      </c>
      <c r="AU761" s="180">
        <v>31</v>
      </c>
      <c r="AV761" s="180">
        <v>4077110</v>
      </c>
      <c r="AW761" s="181">
        <f t="shared" si="777"/>
        <v>6.0546875E-2</v>
      </c>
      <c r="AX761" s="181">
        <f t="shared" si="739"/>
        <v>0.36046511627906974</v>
      </c>
      <c r="AY761" s="180">
        <f t="shared" si="740"/>
        <v>131519.67741935485</v>
      </c>
      <c r="AZ761" s="392"/>
      <c r="BA761" s="136" t="s">
        <v>185</v>
      </c>
      <c r="BB761" s="171">
        <v>28</v>
      </c>
      <c r="BC761" s="180">
        <v>9</v>
      </c>
      <c r="BD761" s="180">
        <v>1137720</v>
      </c>
      <c r="BE761" s="181">
        <f t="shared" si="778"/>
        <v>4.8648648648648651E-2</v>
      </c>
      <c r="BF761" s="181">
        <f t="shared" si="742"/>
        <v>0.32142857142857145</v>
      </c>
      <c r="BG761" s="225">
        <f t="shared" si="743"/>
        <v>126413.33333333333</v>
      </c>
      <c r="BH761" s="392"/>
      <c r="BI761" s="136" t="s">
        <v>185</v>
      </c>
      <c r="BJ761" s="171">
        <f t="shared" si="744"/>
        <v>575</v>
      </c>
      <c r="BK761" s="180">
        <f t="shared" si="721"/>
        <v>268</v>
      </c>
      <c r="BL761" s="180">
        <f t="shared" si="722"/>
        <v>20414500</v>
      </c>
      <c r="BM761" s="181">
        <f t="shared" si="779"/>
        <v>4.5254981425194192E-2</v>
      </c>
      <c r="BN761" s="181">
        <f t="shared" si="746"/>
        <v>0.46608695652173915</v>
      </c>
      <c r="BO761" s="180">
        <f t="shared" si="747"/>
        <v>76173.507462686568</v>
      </c>
      <c r="BP761" s="285"/>
    </row>
    <row r="762" spans="2:68" s="95" customFormat="1">
      <c r="B762" s="402"/>
      <c r="C762" s="435"/>
      <c r="D762" s="433"/>
      <c r="E762" s="136" t="s">
        <v>186</v>
      </c>
      <c r="F762" s="171">
        <v>7</v>
      </c>
      <c r="G762" s="180">
        <v>7</v>
      </c>
      <c r="H762" s="180">
        <v>529170</v>
      </c>
      <c r="I762" s="181">
        <f t="shared" si="772"/>
        <v>0.20588235294117646</v>
      </c>
      <c r="J762" s="181">
        <f t="shared" si="724"/>
        <v>1</v>
      </c>
      <c r="K762" s="225">
        <f t="shared" si="725"/>
        <v>75595.71428571429</v>
      </c>
      <c r="L762" s="392"/>
      <c r="M762" s="136" t="s">
        <v>186</v>
      </c>
      <c r="N762" s="171">
        <v>6</v>
      </c>
      <c r="O762" s="180">
        <v>3</v>
      </c>
      <c r="P762" s="180">
        <v>317210</v>
      </c>
      <c r="Q762" s="181">
        <f t="shared" si="773"/>
        <v>8.8235294117647065E-2</v>
      </c>
      <c r="R762" s="181">
        <f t="shared" si="727"/>
        <v>0.5</v>
      </c>
      <c r="S762" s="175">
        <f t="shared" si="728"/>
        <v>105736.66666666667</v>
      </c>
      <c r="T762" s="392"/>
      <c r="U762" s="136" t="s">
        <v>186</v>
      </c>
      <c r="V762" s="171">
        <v>143</v>
      </c>
      <c r="W762" s="180">
        <v>86</v>
      </c>
      <c r="X762" s="180">
        <v>7743130</v>
      </c>
      <c r="Y762" s="181">
        <f t="shared" si="774"/>
        <v>3.2724505327245051E-2</v>
      </c>
      <c r="Z762" s="181">
        <f t="shared" si="730"/>
        <v>0.60139860139860135</v>
      </c>
      <c r="AA762" s="180">
        <f t="shared" si="731"/>
        <v>90036.395348837206</v>
      </c>
      <c r="AB762" s="392"/>
      <c r="AC762" s="136" t="s">
        <v>186</v>
      </c>
      <c r="AD762" s="171">
        <v>160</v>
      </c>
      <c r="AE762" s="180">
        <v>100</v>
      </c>
      <c r="AF762" s="180">
        <v>8116620</v>
      </c>
      <c r="AG762" s="181">
        <f t="shared" si="775"/>
        <v>6.4061499039077513E-2</v>
      </c>
      <c r="AH762" s="181">
        <f t="shared" si="733"/>
        <v>0.625</v>
      </c>
      <c r="AI762" s="175">
        <f t="shared" si="734"/>
        <v>81166.2</v>
      </c>
      <c r="AJ762" s="392"/>
      <c r="AK762" s="136" t="s">
        <v>186</v>
      </c>
      <c r="AL762" s="171">
        <v>107</v>
      </c>
      <c r="AM762" s="180">
        <v>70</v>
      </c>
      <c r="AN762" s="180">
        <v>7163640</v>
      </c>
      <c r="AO762" s="181">
        <f t="shared" si="776"/>
        <v>7.2314049586776855E-2</v>
      </c>
      <c r="AP762" s="181">
        <f t="shared" si="736"/>
        <v>0.65420560747663548</v>
      </c>
      <c r="AQ762" s="175">
        <f t="shared" si="737"/>
        <v>102337.71428571429</v>
      </c>
      <c r="AR762" s="392"/>
      <c r="AS762" s="136" t="s">
        <v>186</v>
      </c>
      <c r="AT762" s="171">
        <v>70</v>
      </c>
      <c r="AU762" s="180">
        <v>26</v>
      </c>
      <c r="AV762" s="180">
        <v>2976700</v>
      </c>
      <c r="AW762" s="181">
        <f t="shared" si="777"/>
        <v>5.078125E-2</v>
      </c>
      <c r="AX762" s="181">
        <f t="shared" si="739"/>
        <v>0.37142857142857144</v>
      </c>
      <c r="AY762" s="180">
        <f t="shared" si="740"/>
        <v>114488.46153846153</v>
      </c>
      <c r="AZ762" s="392"/>
      <c r="BA762" s="136" t="s">
        <v>186</v>
      </c>
      <c r="BB762" s="171">
        <v>14</v>
      </c>
      <c r="BC762" s="180">
        <v>9</v>
      </c>
      <c r="BD762" s="180">
        <v>1172170</v>
      </c>
      <c r="BE762" s="181">
        <f t="shared" si="778"/>
        <v>4.8648648648648651E-2</v>
      </c>
      <c r="BF762" s="181">
        <f t="shared" si="742"/>
        <v>0.6428571428571429</v>
      </c>
      <c r="BG762" s="225">
        <f t="shared" si="743"/>
        <v>130241.11111111111</v>
      </c>
      <c r="BH762" s="392"/>
      <c r="BI762" s="136" t="s">
        <v>186</v>
      </c>
      <c r="BJ762" s="171">
        <f t="shared" si="744"/>
        <v>507</v>
      </c>
      <c r="BK762" s="180">
        <f t="shared" si="721"/>
        <v>301</v>
      </c>
      <c r="BL762" s="180">
        <f t="shared" si="722"/>
        <v>28018640</v>
      </c>
      <c r="BM762" s="181">
        <f t="shared" si="779"/>
        <v>5.0827423167848697E-2</v>
      </c>
      <c r="BN762" s="181">
        <f t="shared" si="746"/>
        <v>0.59368836291913218</v>
      </c>
      <c r="BO762" s="180">
        <f t="shared" si="747"/>
        <v>93085.182724252489</v>
      </c>
      <c r="BP762" s="285"/>
    </row>
    <row r="763" spans="2:68" s="95" customFormat="1">
      <c r="B763" s="402"/>
      <c r="C763" s="435"/>
      <c r="D763" s="433"/>
      <c r="E763" s="136" t="s">
        <v>187</v>
      </c>
      <c r="F763" s="171">
        <v>9</v>
      </c>
      <c r="G763" s="180">
        <v>6</v>
      </c>
      <c r="H763" s="180">
        <v>536040</v>
      </c>
      <c r="I763" s="181">
        <f t="shared" si="772"/>
        <v>0.17647058823529413</v>
      </c>
      <c r="J763" s="181">
        <f t="shared" si="724"/>
        <v>0.66666666666666663</v>
      </c>
      <c r="K763" s="225">
        <f t="shared" si="725"/>
        <v>89340</v>
      </c>
      <c r="L763" s="392"/>
      <c r="M763" s="136" t="s">
        <v>187</v>
      </c>
      <c r="N763" s="171">
        <v>14</v>
      </c>
      <c r="O763" s="180">
        <v>8</v>
      </c>
      <c r="P763" s="180">
        <v>1064860</v>
      </c>
      <c r="Q763" s="181">
        <f t="shared" si="773"/>
        <v>0.23529411764705882</v>
      </c>
      <c r="R763" s="181">
        <f t="shared" si="727"/>
        <v>0.5714285714285714</v>
      </c>
      <c r="S763" s="175">
        <f t="shared" si="728"/>
        <v>133107.5</v>
      </c>
      <c r="T763" s="392"/>
      <c r="U763" s="136" t="s">
        <v>187</v>
      </c>
      <c r="V763" s="171">
        <v>1065</v>
      </c>
      <c r="W763" s="180">
        <v>631</v>
      </c>
      <c r="X763" s="180">
        <v>41323740</v>
      </c>
      <c r="Y763" s="181">
        <f t="shared" si="774"/>
        <v>0.24010654490106545</v>
      </c>
      <c r="Z763" s="181">
        <f t="shared" si="730"/>
        <v>0.59248826291079815</v>
      </c>
      <c r="AA763" s="180">
        <f t="shared" si="731"/>
        <v>65489.286846275754</v>
      </c>
      <c r="AB763" s="392"/>
      <c r="AC763" s="136" t="s">
        <v>187</v>
      </c>
      <c r="AD763" s="171">
        <v>722</v>
      </c>
      <c r="AE763" s="180">
        <v>449</v>
      </c>
      <c r="AF763" s="180">
        <v>25515530</v>
      </c>
      <c r="AG763" s="181">
        <f t="shared" si="775"/>
        <v>0.28763613068545801</v>
      </c>
      <c r="AH763" s="181">
        <f t="shared" si="733"/>
        <v>0.62188365650969524</v>
      </c>
      <c r="AI763" s="175">
        <f t="shared" si="734"/>
        <v>56827.461024498887</v>
      </c>
      <c r="AJ763" s="392"/>
      <c r="AK763" s="136" t="s">
        <v>187</v>
      </c>
      <c r="AL763" s="171">
        <v>407</v>
      </c>
      <c r="AM763" s="180">
        <v>203</v>
      </c>
      <c r="AN763" s="180">
        <v>13828780</v>
      </c>
      <c r="AO763" s="181">
        <f t="shared" si="776"/>
        <v>0.20971074380165289</v>
      </c>
      <c r="AP763" s="181">
        <f t="shared" si="736"/>
        <v>0.49877149877149879</v>
      </c>
      <c r="AQ763" s="175">
        <f t="shared" si="737"/>
        <v>68122.068965517246</v>
      </c>
      <c r="AR763" s="392"/>
      <c r="AS763" s="136" t="s">
        <v>187</v>
      </c>
      <c r="AT763" s="171">
        <v>195</v>
      </c>
      <c r="AU763" s="180">
        <v>71</v>
      </c>
      <c r="AV763" s="180">
        <v>5959270</v>
      </c>
      <c r="AW763" s="181">
        <f t="shared" si="777"/>
        <v>0.138671875</v>
      </c>
      <c r="AX763" s="181">
        <f t="shared" si="739"/>
        <v>0.36410256410256409</v>
      </c>
      <c r="AY763" s="180">
        <f t="shared" si="740"/>
        <v>83933.380281690144</v>
      </c>
      <c r="AZ763" s="392"/>
      <c r="BA763" s="136" t="s">
        <v>187</v>
      </c>
      <c r="BB763" s="171">
        <v>45</v>
      </c>
      <c r="BC763" s="180">
        <v>18</v>
      </c>
      <c r="BD763" s="180">
        <v>1957110</v>
      </c>
      <c r="BE763" s="181">
        <f t="shared" si="778"/>
        <v>9.7297297297297303E-2</v>
      </c>
      <c r="BF763" s="181">
        <f t="shared" si="742"/>
        <v>0.4</v>
      </c>
      <c r="BG763" s="225">
        <f t="shared" si="743"/>
        <v>108728.33333333333</v>
      </c>
      <c r="BH763" s="392"/>
      <c r="BI763" s="136" t="s">
        <v>187</v>
      </c>
      <c r="BJ763" s="171">
        <f t="shared" si="744"/>
        <v>2457</v>
      </c>
      <c r="BK763" s="180">
        <f t="shared" si="721"/>
        <v>1386</v>
      </c>
      <c r="BL763" s="180">
        <f t="shared" si="722"/>
        <v>90185330</v>
      </c>
      <c r="BM763" s="181">
        <f t="shared" si="779"/>
        <v>0.23404255319148937</v>
      </c>
      <c r="BN763" s="181">
        <f t="shared" si="746"/>
        <v>0.5641025641025641</v>
      </c>
      <c r="BO763" s="180">
        <f t="shared" si="747"/>
        <v>65068.780663780664</v>
      </c>
      <c r="BP763" s="285"/>
    </row>
    <row r="764" spans="2:68" s="95" customFormat="1">
      <c r="B764" s="402"/>
      <c r="C764" s="435"/>
      <c r="D764" s="433"/>
      <c r="E764" s="136" t="s">
        <v>188</v>
      </c>
      <c r="F764" s="171">
        <v>2</v>
      </c>
      <c r="G764" s="180">
        <v>2</v>
      </c>
      <c r="H764" s="180">
        <v>76090</v>
      </c>
      <c r="I764" s="181">
        <f t="shared" si="772"/>
        <v>5.8823529411764705E-2</v>
      </c>
      <c r="J764" s="181">
        <f t="shared" si="724"/>
        <v>1</v>
      </c>
      <c r="K764" s="225">
        <f t="shared" si="725"/>
        <v>38045</v>
      </c>
      <c r="L764" s="392"/>
      <c r="M764" s="136" t="s">
        <v>188</v>
      </c>
      <c r="N764" s="171">
        <v>6</v>
      </c>
      <c r="O764" s="180">
        <v>5</v>
      </c>
      <c r="P764" s="180">
        <v>895060</v>
      </c>
      <c r="Q764" s="181">
        <f t="shared" si="773"/>
        <v>0.14705882352941177</v>
      </c>
      <c r="R764" s="181">
        <f t="shared" si="727"/>
        <v>0.83333333333333337</v>
      </c>
      <c r="S764" s="175">
        <f t="shared" si="728"/>
        <v>179012</v>
      </c>
      <c r="T764" s="392"/>
      <c r="U764" s="136" t="s">
        <v>188</v>
      </c>
      <c r="V764" s="171">
        <v>257</v>
      </c>
      <c r="W764" s="180">
        <v>137</v>
      </c>
      <c r="X764" s="180">
        <v>9333850</v>
      </c>
      <c r="Y764" s="181">
        <f t="shared" si="774"/>
        <v>5.2130898021308977E-2</v>
      </c>
      <c r="Z764" s="181">
        <f t="shared" si="730"/>
        <v>0.53307392996108949</v>
      </c>
      <c r="AA764" s="180">
        <f t="shared" si="731"/>
        <v>68130.291970802922</v>
      </c>
      <c r="AB764" s="392"/>
      <c r="AC764" s="136" t="s">
        <v>188</v>
      </c>
      <c r="AD764" s="171">
        <v>234</v>
      </c>
      <c r="AE764" s="180">
        <v>140</v>
      </c>
      <c r="AF764" s="180">
        <v>8599650</v>
      </c>
      <c r="AG764" s="181">
        <f t="shared" si="775"/>
        <v>8.9686098654708515E-2</v>
      </c>
      <c r="AH764" s="181">
        <f t="shared" si="733"/>
        <v>0.59829059829059827</v>
      </c>
      <c r="AI764" s="175">
        <f t="shared" si="734"/>
        <v>61426.071428571428</v>
      </c>
      <c r="AJ764" s="392"/>
      <c r="AK764" s="136" t="s">
        <v>188</v>
      </c>
      <c r="AL764" s="171">
        <v>177</v>
      </c>
      <c r="AM764" s="180">
        <v>96</v>
      </c>
      <c r="AN764" s="180">
        <v>7972980</v>
      </c>
      <c r="AO764" s="181">
        <f t="shared" si="776"/>
        <v>9.9173553719008267E-2</v>
      </c>
      <c r="AP764" s="181">
        <f t="shared" si="736"/>
        <v>0.5423728813559322</v>
      </c>
      <c r="AQ764" s="175">
        <f t="shared" si="737"/>
        <v>83051.875</v>
      </c>
      <c r="AR764" s="392"/>
      <c r="AS764" s="136" t="s">
        <v>188</v>
      </c>
      <c r="AT764" s="171">
        <v>130</v>
      </c>
      <c r="AU764" s="180">
        <v>41</v>
      </c>
      <c r="AV764" s="180">
        <v>4042840</v>
      </c>
      <c r="AW764" s="181">
        <f t="shared" si="777"/>
        <v>8.0078125E-2</v>
      </c>
      <c r="AX764" s="181">
        <f t="shared" si="739"/>
        <v>0.31538461538461537</v>
      </c>
      <c r="AY764" s="180">
        <f t="shared" si="740"/>
        <v>98605.85365853658</v>
      </c>
      <c r="AZ764" s="392"/>
      <c r="BA764" s="136" t="s">
        <v>188</v>
      </c>
      <c r="BB764" s="171">
        <v>48</v>
      </c>
      <c r="BC764" s="180">
        <v>14</v>
      </c>
      <c r="BD764" s="180">
        <v>889440</v>
      </c>
      <c r="BE764" s="181">
        <f t="shared" si="778"/>
        <v>7.567567567567568E-2</v>
      </c>
      <c r="BF764" s="181">
        <f t="shared" si="742"/>
        <v>0.29166666666666669</v>
      </c>
      <c r="BG764" s="225">
        <f t="shared" si="743"/>
        <v>63531.428571428572</v>
      </c>
      <c r="BH764" s="392"/>
      <c r="BI764" s="136" t="s">
        <v>188</v>
      </c>
      <c r="BJ764" s="171">
        <f t="shared" si="744"/>
        <v>854</v>
      </c>
      <c r="BK764" s="180">
        <f t="shared" si="721"/>
        <v>435</v>
      </c>
      <c r="BL764" s="180">
        <f t="shared" si="722"/>
        <v>31809910</v>
      </c>
      <c r="BM764" s="181">
        <f t="shared" si="779"/>
        <v>7.3454913880445796E-2</v>
      </c>
      <c r="BN764" s="181">
        <f t="shared" si="746"/>
        <v>0.50936768149882905</v>
      </c>
      <c r="BO764" s="180">
        <f t="shared" si="747"/>
        <v>73126.229885057473</v>
      </c>
      <c r="BP764" s="285"/>
    </row>
    <row r="765" spans="2:68" s="95" customFormat="1">
      <c r="B765" s="402"/>
      <c r="C765" s="435"/>
      <c r="D765" s="433"/>
      <c r="E765" s="137" t="s">
        <v>179</v>
      </c>
      <c r="F765" s="171">
        <v>9</v>
      </c>
      <c r="G765" s="180">
        <v>4</v>
      </c>
      <c r="H765" s="180">
        <v>441860</v>
      </c>
      <c r="I765" s="181">
        <f t="shared" si="772"/>
        <v>0.11764705882352941</v>
      </c>
      <c r="J765" s="181">
        <f t="shared" si="724"/>
        <v>0.44444444444444442</v>
      </c>
      <c r="K765" s="225">
        <f t="shared" si="725"/>
        <v>110465</v>
      </c>
      <c r="L765" s="392"/>
      <c r="M765" s="137" t="s">
        <v>179</v>
      </c>
      <c r="N765" s="171">
        <v>4</v>
      </c>
      <c r="O765" s="180">
        <v>3</v>
      </c>
      <c r="P765" s="180">
        <v>412710</v>
      </c>
      <c r="Q765" s="181">
        <f t="shared" si="773"/>
        <v>8.8235294117647065E-2</v>
      </c>
      <c r="R765" s="181">
        <f t="shared" si="727"/>
        <v>0.75</v>
      </c>
      <c r="S765" s="175">
        <f t="shared" si="728"/>
        <v>137570</v>
      </c>
      <c r="T765" s="392"/>
      <c r="U765" s="137" t="s">
        <v>179</v>
      </c>
      <c r="V765" s="171">
        <v>256</v>
      </c>
      <c r="W765" s="180">
        <v>133</v>
      </c>
      <c r="X765" s="180">
        <v>6741000</v>
      </c>
      <c r="Y765" s="181">
        <f t="shared" si="774"/>
        <v>5.0608828006088277E-2</v>
      </c>
      <c r="Z765" s="181">
        <f t="shared" si="730"/>
        <v>0.51953125</v>
      </c>
      <c r="AA765" s="180">
        <f t="shared" si="731"/>
        <v>50684.210526315786</v>
      </c>
      <c r="AB765" s="392"/>
      <c r="AC765" s="137" t="s">
        <v>179</v>
      </c>
      <c r="AD765" s="171">
        <v>100</v>
      </c>
      <c r="AE765" s="180">
        <v>51</v>
      </c>
      <c r="AF765" s="180">
        <v>3417780</v>
      </c>
      <c r="AG765" s="181">
        <f t="shared" si="775"/>
        <v>3.2671364509929531E-2</v>
      </c>
      <c r="AH765" s="181">
        <f t="shared" si="733"/>
        <v>0.51</v>
      </c>
      <c r="AI765" s="175">
        <f t="shared" si="734"/>
        <v>67015.294117647063</v>
      </c>
      <c r="AJ765" s="392"/>
      <c r="AK765" s="137" t="s">
        <v>179</v>
      </c>
      <c r="AL765" s="171">
        <v>81</v>
      </c>
      <c r="AM765" s="180">
        <v>26</v>
      </c>
      <c r="AN765" s="180">
        <v>1464430</v>
      </c>
      <c r="AO765" s="181">
        <f t="shared" si="776"/>
        <v>2.6859504132231406E-2</v>
      </c>
      <c r="AP765" s="181">
        <f t="shared" si="736"/>
        <v>0.32098765432098764</v>
      </c>
      <c r="AQ765" s="175">
        <f t="shared" si="737"/>
        <v>56324.230769230766</v>
      </c>
      <c r="AR765" s="392"/>
      <c r="AS765" s="137" t="s">
        <v>179</v>
      </c>
      <c r="AT765" s="171">
        <v>37</v>
      </c>
      <c r="AU765" s="180">
        <v>12</v>
      </c>
      <c r="AV765" s="180">
        <v>1905680</v>
      </c>
      <c r="AW765" s="181">
        <f t="shared" si="777"/>
        <v>2.34375E-2</v>
      </c>
      <c r="AX765" s="181">
        <f t="shared" si="739"/>
        <v>0.32432432432432434</v>
      </c>
      <c r="AY765" s="180">
        <f t="shared" si="740"/>
        <v>158806.66666666666</v>
      </c>
      <c r="AZ765" s="392"/>
      <c r="BA765" s="137" t="s">
        <v>179</v>
      </c>
      <c r="BB765" s="171">
        <v>14</v>
      </c>
      <c r="BC765" s="180">
        <v>6</v>
      </c>
      <c r="BD765" s="180">
        <v>692750</v>
      </c>
      <c r="BE765" s="181">
        <f t="shared" si="778"/>
        <v>3.2432432432432434E-2</v>
      </c>
      <c r="BF765" s="181">
        <f t="shared" si="742"/>
        <v>0.42857142857142855</v>
      </c>
      <c r="BG765" s="225">
        <f t="shared" si="743"/>
        <v>115458.33333333333</v>
      </c>
      <c r="BH765" s="392"/>
      <c r="BI765" s="137" t="s">
        <v>179</v>
      </c>
      <c r="BJ765" s="171">
        <f t="shared" si="744"/>
        <v>501</v>
      </c>
      <c r="BK765" s="180">
        <f t="shared" si="721"/>
        <v>235</v>
      </c>
      <c r="BL765" s="180">
        <f t="shared" si="722"/>
        <v>15076210</v>
      </c>
      <c r="BM765" s="181">
        <f t="shared" si="779"/>
        <v>3.968253968253968E-2</v>
      </c>
      <c r="BN765" s="181">
        <f t="shared" si="746"/>
        <v>0.46906187624750501</v>
      </c>
      <c r="BO765" s="180">
        <f t="shared" si="747"/>
        <v>64154.085106382976</v>
      </c>
      <c r="BP765" s="285"/>
    </row>
    <row r="766" spans="2:68" s="95" customFormat="1">
      <c r="B766" s="402">
        <v>70</v>
      </c>
      <c r="C766" s="434" t="s">
        <v>55</v>
      </c>
      <c r="D766" s="432">
        <v>5</v>
      </c>
      <c r="E766" s="134" t="s">
        <v>153</v>
      </c>
      <c r="F766" s="170">
        <v>3</v>
      </c>
      <c r="G766" s="178">
        <v>2</v>
      </c>
      <c r="H766" s="178">
        <v>193800</v>
      </c>
      <c r="I766" s="179">
        <f>IFERROR(G766/$D$766,"-")</f>
        <v>0.4</v>
      </c>
      <c r="J766" s="179">
        <f t="shared" si="724"/>
        <v>0.66666666666666663</v>
      </c>
      <c r="K766" s="224">
        <f t="shared" si="725"/>
        <v>96900</v>
      </c>
      <c r="L766" s="400">
        <v>7</v>
      </c>
      <c r="M766" s="134" t="s">
        <v>153</v>
      </c>
      <c r="N766" s="170">
        <v>6</v>
      </c>
      <c r="O766" s="178">
        <v>1</v>
      </c>
      <c r="P766" s="178">
        <v>54730</v>
      </c>
      <c r="Q766" s="179">
        <f>IFERROR(O766/$L$766,"-")</f>
        <v>0.14285714285714285</v>
      </c>
      <c r="R766" s="179">
        <f t="shared" si="727"/>
        <v>0.16666666666666666</v>
      </c>
      <c r="S766" s="174">
        <f t="shared" si="728"/>
        <v>54730</v>
      </c>
      <c r="T766" s="400">
        <v>449</v>
      </c>
      <c r="U766" s="134" t="s">
        <v>153</v>
      </c>
      <c r="V766" s="170">
        <v>212</v>
      </c>
      <c r="W766" s="178">
        <v>135</v>
      </c>
      <c r="X766" s="178">
        <v>9143850</v>
      </c>
      <c r="Y766" s="179">
        <f>IFERROR(W766/$T$766,"-")</f>
        <v>0.30066815144766146</v>
      </c>
      <c r="Z766" s="179">
        <f t="shared" si="730"/>
        <v>0.6367924528301887</v>
      </c>
      <c r="AA766" s="178">
        <f t="shared" si="731"/>
        <v>67732.222222222219</v>
      </c>
      <c r="AB766" s="400">
        <v>320</v>
      </c>
      <c r="AC766" s="134" t="s">
        <v>153</v>
      </c>
      <c r="AD766" s="170">
        <v>169</v>
      </c>
      <c r="AE766" s="178">
        <v>102</v>
      </c>
      <c r="AF766" s="178">
        <v>7513300</v>
      </c>
      <c r="AG766" s="179">
        <f>IFERROR(AE766/$AB$766,"-")</f>
        <v>0.31874999999999998</v>
      </c>
      <c r="AH766" s="179">
        <f t="shared" si="733"/>
        <v>0.60355029585798814</v>
      </c>
      <c r="AI766" s="174">
        <f t="shared" si="734"/>
        <v>73659.803921568629</v>
      </c>
      <c r="AJ766" s="400">
        <v>234</v>
      </c>
      <c r="AK766" s="134" t="s">
        <v>153</v>
      </c>
      <c r="AL766" s="170">
        <v>125</v>
      </c>
      <c r="AM766" s="178">
        <v>67</v>
      </c>
      <c r="AN766" s="178">
        <v>4817370</v>
      </c>
      <c r="AO766" s="179">
        <f>IFERROR(AM766/$AJ$766,"-")</f>
        <v>0.28632478632478631</v>
      </c>
      <c r="AP766" s="179">
        <f t="shared" si="736"/>
        <v>0.53600000000000003</v>
      </c>
      <c r="AQ766" s="174">
        <f t="shared" si="737"/>
        <v>71901.044776119408</v>
      </c>
      <c r="AR766" s="400">
        <v>98</v>
      </c>
      <c r="AS766" s="134" t="s">
        <v>153</v>
      </c>
      <c r="AT766" s="170">
        <v>44</v>
      </c>
      <c r="AU766" s="178">
        <v>26</v>
      </c>
      <c r="AV766" s="178">
        <v>2024000</v>
      </c>
      <c r="AW766" s="179">
        <f>IFERROR(AU766/$AR$766,"-")</f>
        <v>0.26530612244897961</v>
      </c>
      <c r="AX766" s="179">
        <f t="shared" si="739"/>
        <v>0.59090909090909094</v>
      </c>
      <c r="AY766" s="178">
        <f t="shared" si="740"/>
        <v>77846.153846153844</v>
      </c>
      <c r="AZ766" s="400">
        <v>30</v>
      </c>
      <c r="BA766" s="134" t="s">
        <v>153</v>
      </c>
      <c r="BB766" s="170">
        <v>13</v>
      </c>
      <c r="BC766" s="178">
        <v>5</v>
      </c>
      <c r="BD766" s="178">
        <v>523480</v>
      </c>
      <c r="BE766" s="179">
        <f>IFERROR(BC766/$AZ$766,"-")</f>
        <v>0.16666666666666666</v>
      </c>
      <c r="BF766" s="179">
        <f t="shared" si="742"/>
        <v>0.38461538461538464</v>
      </c>
      <c r="BG766" s="224">
        <f t="shared" si="743"/>
        <v>104696</v>
      </c>
      <c r="BH766" s="400">
        <v>1143</v>
      </c>
      <c r="BI766" s="134" t="s">
        <v>153</v>
      </c>
      <c r="BJ766" s="170">
        <f t="shared" si="744"/>
        <v>572</v>
      </c>
      <c r="BK766" s="178">
        <f t="shared" si="721"/>
        <v>338</v>
      </c>
      <c r="BL766" s="178">
        <f t="shared" si="722"/>
        <v>24270530</v>
      </c>
      <c r="BM766" s="179">
        <f>IFERROR(BK766/$BH$766,"-")</f>
        <v>0.29571303587051617</v>
      </c>
      <c r="BN766" s="179">
        <f t="shared" si="746"/>
        <v>0.59090909090909094</v>
      </c>
      <c r="BO766" s="178">
        <f t="shared" si="747"/>
        <v>71806.301775147935</v>
      </c>
      <c r="BP766" s="285"/>
    </row>
    <row r="767" spans="2:68" s="95" customFormat="1">
      <c r="B767" s="402"/>
      <c r="C767" s="435"/>
      <c r="D767" s="433"/>
      <c r="E767" s="135" t="s">
        <v>207</v>
      </c>
      <c r="F767" s="171">
        <v>1</v>
      </c>
      <c r="G767" s="180">
        <v>1</v>
      </c>
      <c r="H767" s="180">
        <v>159280</v>
      </c>
      <c r="I767" s="181">
        <f t="shared" ref="I767:I776" si="780">IFERROR(G767/$D$766,"-")</f>
        <v>0.2</v>
      </c>
      <c r="J767" s="181">
        <f t="shared" si="724"/>
        <v>1</v>
      </c>
      <c r="K767" s="225">
        <f t="shared" si="725"/>
        <v>159280</v>
      </c>
      <c r="L767" s="392"/>
      <c r="M767" s="135" t="s">
        <v>207</v>
      </c>
      <c r="N767" s="171">
        <v>4</v>
      </c>
      <c r="O767" s="180">
        <v>0</v>
      </c>
      <c r="P767" s="180">
        <v>0</v>
      </c>
      <c r="Q767" s="181">
        <f t="shared" ref="Q767:Q776" si="781">IFERROR(O767/$L$766,"-")</f>
        <v>0</v>
      </c>
      <c r="R767" s="181">
        <f t="shared" si="727"/>
        <v>0</v>
      </c>
      <c r="S767" s="175" t="str">
        <f t="shared" si="728"/>
        <v>-</v>
      </c>
      <c r="T767" s="392"/>
      <c r="U767" s="135" t="s">
        <v>207</v>
      </c>
      <c r="V767" s="171">
        <v>225</v>
      </c>
      <c r="W767" s="180">
        <v>142</v>
      </c>
      <c r="X767" s="180">
        <v>9919570</v>
      </c>
      <c r="Y767" s="181">
        <f t="shared" ref="Y767:Y776" si="782">IFERROR(W767/$T$766,"-")</f>
        <v>0.31625835189309576</v>
      </c>
      <c r="Z767" s="181">
        <f t="shared" si="730"/>
        <v>0.63111111111111107</v>
      </c>
      <c r="AA767" s="180">
        <f t="shared" si="731"/>
        <v>69856.126760563377</v>
      </c>
      <c r="AB767" s="392"/>
      <c r="AC767" s="135" t="s">
        <v>207</v>
      </c>
      <c r="AD767" s="171">
        <v>158</v>
      </c>
      <c r="AE767" s="180">
        <v>101</v>
      </c>
      <c r="AF767" s="180">
        <v>6383980</v>
      </c>
      <c r="AG767" s="181">
        <f t="shared" ref="AG767:AG776" si="783">IFERROR(AE767/$AB$766,"-")</f>
        <v>0.31562499999999999</v>
      </c>
      <c r="AH767" s="181">
        <f t="shared" si="733"/>
        <v>0.63924050632911389</v>
      </c>
      <c r="AI767" s="175">
        <f t="shared" si="734"/>
        <v>63207.72277227723</v>
      </c>
      <c r="AJ767" s="392"/>
      <c r="AK767" s="135" t="s">
        <v>207</v>
      </c>
      <c r="AL767" s="171">
        <v>97</v>
      </c>
      <c r="AM767" s="180">
        <v>57</v>
      </c>
      <c r="AN767" s="180">
        <v>3653690</v>
      </c>
      <c r="AO767" s="181">
        <f t="shared" ref="AO767:AO776" si="784">IFERROR(AM767/$AJ$766,"-")</f>
        <v>0.24358974358974358</v>
      </c>
      <c r="AP767" s="181">
        <f t="shared" si="736"/>
        <v>0.58762886597938147</v>
      </c>
      <c r="AQ767" s="175">
        <f t="shared" si="737"/>
        <v>64099.824561403511</v>
      </c>
      <c r="AR767" s="392"/>
      <c r="AS767" s="135" t="s">
        <v>207</v>
      </c>
      <c r="AT767" s="171">
        <v>36</v>
      </c>
      <c r="AU767" s="180">
        <v>20</v>
      </c>
      <c r="AV767" s="180">
        <v>1666240</v>
      </c>
      <c r="AW767" s="181">
        <f t="shared" ref="AW767:AW776" si="785">IFERROR(AU767/$AR$766,"-")</f>
        <v>0.20408163265306123</v>
      </c>
      <c r="AX767" s="181">
        <f t="shared" si="739"/>
        <v>0.55555555555555558</v>
      </c>
      <c r="AY767" s="180">
        <f t="shared" si="740"/>
        <v>83312</v>
      </c>
      <c r="AZ767" s="392"/>
      <c r="BA767" s="135" t="s">
        <v>207</v>
      </c>
      <c r="BB767" s="171">
        <v>8</v>
      </c>
      <c r="BC767" s="180">
        <v>5</v>
      </c>
      <c r="BD767" s="180">
        <v>496090</v>
      </c>
      <c r="BE767" s="181">
        <f t="shared" ref="BE767:BE776" si="786">IFERROR(BC767/$AZ$766,"-")</f>
        <v>0.16666666666666666</v>
      </c>
      <c r="BF767" s="181">
        <f t="shared" si="742"/>
        <v>0.625</v>
      </c>
      <c r="BG767" s="225">
        <f t="shared" si="743"/>
        <v>99218</v>
      </c>
      <c r="BH767" s="392"/>
      <c r="BI767" s="135" t="s">
        <v>207</v>
      </c>
      <c r="BJ767" s="171">
        <f t="shared" si="744"/>
        <v>529</v>
      </c>
      <c r="BK767" s="180">
        <f t="shared" si="721"/>
        <v>326</v>
      </c>
      <c r="BL767" s="180">
        <f t="shared" si="722"/>
        <v>22278850</v>
      </c>
      <c r="BM767" s="181">
        <f t="shared" ref="BM767:BM776" si="787">IFERROR(BK767/$BH$766,"-")</f>
        <v>0.28521434820647418</v>
      </c>
      <c r="BN767" s="181">
        <f t="shared" si="746"/>
        <v>0.61625708884688091</v>
      </c>
      <c r="BO767" s="180">
        <f t="shared" si="747"/>
        <v>68340.030674846625</v>
      </c>
      <c r="BP767" s="285"/>
    </row>
    <row r="768" spans="2:68" s="95" customFormat="1">
      <c r="B768" s="402"/>
      <c r="C768" s="435"/>
      <c r="D768" s="433"/>
      <c r="E768" s="136" t="s">
        <v>152</v>
      </c>
      <c r="F768" s="171">
        <v>4</v>
      </c>
      <c r="G768" s="180">
        <v>2</v>
      </c>
      <c r="H768" s="180">
        <v>193800</v>
      </c>
      <c r="I768" s="181">
        <f t="shared" si="780"/>
        <v>0.4</v>
      </c>
      <c r="J768" s="181">
        <f t="shared" si="724"/>
        <v>0.5</v>
      </c>
      <c r="K768" s="225">
        <f t="shared" si="725"/>
        <v>96900</v>
      </c>
      <c r="L768" s="392"/>
      <c r="M768" s="136" t="s">
        <v>152</v>
      </c>
      <c r="N768" s="171">
        <v>6</v>
      </c>
      <c r="O768" s="180">
        <v>0</v>
      </c>
      <c r="P768" s="180">
        <v>0</v>
      </c>
      <c r="Q768" s="181">
        <f t="shared" si="781"/>
        <v>0</v>
      </c>
      <c r="R768" s="181">
        <f t="shared" si="727"/>
        <v>0</v>
      </c>
      <c r="S768" s="175" t="str">
        <f t="shared" si="728"/>
        <v>-</v>
      </c>
      <c r="T768" s="392"/>
      <c r="U768" s="136" t="s">
        <v>152</v>
      </c>
      <c r="V768" s="171">
        <v>283</v>
      </c>
      <c r="W768" s="180">
        <v>184</v>
      </c>
      <c r="X768" s="180">
        <v>11205860</v>
      </c>
      <c r="Y768" s="181">
        <f t="shared" si="782"/>
        <v>0.40979955456570155</v>
      </c>
      <c r="Z768" s="181">
        <f t="shared" si="730"/>
        <v>0.65017667844522964</v>
      </c>
      <c r="AA768" s="180">
        <f t="shared" si="731"/>
        <v>60901.413043478264</v>
      </c>
      <c r="AB768" s="392"/>
      <c r="AC768" s="136" t="s">
        <v>152</v>
      </c>
      <c r="AD768" s="171">
        <v>233</v>
      </c>
      <c r="AE768" s="180">
        <v>146</v>
      </c>
      <c r="AF768" s="180">
        <v>10733290</v>
      </c>
      <c r="AG768" s="181">
        <f t="shared" si="783"/>
        <v>0.45624999999999999</v>
      </c>
      <c r="AH768" s="181">
        <f t="shared" si="733"/>
        <v>0.62660944206008584</v>
      </c>
      <c r="AI768" s="175">
        <f t="shared" si="734"/>
        <v>73515.684931506854</v>
      </c>
      <c r="AJ768" s="392"/>
      <c r="AK768" s="136" t="s">
        <v>152</v>
      </c>
      <c r="AL768" s="171">
        <v>180</v>
      </c>
      <c r="AM768" s="180">
        <v>102</v>
      </c>
      <c r="AN768" s="180">
        <v>7702280</v>
      </c>
      <c r="AO768" s="181">
        <f t="shared" si="784"/>
        <v>0.4358974358974359</v>
      </c>
      <c r="AP768" s="181">
        <f t="shared" si="736"/>
        <v>0.56666666666666665</v>
      </c>
      <c r="AQ768" s="175">
        <f t="shared" si="737"/>
        <v>75512.549019607846</v>
      </c>
      <c r="AR768" s="392"/>
      <c r="AS768" s="136" t="s">
        <v>152</v>
      </c>
      <c r="AT768" s="171">
        <v>69</v>
      </c>
      <c r="AU768" s="180">
        <v>38</v>
      </c>
      <c r="AV768" s="180">
        <v>2767390</v>
      </c>
      <c r="AW768" s="181">
        <f t="shared" si="785"/>
        <v>0.38775510204081631</v>
      </c>
      <c r="AX768" s="181">
        <f t="shared" si="739"/>
        <v>0.55072463768115942</v>
      </c>
      <c r="AY768" s="180">
        <f t="shared" si="740"/>
        <v>72826.052631578947</v>
      </c>
      <c r="AZ768" s="392"/>
      <c r="BA768" s="136" t="s">
        <v>152</v>
      </c>
      <c r="BB768" s="171">
        <v>15</v>
      </c>
      <c r="BC768" s="180">
        <v>6</v>
      </c>
      <c r="BD768" s="180">
        <v>368700</v>
      </c>
      <c r="BE768" s="181">
        <f t="shared" si="786"/>
        <v>0.2</v>
      </c>
      <c r="BF768" s="181">
        <f t="shared" si="742"/>
        <v>0.4</v>
      </c>
      <c r="BG768" s="225">
        <f t="shared" si="743"/>
        <v>61450</v>
      </c>
      <c r="BH768" s="392"/>
      <c r="BI768" s="136" t="s">
        <v>152</v>
      </c>
      <c r="BJ768" s="171">
        <f t="shared" si="744"/>
        <v>790</v>
      </c>
      <c r="BK768" s="180">
        <f t="shared" si="721"/>
        <v>478</v>
      </c>
      <c r="BL768" s="180">
        <f t="shared" si="722"/>
        <v>32971320</v>
      </c>
      <c r="BM768" s="181">
        <f t="shared" si="787"/>
        <v>0.41819772528433946</v>
      </c>
      <c r="BN768" s="181">
        <f t="shared" si="746"/>
        <v>0.60506329113924051</v>
      </c>
      <c r="BO768" s="180">
        <f t="shared" si="747"/>
        <v>68977.656903765688</v>
      </c>
      <c r="BP768" s="285"/>
    </row>
    <row r="769" spans="2:68" s="95" customFormat="1">
      <c r="B769" s="402"/>
      <c r="C769" s="435"/>
      <c r="D769" s="433"/>
      <c r="E769" s="136" t="s">
        <v>161</v>
      </c>
      <c r="F769" s="171">
        <v>2</v>
      </c>
      <c r="G769" s="180">
        <v>1</v>
      </c>
      <c r="H769" s="180">
        <v>34520</v>
      </c>
      <c r="I769" s="181">
        <f t="shared" si="780"/>
        <v>0.2</v>
      </c>
      <c r="J769" s="181">
        <f t="shared" si="724"/>
        <v>0.5</v>
      </c>
      <c r="K769" s="225">
        <f t="shared" si="725"/>
        <v>34520</v>
      </c>
      <c r="L769" s="392"/>
      <c r="M769" s="136" t="s">
        <v>161</v>
      </c>
      <c r="N769" s="171">
        <v>3</v>
      </c>
      <c r="O769" s="180">
        <v>1</v>
      </c>
      <c r="P769" s="180">
        <v>54730</v>
      </c>
      <c r="Q769" s="181">
        <f t="shared" si="781"/>
        <v>0.14285714285714285</v>
      </c>
      <c r="R769" s="181">
        <f t="shared" si="727"/>
        <v>0.33333333333333331</v>
      </c>
      <c r="S769" s="175">
        <f t="shared" si="728"/>
        <v>54730</v>
      </c>
      <c r="T769" s="392"/>
      <c r="U769" s="136" t="s">
        <v>161</v>
      </c>
      <c r="V769" s="171">
        <v>120</v>
      </c>
      <c r="W769" s="180">
        <v>74</v>
      </c>
      <c r="X769" s="180">
        <v>4821320</v>
      </c>
      <c r="Y769" s="181">
        <f t="shared" si="782"/>
        <v>0.16481069042316257</v>
      </c>
      <c r="Z769" s="181">
        <f t="shared" si="730"/>
        <v>0.6166666666666667</v>
      </c>
      <c r="AA769" s="180">
        <f t="shared" si="731"/>
        <v>65152.972972972973</v>
      </c>
      <c r="AB769" s="392"/>
      <c r="AC769" s="136" t="s">
        <v>161</v>
      </c>
      <c r="AD769" s="171">
        <v>110</v>
      </c>
      <c r="AE769" s="180">
        <v>70</v>
      </c>
      <c r="AF769" s="180">
        <v>4854910</v>
      </c>
      <c r="AG769" s="181">
        <f t="shared" si="783"/>
        <v>0.21875</v>
      </c>
      <c r="AH769" s="181">
        <f t="shared" si="733"/>
        <v>0.63636363636363635</v>
      </c>
      <c r="AI769" s="175">
        <f t="shared" si="734"/>
        <v>69355.857142857145</v>
      </c>
      <c r="AJ769" s="392"/>
      <c r="AK769" s="136" t="s">
        <v>161</v>
      </c>
      <c r="AL769" s="171">
        <v>73</v>
      </c>
      <c r="AM769" s="180">
        <v>42</v>
      </c>
      <c r="AN769" s="180">
        <v>2717730</v>
      </c>
      <c r="AO769" s="181">
        <f t="shared" si="784"/>
        <v>0.17948717948717949</v>
      </c>
      <c r="AP769" s="181">
        <f t="shared" si="736"/>
        <v>0.57534246575342463</v>
      </c>
      <c r="AQ769" s="175">
        <f t="shared" si="737"/>
        <v>64707.857142857145</v>
      </c>
      <c r="AR769" s="392"/>
      <c r="AS769" s="136" t="s">
        <v>161</v>
      </c>
      <c r="AT769" s="171">
        <v>39</v>
      </c>
      <c r="AU769" s="180">
        <v>23</v>
      </c>
      <c r="AV769" s="180">
        <v>1755460</v>
      </c>
      <c r="AW769" s="181">
        <f t="shared" si="785"/>
        <v>0.23469387755102042</v>
      </c>
      <c r="AX769" s="181">
        <f t="shared" si="739"/>
        <v>0.58974358974358976</v>
      </c>
      <c r="AY769" s="180">
        <f t="shared" si="740"/>
        <v>76324.34782608696</v>
      </c>
      <c r="AZ769" s="392"/>
      <c r="BA769" s="136" t="s">
        <v>161</v>
      </c>
      <c r="BB769" s="171">
        <v>6</v>
      </c>
      <c r="BC769" s="180">
        <v>2</v>
      </c>
      <c r="BD769" s="180">
        <v>106690</v>
      </c>
      <c r="BE769" s="181">
        <f t="shared" si="786"/>
        <v>6.6666666666666666E-2</v>
      </c>
      <c r="BF769" s="181">
        <f t="shared" si="742"/>
        <v>0.33333333333333331</v>
      </c>
      <c r="BG769" s="225">
        <f t="shared" si="743"/>
        <v>53345</v>
      </c>
      <c r="BH769" s="392"/>
      <c r="BI769" s="136" t="s">
        <v>161</v>
      </c>
      <c r="BJ769" s="171">
        <f t="shared" si="744"/>
        <v>353</v>
      </c>
      <c r="BK769" s="180">
        <f t="shared" si="721"/>
        <v>213</v>
      </c>
      <c r="BL769" s="180">
        <f t="shared" si="722"/>
        <v>14345360</v>
      </c>
      <c r="BM769" s="181">
        <f t="shared" si="787"/>
        <v>0.18635170603674542</v>
      </c>
      <c r="BN769" s="181">
        <f t="shared" si="746"/>
        <v>0.60339943342776203</v>
      </c>
      <c r="BO769" s="180">
        <f t="shared" si="747"/>
        <v>67349.107981220659</v>
      </c>
      <c r="BP769" s="285"/>
    </row>
    <row r="770" spans="2:68" s="95" customFormat="1">
      <c r="B770" s="402"/>
      <c r="C770" s="435"/>
      <c r="D770" s="433"/>
      <c r="E770" s="136" t="s">
        <v>183</v>
      </c>
      <c r="F770" s="171">
        <v>2</v>
      </c>
      <c r="G770" s="180">
        <v>1</v>
      </c>
      <c r="H770" s="180">
        <v>34520</v>
      </c>
      <c r="I770" s="181">
        <f t="shared" si="780"/>
        <v>0.2</v>
      </c>
      <c r="J770" s="181">
        <f t="shared" si="724"/>
        <v>0.5</v>
      </c>
      <c r="K770" s="225">
        <f t="shared" si="725"/>
        <v>34520</v>
      </c>
      <c r="L770" s="392"/>
      <c r="M770" s="136" t="s">
        <v>183</v>
      </c>
      <c r="N770" s="171">
        <v>4</v>
      </c>
      <c r="O770" s="180">
        <v>0</v>
      </c>
      <c r="P770" s="180">
        <v>0</v>
      </c>
      <c r="Q770" s="181">
        <f t="shared" si="781"/>
        <v>0</v>
      </c>
      <c r="R770" s="181">
        <f t="shared" si="727"/>
        <v>0</v>
      </c>
      <c r="S770" s="175" t="str">
        <f t="shared" si="728"/>
        <v>-</v>
      </c>
      <c r="T770" s="392"/>
      <c r="U770" s="136" t="s">
        <v>183</v>
      </c>
      <c r="V770" s="171">
        <v>98</v>
      </c>
      <c r="W770" s="180">
        <v>60</v>
      </c>
      <c r="X770" s="180">
        <v>5280380</v>
      </c>
      <c r="Y770" s="181">
        <f t="shared" si="782"/>
        <v>0.133630289532294</v>
      </c>
      <c r="Z770" s="181">
        <f t="shared" si="730"/>
        <v>0.61224489795918369</v>
      </c>
      <c r="AA770" s="180">
        <f t="shared" si="731"/>
        <v>88006.333333333328</v>
      </c>
      <c r="AB770" s="392"/>
      <c r="AC770" s="136" t="s">
        <v>183</v>
      </c>
      <c r="AD770" s="171">
        <v>90</v>
      </c>
      <c r="AE770" s="180">
        <v>56</v>
      </c>
      <c r="AF770" s="180">
        <v>4085680</v>
      </c>
      <c r="AG770" s="181">
        <f t="shared" si="783"/>
        <v>0.17499999999999999</v>
      </c>
      <c r="AH770" s="181">
        <f t="shared" si="733"/>
        <v>0.62222222222222223</v>
      </c>
      <c r="AI770" s="175">
        <f t="shared" si="734"/>
        <v>72958.571428571435</v>
      </c>
      <c r="AJ770" s="392"/>
      <c r="AK770" s="136" t="s">
        <v>183</v>
      </c>
      <c r="AL770" s="171">
        <v>81</v>
      </c>
      <c r="AM770" s="180">
        <v>46</v>
      </c>
      <c r="AN770" s="180">
        <v>3442230</v>
      </c>
      <c r="AO770" s="181">
        <f t="shared" si="784"/>
        <v>0.19658119658119658</v>
      </c>
      <c r="AP770" s="181">
        <f t="shared" si="736"/>
        <v>0.5679012345679012</v>
      </c>
      <c r="AQ770" s="175">
        <f t="shared" si="737"/>
        <v>74831.086956521744</v>
      </c>
      <c r="AR770" s="392"/>
      <c r="AS770" s="136" t="s">
        <v>183</v>
      </c>
      <c r="AT770" s="171">
        <v>34</v>
      </c>
      <c r="AU770" s="180">
        <v>17</v>
      </c>
      <c r="AV770" s="180">
        <v>1221580</v>
      </c>
      <c r="AW770" s="181">
        <f t="shared" si="785"/>
        <v>0.17346938775510204</v>
      </c>
      <c r="AX770" s="181">
        <f t="shared" si="739"/>
        <v>0.5</v>
      </c>
      <c r="AY770" s="180">
        <f t="shared" si="740"/>
        <v>71857.647058823524</v>
      </c>
      <c r="AZ770" s="392"/>
      <c r="BA770" s="136" t="s">
        <v>183</v>
      </c>
      <c r="BB770" s="171">
        <v>9</v>
      </c>
      <c r="BC770" s="180">
        <v>5</v>
      </c>
      <c r="BD770" s="180">
        <v>652520</v>
      </c>
      <c r="BE770" s="181">
        <f t="shared" si="786"/>
        <v>0.16666666666666666</v>
      </c>
      <c r="BF770" s="181">
        <f t="shared" si="742"/>
        <v>0.55555555555555558</v>
      </c>
      <c r="BG770" s="225">
        <f t="shared" si="743"/>
        <v>130504</v>
      </c>
      <c r="BH770" s="392"/>
      <c r="BI770" s="136" t="s">
        <v>183</v>
      </c>
      <c r="BJ770" s="171">
        <f t="shared" si="744"/>
        <v>318</v>
      </c>
      <c r="BK770" s="180">
        <f t="shared" si="721"/>
        <v>185</v>
      </c>
      <c r="BL770" s="180">
        <f t="shared" si="722"/>
        <v>14716910</v>
      </c>
      <c r="BM770" s="181">
        <f t="shared" si="787"/>
        <v>0.16185476815398075</v>
      </c>
      <c r="BN770" s="181">
        <f t="shared" si="746"/>
        <v>0.58176100628930816</v>
      </c>
      <c r="BO770" s="180">
        <f t="shared" si="747"/>
        <v>79550.864864864867</v>
      </c>
      <c r="BP770" s="285"/>
    </row>
    <row r="771" spans="2:68" s="95" customFormat="1">
      <c r="B771" s="402"/>
      <c r="C771" s="435"/>
      <c r="D771" s="433"/>
      <c r="E771" s="136" t="s">
        <v>184</v>
      </c>
      <c r="F771" s="171">
        <v>1</v>
      </c>
      <c r="G771" s="180">
        <v>1</v>
      </c>
      <c r="H771" s="180">
        <v>34520</v>
      </c>
      <c r="I771" s="181">
        <f t="shared" si="780"/>
        <v>0.2</v>
      </c>
      <c r="J771" s="181">
        <f t="shared" si="724"/>
        <v>1</v>
      </c>
      <c r="K771" s="225">
        <f t="shared" si="725"/>
        <v>34520</v>
      </c>
      <c r="L771" s="392"/>
      <c r="M771" s="136" t="s">
        <v>184</v>
      </c>
      <c r="N771" s="171">
        <v>3</v>
      </c>
      <c r="O771" s="180">
        <v>0</v>
      </c>
      <c r="P771" s="180">
        <v>0</v>
      </c>
      <c r="Q771" s="181">
        <f t="shared" si="781"/>
        <v>0</v>
      </c>
      <c r="R771" s="181">
        <f t="shared" si="727"/>
        <v>0</v>
      </c>
      <c r="S771" s="175" t="str">
        <f t="shared" si="728"/>
        <v>-</v>
      </c>
      <c r="T771" s="392"/>
      <c r="U771" s="136" t="s">
        <v>184</v>
      </c>
      <c r="V771" s="171">
        <v>45</v>
      </c>
      <c r="W771" s="180">
        <v>27</v>
      </c>
      <c r="X771" s="180">
        <v>2597550</v>
      </c>
      <c r="Y771" s="181">
        <f t="shared" si="782"/>
        <v>6.0133630289532294E-2</v>
      </c>
      <c r="Z771" s="181">
        <f t="shared" si="730"/>
        <v>0.6</v>
      </c>
      <c r="AA771" s="180">
        <f t="shared" si="731"/>
        <v>96205.555555555562</v>
      </c>
      <c r="AB771" s="392"/>
      <c r="AC771" s="136" t="s">
        <v>184</v>
      </c>
      <c r="AD771" s="171">
        <v>41</v>
      </c>
      <c r="AE771" s="180">
        <v>27</v>
      </c>
      <c r="AF771" s="180">
        <v>1677600</v>
      </c>
      <c r="AG771" s="181">
        <f t="shared" si="783"/>
        <v>8.4375000000000006E-2</v>
      </c>
      <c r="AH771" s="181">
        <f t="shared" si="733"/>
        <v>0.65853658536585369</v>
      </c>
      <c r="AI771" s="175">
        <f t="shared" si="734"/>
        <v>62133.333333333336</v>
      </c>
      <c r="AJ771" s="392"/>
      <c r="AK771" s="136" t="s">
        <v>184</v>
      </c>
      <c r="AL771" s="171">
        <v>24</v>
      </c>
      <c r="AM771" s="180">
        <v>16</v>
      </c>
      <c r="AN771" s="180">
        <v>1248290</v>
      </c>
      <c r="AO771" s="181">
        <f t="shared" si="784"/>
        <v>6.8376068376068383E-2</v>
      </c>
      <c r="AP771" s="181">
        <f t="shared" si="736"/>
        <v>0.66666666666666663</v>
      </c>
      <c r="AQ771" s="175">
        <f t="shared" si="737"/>
        <v>78018.125</v>
      </c>
      <c r="AR771" s="392"/>
      <c r="AS771" s="136" t="s">
        <v>184</v>
      </c>
      <c r="AT771" s="171">
        <v>6</v>
      </c>
      <c r="AU771" s="180">
        <v>4</v>
      </c>
      <c r="AV771" s="180">
        <v>306590</v>
      </c>
      <c r="AW771" s="181">
        <f t="shared" si="785"/>
        <v>4.0816326530612242E-2</v>
      </c>
      <c r="AX771" s="181">
        <f t="shared" si="739"/>
        <v>0.66666666666666663</v>
      </c>
      <c r="AY771" s="180">
        <f t="shared" si="740"/>
        <v>76647.5</v>
      </c>
      <c r="AZ771" s="392"/>
      <c r="BA771" s="136" t="s">
        <v>184</v>
      </c>
      <c r="BB771" s="171">
        <v>2</v>
      </c>
      <c r="BC771" s="180">
        <v>1</v>
      </c>
      <c r="BD771" s="180">
        <v>14520</v>
      </c>
      <c r="BE771" s="181">
        <f t="shared" si="786"/>
        <v>3.3333333333333333E-2</v>
      </c>
      <c r="BF771" s="181">
        <f t="shared" si="742"/>
        <v>0.5</v>
      </c>
      <c r="BG771" s="225">
        <f t="shared" si="743"/>
        <v>14520</v>
      </c>
      <c r="BH771" s="392"/>
      <c r="BI771" s="136" t="s">
        <v>184</v>
      </c>
      <c r="BJ771" s="171">
        <f t="shared" si="744"/>
        <v>122</v>
      </c>
      <c r="BK771" s="180">
        <f t="shared" si="721"/>
        <v>76</v>
      </c>
      <c r="BL771" s="180">
        <f t="shared" si="722"/>
        <v>5879070</v>
      </c>
      <c r="BM771" s="181">
        <f t="shared" si="787"/>
        <v>6.6491688538932628E-2</v>
      </c>
      <c r="BN771" s="181">
        <f t="shared" si="746"/>
        <v>0.62295081967213117</v>
      </c>
      <c r="BO771" s="180">
        <f t="shared" si="747"/>
        <v>77356.18421052632</v>
      </c>
      <c r="BP771" s="285"/>
    </row>
    <row r="772" spans="2:68" s="95" customFormat="1">
      <c r="B772" s="402"/>
      <c r="C772" s="435"/>
      <c r="D772" s="433"/>
      <c r="E772" s="136" t="s">
        <v>185</v>
      </c>
      <c r="F772" s="171">
        <v>1</v>
      </c>
      <c r="G772" s="180">
        <v>1</v>
      </c>
      <c r="H772" s="180">
        <v>34520</v>
      </c>
      <c r="I772" s="181">
        <f t="shared" si="780"/>
        <v>0.2</v>
      </c>
      <c r="J772" s="181">
        <f t="shared" si="724"/>
        <v>1</v>
      </c>
      <c r="K772" s="225">
        <f t="shared" si="725"/>
        <v>34520</v>
      </c>
      <c r="L772" s="392"/>
      <c r="M772" s="136" t="s">
        <v>185</v>
      </c>
      <c r="N772" s="171">
        <v>3</v>
      </c>
      <c r="O772" s="180">
        <v>0</v>
      </c>
      <c r="P772" s="180">
        <v>0</v>
      </c>
      <c r="Q772" s="181">
        <f t="shared" si="781"/>
        <v>0</v>
      </c>
      <c r="R772" s="181">
        <f t="shared" si="727"/>
        <v>0</v>
      </c>
      <c r="S772" s="175" t="str">
        <f t="shared" si="728"/>
        <v>-</v>
      </c>
      <c r="T772" s="392"/>
      <c r="U772" s="136" t="s">
        <v>185</v>
      </c>
      <c r="V772" s="171">
        <v>23</v>
      </c>
      <c r="W772" s="180">
        <v>13</v>
      </c>
      <c r="X772" s="180">
        <v>985450</v>
      </c>
      <c r="Y772" s="181">
        <f t="shared" si="782"/>
        <v>2.8953229398663696E-2</v>
      </c>
      <c r="Z772" s="181">
        <f t="shared" si="730"/>
        <v>0.56521739130434778</v>
      </c>
      <c r="AA772" s="180">
        <f t="shared" si="731"/>
        <v>75803.846153846156</v>
      </c>
      <c r="AB772" s="392"/>
      <c r="AC772" s="136" t="s">
        <v>185</v>
      </c>
      <c r="AD772" s="171">
        <v>31</v>
      </c>
      <c r="AE772" s="180">
        <v>18</v>
      </c>
      <c r="AF772" s="180">
        <v>1475810</v>
      </c>
      <c r="AG772" s="181">
        <f t="shared" si="783"/>
        <v>5.6250000000000001E-2</v>
      </c>
      <c r="AH772" s="181">
        <f t="shared" si="733"/>
        <v>0.58064516129032262</v>
      </c>
      <c r="AI772" s="175">
        <f t="shared" si="734"/>
        <v>81989.444444444438</v>
      </c>
      <c r="AJ772" s="392"/>
      <c r="AK772" s="136" t="s">
        <v>185</v>
      </c>
      <c r="AL772" s="171">
        <v>32</v>
      </c>
      <c r="AM772" s="180">
        <v>19</v>
      </c>
      <c r="AN772" s="180">
        <v>1434440</v>
      </c>
      <c r="AO772" s="181">
        <f t="shared" si="784"/>
        <v>8.11965811965812E-2</v>
      </c>
      <c r="AP772" s="181">
        <f t="shared" si="736"/>
        <v>0.59375</v>
      </c>
      <c r="AQ772" s="175">
        <f t="shared" si="737"/>
        <v>75496.84210526316</v>
      </c>
      <c r="AR772" s="392"/>
      <c r="AS772" s="136" t="s">
        <v>185</v>
      </c>
      <c r="AT772" s="171">
        <v>13</v>
      </c>
      <c r="AU772" s="180">
        <v>7</v>
      </c>
      <c r="AV772" s="180">
        <v>524190</v>
      </c>
      <c r="AW772" s="181">
        <f t="shared" si="785"/>
        <v>7.1428571428571425E-2</v>
      </c>
      <c r="AX772" s="181">
        <f t="shared" si="739"/>
        <v>0.53846153846153844</v>
      </c>
      <c r="AY772" s="180">
        <f t="shared" si="740"/>
        <v>74884.28571428571</v>
      </c>
      <c r="AZ772" s="392"/>
      <c r="BA772" s="136" t="s">
        <v>185</v>
      </c>
      <c r="BB772" s="171">
        <v>7</v>
      </c>
      <c r="BC772" s="180">
        <v>2</v>
      </c>
      <c r="BD772" s="180">
        <v>303320</v>
      </c>
      <c r="BE772" s="181">
        <f t="shared" si="786"/>
        <v>6.6666666666666666E-2</v>
      </c>
      <c r="BF772" s="181">
        <f t="shared" si="742"/>
        <v>0.2857142857142857</v>
      </c>
      <c r="BG772" s="225">
        <f t="shared" si="743"/>
        <v>151660</v>
      </c>
      <c r="BH772" s="392"/>
      <c r="BI772" s="136" t="s">
        <v>185</v>
      </c>
      <c r="BJ772" s="171">
        <f t="shared" si="744"/>
        <v>110</v>
      </c>
      <c r="BK772" s="180">
        <f t="shared" si="721"/>
        <v>60</v>
      </c>
      <c r="BL772" s="180">
        <f t="shared" si="722"/>
        <v>4757730</v>
      </c>
      <c r="BM772" s="181">
        <f t="shared" si="787"/>
        <v>5.2493438320209973E-2</v>
      </c>
      <c r="BN772" s="181">
        <f t="shared" si="746"/>
        <v>0.54545454545454541</v>
      </c>
      <c r="BO772" s="180">
        <f t="shared" si="747"/>
        <v>79295.5</v>
      </c>
      <c r="BP772" s="285"/>
    </row>
    <row r="773" spans="2:68" s="95" customFormat="1">
      <c r="B773" s="402"/>
      <c r="C773" s="435"/>
      <c r="D773" s="433"/>
      <c r="E773" s="136" t="s">
        <v>186</v>
      </c>
      <c r="F773" s="171">
        <v>0</v>
      </c>
      <c r="G773" s="180">
        <v>0</v>
      </c>
      <c r="H773" s="180">
        <v>0</v>
      </c>
      <c r="I773" s="181">
        <f t="shared" si="780"/>
        <v>0</v>
      </c>
      <c r="J773" s="181" t="str">
        <f t="shared" si="724"/>
        <v>-</v>
      </c>
      <c r="K773" s="225" t="str">
        <f t="shared" si="725"/>
        <v>-</v>
      </c>
      <c r="L773" s="392"/>
      <c r="M773" s="136" t="s">
        <v>186</v>
      </c>
      <c r="N773" s="171">
        <v>0</v>
      </c>
      <c r="O773" s="180">
        <v>0</v>
      </c>
      <c r="P773" s="180">
        <v>0</v>
      </c>
      <c r="Q773" s="181">
        <f t="shared" si="781"/>
        <v>0</v>
      </c>
      <c r="R773" s="181" t="str">
        <f t="shared" si="727"/>
        <v>-</v>
      </c>
      <c r="S773" s="175" t="str">
        <f t="shared" si="728"/>
        <v>-</v>
      </c>
      <c r="T773" s="392"/>
      <c r="U773" s="136" t="s">
        <v>186</v>
      </c>
      <c r="V773" s="171">
        <v>20</v>
      </c>
      <c r="W773" s="180">
        <v>14</v>
      </c>
      <c r="X773" s="180">
        <v>1073340</v>
      </c>
      <c r="Y773" s="181">
        <f t="shared" si="782"/>
        <v>3.1180400890868598E-2</v>
      </c>
      <c r="Z773" s="181">
        <f t="shared" si="730"/>
        <v>0.7</v>
      </c>
      <c r="AA773" s="180">
        <f t="shared" si="731"/>
        <v>76667.142857142855</v>
      </c>
      <c r="AB773" s="392"/>
      <c r="AC773" s="136" t="s">
        <v>186</v>
      </c>
      <c r="AD773" s="171">
        <v>29</v>
      </c>
      <c r="AE773" s="180">
        <v>19</v>
      </c>
      <c r="AF773" s="180">
        <v>1379970</v>
      </c>
      <c r="AG773" s="181">
        <f t="shared" si="783"/>
        <v>5.9374999999999997E-2</v>
      </c>
      <c r="AH773" s="181">
        <f t="shared" si="733"/>
        <v>0.65517241379310343</v>
      </c>
      <c r="AI773" s="175">
        <f t="shared" si="734"/>
        <v>72630</v>
      </c>
      <c r="AJ773" s="392"/>
      <c r="AK773" s="136" t="s">
        <v>186</v>
      </c>
      <c r="AL773" s="171">
        <v>21</v>
      </c>
      <c r="AM773" s="180">
        <v>15</v>
      </c>
      <c r="AN773" s="180">
        <v>1227690</v>
      </c>
      <c r="AO773" s="181">
        <f t="shared" si="784"/>
        <v>6.4102564102564097E-2</v>
      </c>
      <c r="AP773" s="181">
        <f t="shared" si="736"/>
        <v>0.7142857142857143</v>
      </c>
      <c r="AQ773" s="175">
        <f t="shared" si="737"/>
        <v>81846</v>
      </c>
      <c r="AR773" s="392"/>
      <c r="AS773" s="136" t="s">
        <v>186</v>
      </c>
      <c r="AT773" s="171">
        <v>6</v>
      </c>
      <c r="AU773" s="180">
        <v>5</v>
      </c>
      <c r="AV773" s="180">
        <v>318400</v>
      </c>
      <c r="AW773" s="181">
        <f t="shared" si="785"/>
        <v>5.1020408163265307E-2</v>
      </c>
      <c r="AX773" s="181">
        <f t="shared" si="739"/>
        <v>0.83333333333333337</v>
      </c>
      <c r="AY773" s="180">
        <f t="shared" si="740"/>
        <v>63680</v>
      </c>
      <c r="AZ773" s="392"/>
      <c r="BA773" s="136" t="s">
        <v>186</v>
      </c>
      <c r="BB773" s="171">
        <v>3</v>
      </c>
      <c r="BC773" s="180">
        <v>1</v>
      </c>
      <c r="BD773" s="180">
        <v>177560</v>
      </c>
      <c r="BE773" s="181">
        <f t="shared" si="786"/>
        <v>3.3333333333333333E-2</v>
      </c>
      <c r="BF773" s="181">
        <f t="shared" si="742"/>
        <v>0.33333333333333331</v>
      </c>
      <c r="BG773" s="225">
        <f t="shared" si="743"/>
        <v>177560</v>
      </c>
      <c r="BH773" s="392"/>
      <c r="BI773" s="136" t="s">
        <v>186</v>
      </c>
      <c r="BJ773" s="171">
        <f t="shared" si="744"/>
        <v>79</v>
      </c>
      <c r="BK773" s="180">
        <f t="shared" si="721"/>
        <v>54</v>
      </c>
      <c r="BL773" s="180">
        <f t="shared" si="722"/>
        <v>4176960</v>
      </c>
      <c r="BM773" s="181">
        <f t="shared" si="787"/>
        <v>4.7244094488188976E-2</v>
      </c>
      <c r="BN773" s="181">
        <f t="shared" si="746"/>
        <v>0.68354430379746833</v>
      </c>
      <c r="BO773" s="180">
        <f t="shared" si="747"/>
        <v>77351.111111111109</v>
      </c>
      <c r="BP773" s="285"/>
    </row>
    <row r="774" spans="2:68" s="95" customFormat="1">
      <c r="B774" s="402"/>
      <c r="C774" s="435"/>
      <c r="D774" s="433"/>
      <c r="E774" s="136" t="s">
        <v>187</v>
      </c>
      <c r="F774" s="171">
        <v>4</v>
      </c>
      <c r="G774" s="180">
        <v>2</v>
      </c>
      <c r="H774" s="180">
        <v>193800</v>
      </c>
      <c r="I774" s="181">
        <f t="shared" si="780"/>
        <v>0.4</v>
      </c>
      <c r="J774" s="181">
        <f t="shared" si="724"/>
        <v>0.5</v>
      </c>
      <c r="K774" s="225">
        <f t="shared" si="725"/>
        <v>96900</v>
      </c>
      <c r="L774" s="392"/>
      <c r="M774" s="136" t="s">
        <v>187</v>
      </c>
      <c r="N774" s="171">
        <v>5</v>
      </c>
      <c r="O774" s="180">
        <v>0</v>
      </c>
      <c r="P774" s="180">
        <v>0</v>
      </c>
      <c r="Q774" s="181">
        <f t="shared" si="781"/>
        <v>0</v>
      </c>
      <c r="R774" s="181">
        <f t="shared" si="727"/>
        <v>0</v>
      </c>
      <c r="S774" s="175" t="str">
        <f t="shared" si="728"/>
        <v>-</v>
      </c>
      <c r="T774" s="392"/>
      <c r="U774" s="136" t="s">
        <v>187</v>
      </c>
      <c r="V774" s="171">
        <v>181</v>
      </c>
      <c r="W774" s="180">
        <v>116</v>
      </c>
      <c r="X774" s="180">
        <v>9432000</v>
      </c>
      <c r="Y774" s="181">
        <f t="shared" si="782"/>
        <v>0.25835189309576839</v>
      </c>
      <c r="Z774" s="181">
        <f t="shared" si="730"/>
        <v>0.64088397790055252</v>
      </c>
      <c r="AA774" s="180">
        <f t="shared" si="731"/>
        <v>81310.344827586203</v>
      </c>
      <c r="AB774" s="392"/>
      <c r="AC774" s="136" t="s">
        <v>187</v>
      </c>
      <c r="AD774" s="171">
        <v>142</v>
      </c>
      <c r="AE774" s="180">
        <v>95</v>
      </c>
      <c r="AF774" s="180">
        <v>6602420</v>
      </c>
      <c r="AG774" s="181">
        <f t="shared" si="783"/>
        <v>0.296875</v>
      </c>
      <c r="AH774" s="181">
        <f t="shared" si="733"/>
        <v>0.66901408450704225</v>
      </c>
      <c r="AI774" s="175">
        <f t="shared" si="734"/>
        <v>69499.15789473684</v>
      </c>
      <c r="AJ774" s="392"/>
      <c r="AK774" s="136" t="s">
        <v>187</v>
      </c>
      <c r="AL774" s="171">
        <v>95</v>
      </c>
      <c r="AM774" s="180">
        <v>56</v>
      </c>
      <c r="AN774" s="180">
        <v>3660540</v>
      </c>
      <c r="AO774" s="181">
        <f t="shared" si="784"/>
        <v>0.23931623931623933</v>
      </c>
      <c r="AP774" s="181">
        <f t="shared" si="736"/>
        <v>0.58947368421052626</v>
      </c>
      <c r="AQ774" s="175">
        <f t="shared" si="737"/>
        <v>65366.785714285717</v>
      </c>
      <c r="AR774" s="392"/>
      <c r="AS774" s="136" t="s">
        <v>187</v>
      </c>
      <c r="AT774" s="171">
        <v>31</v>
      </c>
      <c r="AU774" s="180">
        <v>15</v>
      </c>
      <c r="AV774" s="180">
        <v>834090</v>
      </c>
      <c r="AW774" s="181">
        <f t="shared" si="785"/>
        <v>0.15306122448979592</v>
      </c>
      <c r="AX774" s="181">
        <f t="shared" si="739"/>
        <v>0.4838709677419355</v>
      </c>
      <c r="AY774" s="180">
        <f t="shared" si="740"/>
        <v>55606</v>
      </c>
      <c r="AZ774" s="392"/>
      <c r="BA774" s="136" t="s">
        <v>187</v>
      </c>
      <c r="BB774" s="171">
        <v>8</v>
      </c>
      <c r="BC774" s="180">
        <v>4</v>
      </c>
      <c r="BD774" s="180">
        <v>424810</v>
      </c>
      <c r="BE774" s="181">
        <f t="shared" si="786"/>
        <v>0.13333333333333333</v>
      </c>
      <c r="BF774" s="181">
        <f t="shared" si="742"/>
        <v>0.5</v>
      </c>
      <c r="BG774" s="225">
        <f t="shared" si="743"/>
        <v>106202.5</v>
      </c>
      <c r="BH774" s="392"/>
      <c r="BI774" s="136" t="s">
        <v>187</v>
      </c>
      <c r="BJ774" s="171">
        <f t="shared" si="744"/>
        <v>466</v>
      </c>
      <c r="BK774" s="180">
        <f t="shared" si="721"/>
        <v>288</v>
      </c>
      <c r="BL774" s="180">
        <f t="shared" si="722"/>
        <v>21147660</v>
      </c>
      <c r="BM774" s="181">
        <f t="shared" si="787"/>
        <v>0.25196850393700787</v>
      </c>
      <c r="BN774" s="181">
        <f t="shared" si="746"/>
        <v>0.61802575107296143</v>
      </c>
      <c r="BO774" s="180">
        <f t="shared" si="747"/>
        <v>73429.375</v>
      </c>
      <c r="BP774" s="285"/>
    </row>
    <row r="775" spans="2:68" s="95" customFormat="1">
      <c r="B775" s="402"/>
      <c r="C775" s="435"/>
      <c r="D775" s="433"/>
      <c r="E775" s="136" t="s">
        <v>188</v>
      </c>
      <c r="F775" s="171">
        <v>0</v>
      </c>
      <c r="G775" s="180">
        <v>0</v>
      </c>
      <c r="H775" s="180">
        <v>0</v>
      </c>
      <c r="I775" s="181">
        <f t="shared" si="780"/>
        <v>0</v>
      </c>
      <c r="J775" s="181" t="str">
        <f t="shared" si="724"/>
        <v>-</v>
      </c>
      <c r="K775" s="225" t="str">
        <f t="shared" si="725"/>
        <v>-</v>
      </c>
      <c r="L775" s="392"/>
      <c r="M775" s="136" t="s">
        <v>188</v>
      </c>
      <c r="N775" s="171">
        <v>2</v>
      </c>
      <c r="O775" s="180">
        <v>0</v>
      </c>
      <c r="P775" s="180">
        <v>0</v>
      </c>
      <c r="Q775" s="181">
        <f t="shared" si="781"/>
        <v>0</v>
      </c>
      <c r="R775" s="181">
        <f t="shared" si="727"/>
        <v>0</v>
      </c>
      <c r="S775" s="175" t="str">
        <f t="shared" si="728"/>
        <v>-</v>
      </c>
      <c r="T775" s="392"/>
      <c r="U775" s="136" t="s">
        <v>188</v>
      </c>
      <c r="V775" s="171">
        <v>26</v>
      </c>
      <c r="W775" s="180">
        <v>12</v>
      </c>
      <c r="X775" s="180">
        <v>934510</v>
      </c>
      <c r="Y775" s="181">
        <f t="shared" si="782"/>
        <v>2.6726057906458798E-2</v>
      </c>
      <c r="Z775" s="181">
        <f t="shared" si="730"/>
        <v>0.46153846153846156</v>
      </c>
      <c r="AA775" s="180">
        <f t="shared" si="731"/>
        <v>77875.833333333328</v>
      </c>
      <c r="AB775" s="392"/>
      <c r="AC775" s="136" t="s">
        <v>188</v>
      </c>
      <c r="AD775" s="171">
        <v>39</v>
      </c>
      <c r="AE775" s="180">
        <v>26</v>
      </c>
      <c r="AF775" s="180">
        <v>2278440</v>
      </c>
      <c r="AG775" s="181">
        <f t="shared" si="783"/>
        <v>8.1250000000000003E-2</v>
      </c>
      <c r="AH775" s="181">
        <f t="shared" si="733"/>
        <v>0.66666666666666663</v>
      </c>
      <c r="AI775" s="175">
        <f t="shared" si="734"/>
        <v>87632.307692307688</v>
      </c>
      <c r="AJ775" s="392"/>
      <c r="AK775" s="136" t="s">
        <v>188</v>
      </c>
      <c r="AL775" s="171">
        <v>40</v>
      </c>
      <c r="AM775" s="180">
        <v>25</v>
      </c>
      <c r="AN775" s="180">
        <v>1930920</v>
      </c>
      <c r="AO775" s="181">
        <f t="shared" si="784"/>
        <v>0.10683760683760683</v>
      </c>
      <c r="AP775" s="181">
        <f t="shared" si="736"/>
        <v>0.625</v>
      </c>
      <c r="AQ775" s="175">
        <f t="shared" si="737"/>
        <v>77236.800000000003</v>
      </c>
      <c r="AR775" s="392"/>
      <c r="AS775" s="136" t="s">
        <v>188</v>
      </c>
      <c r="AT775" s="171">
        <v>20</v>
      </c>
      <c r="AU775" s="180">
        <v>10</v>
      </c>
      <c r="AV775" s="180">
        <v>510850</v>
      </c>
      <c r="AW775" s="181">
        <f t="shared" si="785"/>
        <v>0.10204081632653061</v>
      </c>
      <c r="AX775" s="181">
        <f t="shared" si="739"/>
        <v>0.5</v>
      </c>
      <c r="AY775" s="180">
        <f t="shared" si="740"/>
        <v>51085</v>
      </c>
      <c r="AZ775" s="392"/>
      <c r="BA775" s="136" t="s">
        <v>188</v>
      </c>
      <c r="BB775" s="171">
        <v>13</v>
      </c>
      <c r="BC775" s="180">
        <v>7</v>
      </c>
      <c r="BD775" s="180">
        <v>1089380</v>
      </c>
      <c r="BE775" s="181">
        <f t="shared" si="786"/>
        <v>0.23333333333333334</v>
      </c>
      <c r="BF775" s="181">
        <f t="shared" si="742"/>
        <v>0.53846153846153844</v>
      </c>
      <c r="BG775" s="225">
        <f t="shared" si="743"/>
        <v>155625.71428571429</v>
      </c>
      <c r="BH775" s="392"/>
      <c r="BI775" s="136" t="s">
        <v>188</v>
      </c>
      <c r="BJ775" s="171">
        <f t="shared" si="744"/>
        <v>140</v>
      </c>
      <c r="BK775" s="180">
        <f t="shared" ref="BK775:BK831" si="788">SUM(G775,O775,W775,AE775,AM775,AU775,BC775)</f>
        <v>80</v>
      </c>
      <c r="BL775" s="180">
        <f t="shared" ref="BL775:BL831" si="789">SUM(H775,P775,X775,AF775,AN775,AV775,BD775)</f>
        <v>6744100</v>
      </c>
      <c r="BM775" s="181">
        <f t="shared" si="787"/>
        <v>6.9991251093613302E-2</v>
      </c>
      <c r="BN775" s="181">
        <f t="shared" si="746"/>
        <v>0.5714285714285714</v>
      </c>
      <c r="BO775" s="180">
        <f t="shared" si="747"/>
        <v>84301.25</v>
      </c>
      <c r="BP775" s="285"/>
    </row>
    <row r="776" spans="2:68" s="95" customFormat="1">
      <c r="B776" s="402"/>
      <c r="C776" s="435"/>
      <c r="D776" s="433"/>
      <c r="E776" s="137" t="s">
        <v>179</v>
      </c>
      <c r="F776" s="171">
        <v>1</v>
      </c>
      <c r="G776" s="180">
        <v>1</v>
      </c>
      <c r="H776" s="180">
        <v>239500</v>
      </c>
      <c r="I776" s="181">
        <f t="shared" si="780"/>
        <v>0.2</v>
      </c>
      <c r="J776" s="181">
        <f t="shared" ref="J776:J817" si="790">IFERROR(G776/F776,"-")</f>
        <v>1</v>
      </c>
      <c r="K776" s="225">
        <f t="shared" ref="K776:K818" si="791">IFERROR(H776/G776,"-")</f>
        <v>239500</v>
      </c>
      <c r="L776" s="392"/>
      <c r="M776" s="137" t="s">
        <v>179</v>
      </c>
      <c r="N776" s="171">
        <v>0</v>
      </c>
      <c r="O776" s="180">
        <v>0</v>
      </c>
      <c r="P776" s="180">
        <v>0</v>
      </c>
      <c r="Q776" s="181">
        <f t="shared" si="781"/>
        <v>0</v>
      </c>
      <c r="R776" s="181" t="str">
        <f t="shared" ref="R776:R820" si="792">IFERROR(O776/N776,"-")</f>
        <v>-</v>
      </c>
      <c r="S776" s="175" t="str">
        <f t="shared" ref="S776:S820" si="793">IFERROR(P776/O776,"-")</f>
        <v>-</v>
      </c>
      <c r="T776" s="392"/>
      <c r="U776" s="137" t="s">
        <v>179</v>
      </c>
      <c r="V776" s="171">
        <v>29</v>
      </c>
      <c r="W776" s="180">
        <v>14</v>
      </c>
      <c r="X776" s="180">
        <v>1555450</v>
      </c>
      <c r="Y776" s="181">
        <f t="shared" si="782"/>
        <v>3.1180400890868598E-2</v>
      </c>
      <c r="Z776" s="181">
        <f t="shared" ref="Z776:Z815" si="794">IFERROR(W776/V776,"-")</f>
        <v>0.48275862068965519</v>
      </c>
      <c r="AA776" s="180">
        <f t="shared" ref="AA776:AA820" si="795">IFERROR(X776/W776,"-")</f>
        <v>111103.57142857143</v>
      </c>
      <c r="AB776" s="392"/>
      <c r="AC776" s="137" t="s">
        <v>179</v>
      </c>
      <c r="AD776" s="171">
        <v>19</v>
      </c>
      <c r="AE776" s="180">
        <v>12</v>
      </c>
      <c r="AF776" s="180">
        <v>1148340</v>
      </c>
      <c r="AG776" s="181">
        <f t="shared" si="783"/>
        <v>3.7499999999999999E-2</v>
      </c>
      <c r="AH776" s="181">
        <f t="shared" ref="AH776:AH820" si="796">IFERROR(AE776/AD776,"-")</f>
        <v>0.63157894736842102</v>
      </c>
      <c r="AI776" s="175">
        <f t="shared" ref="AI776:AI820" si="797">IFERROR(AF776/AE776,"-")</f>
        <v>95695</v>
      </c>
      <c r="AJ776" s="392"/>
      <c r="AK776" s="137" t="s">
        <v>179</v>
      </c>
      <c r="AL776" s="171">
        <v>7</v>
      </c>
      <c r="AM776" s="180">
        <v>1</v>
      </c>
      <c r="AN776" s="180">
        <v>65290</v>
      </c>
      <c r="AO776" s="181">
        <f t="shared" si="784"/>
        <v>4.2735042735042739E-3</v>
      </c>
      <c r="AP776" s="181">
        <f t="shared" ref="AP776:AP820" si="798">IFERROR(AM776/AL776,"-")</f>
        <v>0.14285714285714285</v>
      </c>
      <c r="AQ776" s="175">
        <f t="shared" ref="AQ776:AQ820" si="799">IFERROR(AN776/AM776,"-")</f>
        <v>65290</v>
      </c>
      <c r="AR776" s="392"/>
      <c r="AS776" s="137" t="s">
        <v>179</v>
      </c>
      <c r="AT776" s="171">
        <v>8</v>
      </c>
      <c r="AU776" s="180">
        <v>2</v>
      </c>
      <c r="AV776" s="180">
        <v>244370</v>
      </c>
      <c r="AW776" s="181">
        <f t="shared" si="785"/>
        <v>2.0408163265306121E-2</v>
      </c>
      <c r="AX776" s="181">
        <f t="shared" ref="AX776:AX820" si="800">IFERROR(AU776/AT776,"-")</f>
        <v>0.25</v>
      </c>
      <c r="AY776" s="180">
        <f t="shared" ref="AY776:AY820" si="801">IFERROR(AV776/AU776,"-")</f>
        <v>122185</v>
      </c>
      <c r="AZ776" s="392"/>
      <c r="BA776" s="137" t="s">
        <v>179</v>
      </c>
      <c r="BB776" s="171">
        <v>1</v>
      </c>
      <c r="BC776" s="180">
        <v>0</v>
      </c>
      <c r="BD776" s="180">
        <v>0</v>
      </c>
      <c r="BE776" s="181">
        <f t="shared" si="786"/>
        <v>0</v>
      </c>
      <c r="BF776" s="181">
        <f t="shared" ref="BF776:BF820" si="802">IFERROR(BC776/BB776,"-")</f>
        <v>0</v>
      </c>
      <c r="BG776" s="225" t="str">
        <f t="shared" ref="BG776:BG820" si="803">IFERROR(BD776/BC776,"-")</f>
        <v>-</v>
      </c>
      <c r="BH776" s="392"/>
      <c r="BI776" s="137" t="s">
        <v>179</v>
      </c>
      <c r="BJ776" s="171">
        <f t="shared" ref="BJ776:BJ820" si="804">SUM(F776,N776,V776,AD776,AL776,AT776,BB776)</f>
        <v>65</v>
      </c>
      <c r="BK776" s="180">
        <f t="shared" si="788"/>
        <v>30</v>
      </c>
      <c r="BL776" s="180">
        <f t="shared" si="789"/>
        <v>3252950</v>
      </c>
      <c r="BM776" s="181">
        <f t="shared" si="787"/>
        <v>2.6246719160104987E-2</v>
      </c>
      <c r="BN776" s="181">
        <f t="shared" ref="BN776:BN820" si="805">IFERROR(BK776/BJ776,"-")</f>
        <v>0.46153846153846156</v>
      </c>
      <c r="BO776" s="180">
        <f t="shared" ref="BO776:BO820" si="806">IFERROR(BL776/BK776,"-")</f>
        <v>108431.66666666667</v>
      </c>
      <c r="BP776" s="285"/>
    </row>
    <row r="777" spans="2:68" s="95" customFormat="1">
      <c r="B777" s="402">
        <v>71</v>
      </c>
      <c r="C777" s="434" t="s">
        <v>56</v>
      </c>
      <c r="D777" s="432">
        <v>6</v>
      </c>
      <c r="E777" s="134" t="s">
        <v>153</v>
      </c>
      <c r="F777" s="170">
        <v>0</v>
      </c>
      <c r="G777" s="178">
        <v>0</v>
      </c>
      <c r="H777" s="178">
        <v>0</v>
      </c>
      <c r="I777" s="179">
        <f>IFERROR(G777/$D$777,"-")</f>
        <v>0</v>
      </c>
      <c r="J777" s="179" t="str">
        <f t="shared" si="790"/>
        <v>-</v>
      </c>
      <c r="K777" s="224" t="str">
        <f t="shared" si="791"/>
        <v>-</v>
      </c>
      <c r="L777" s="400">
        <v>27</v>
      </c>
      <c r="M777" s="134" t="s">
        <v>153</v>
      </c>
      <c r="N777" s="170">
        <v>11</v>
      </c>
      <c r="O777" s="178">
        <v>7</v>
      </c>
      <c r="P777" s="178">
        <v>430050</v>
      </c>
      <c r="Q777" s="179">
        <f>IFERROR(O777/$L$777,"-")</f>
        <v>0.25925925925925924</v>
      </c>
      <c r="R777" s="179">
        <f t="shared" si="792"/>
        <v>0.63636363636363635</v>
      </c>
      <c r="S777" s="174">
        <f t="shared" si="793"/>
        <v>61435.714285714283</v>
      </c>
      <c r="T777" s="400">
        <v>1372</v>
      </c>
      <c r="U777" s="134" t="s">
        <v>153</v>
      </c>
      <c r="V777" s="170">
        <v>656</v>
      </c>
      <c r="W777" s="178">
        <v>397</v>
      </c>
      <c r="X777" s="178">
        <v>26910700</v>
      </c>
      <c r="Y777" s="179">
        <f>IFERROR(W777/$T$777,"-")</f>
        <v>0.28935860058309038</v>
      </c>
      <c r="Z777" s="179">
        <f t="shared" si="794"/>
        <v>0.60518292682926833</v>
      </c>
      <c r="AA777" s="178">
        <f t="shared" si="795"/>
        <v>67785.138539042819</v>
      </c>
      <c r="AB777" s="400">
        <v>906</v>
      </c>
      <c r="AC777" s="134" t="s">
        <v>153</v>
      </c>
      <c r="AD777" s="170">
        <v>439</v>
      </c>
      <c r="AE777" s="178">
        <v>255</v>
      </c>
      <c r="AF777" s="178">
        <v>17251890</v>
      </c>
      <c r="AG777" s="179">
        <f>IFERROR(AE777/$AB$777,"-")</f>
        <v>0.2814569536423841</v>
      </c>
      <c r="AH777" s="179">
        <f t="shared" si="796"/>
        <v>0.5808656036446469</v>
      </c>
      <c r="AI777" s="174">
        <f t="shared" si="797"/>
        <v>67654.470588235301</v>
      </c>
      <c r="AJ777" s="400">
        <v>669</v>
      </c>
      <c r="AK777" s="134" t="s">
        <v>153</v>
      </c>
      <c r="AL777" s="170">
        <v>331</v>
      </c>
      <c r="AM777" s="178">
        <v>182</v>
      </c>
      <c r="AN777" s="178">
        <v>13422430</v>
      </c>
      <c r="AO777" s="179">
        <f>IFERROR(AM777/$AJ$777,"-")</f>
        <v>0.27204783258594917</v>
      </c>
      <c r="AP777" s="179">
        <f t="shared" si="798"/>
        <v>0.54984894259818728</v>
      </c>
      <c r="AQ777" s="174">
        <f t="shared" si="799"/>
        <v>73749.61538461539</v>
      </c>
      <c r="AR777" s="400">
        <v>320</v>
      </c>
      <c r="AS777" s="134" t="s">
        <v>153</v>
      </c>
      <c r="AT777" s="170">
        <v>115</v>
      </c>
      <c r="AU777" s="178">
        <v>52</v>
      </c>
      <c r="AV777" s="178">
        <v>2738390</v>
      </c>
      <c r="AW777" s="179">
        <f>IFERROR(AU777/$AR$777,"-")</f>
        <v>0.16250000000000001</v>
      </c>
      <c r="AX777" s="179">
        <f t="shared" si="800"/>
        <v>0.45217391304347826</v>
      </c>
      <c r="AY777" s="178">
        <f t="shared" si="801"/>
        <v>52661.346153846156</v>
      </c>
      <c r="AZ777" s="400">
        <v>112</v>
      </c>
      <c r="BA777" s="134" t="s">
        <v>153</v>
      </c>
      <c r="BB777" s="170">
        <v>28</v>
      </c>
      <c r="BC777" s="178">
        <v>9</v>
      </c>
      <c r="BD777" s="178">
        <v>599370</v>
      </c>
      <c r="BE777" s="179">
        <f>IFERROR(BC777/$AZ$777,"-")</f>
        <v>8.0357142857142863E-2</v>
      </c>
      <c r="BF777" s="179">
        <f t="shared" si="802"/>
        <v>0.32142857142857145</v>
      </c>
      <c r="BG777" s="224">
        <f t="shared" si="803"/>
        <v>66596.666666666672</v>
      </c>
      <c r="BH777" s="400">
        <v>3412</v>
      </c>
      <c r="BI777" s="134" t="s">
        <v>153</v>
      </c>
      <c r="BJ777" s="170">
        <f t="shared" si="804"/>
        <v>1580</v>
      </c>
      <c r="BK777" s="178">
        <f t="shared" si="788"/>
        <v>902</v>
      </c>
      <c r="BL777" s="178">
        <f t="shared" si="789"/>
        <v>61352830</v>
      </c>
      <c r="BM777" s="179">
        <f>IFERROR(BK777/$BH$777,"-")</f>
        <v>0.26436107854630714</v>
      </c>
      <c r="BN777" s="179">
        <f t="shared" si="805"/>
        <v>0.57088607594936713</v>
      </c>
      <c r="BO777" s="178">
        <f t="shared" si="806"/>
        <v>68018.658536585368</v>
      </c>
      <c r="BP777" s="285"/>
    </row>
    <row r="778" spans="2:68" s="95" customFormat="1">
      <c r="B778" s="402"/>
      <c r="C778" s="435"/>
      <c r="D778" s="433"/>
      <c r="E778" s="135" t="s">
        <v>207</v>
      </c>
      <c r="F778" s="171">
        <v>1</v>
      </c>
      <c r="G778" s="180">
        <v>1</v>
      </c>
      <c r="H778" s="180">
        <v>20440</v>
      </c>
      <c r="I778" s="181">
        <f t="shared" ref="I778:I787" si="807">IFERROR(G778/$D$777,"-")</f>
        <v>0.16666666666666666</v>
      </c>
      <c r="J778" s="181">
        <f t="shared" si="790"/>
        <v>1</v>
      </c>
      <c r="K778" s="225">
        <f t="shared" si="791"/>
        <v>20440</v>
      </c>
      <c r="L778" s="392"/>
      <c r="M778" s="135" t="s">
        <v>207</v>
      </c>
      <c r="N778" s="171">
        <v>17</v>
      </c>
      <c r="O778" s="180">
        <v>11</v>
      </c>
      <c r="P778" s="180">
        <v>959400</v>
      </c>
      <c r="Q778" s="181">
        <f t="shared" ref="Q778:Q787" si="808">IFERROR(O778/$L$777,"-")</f>
        <v>0.40740740740740738</v>
      </c>
      <c r="R778" s="181">
        <f t="shared" si="792"/>
        <v>0.6470588235294118</v>
      </c>
      <c r="S778" s="175">
        <f t="shared" si="793"/>
        <v>87218.181818181823</v>
      </c>
      <c r="T778" s="392"/>
      <c r="U778" s="135" t="s">
        <v>207</v>
      </c>
      <c r="V778" s="171">
        <v>610</v>
      </c>
      <c r="W778" s="180">
        <v>377</v>
      </c>
      <c r="X778" s="180">
        <v>25061020</v>
      </c>
      <c r="Y778" s="181">
        <f t="shared" ref="Y778:Y787" si="809">IFERROR(W778/$T$777,"-")</f>
        <v>0.27478134110787172</v>
      </c>
      <c r="Z778" s="181">
        <f t="shared" si="794"/>
        <v>0.61803278688524588</v>
      </c>
      <c r="AA778" s="180">
        <f t="shared" si="795"/>
        <v>66474.854111405832</v>
      </c>
      <c r="AB778" s="392"/>
      <c r="AC778" s="135" t="s">
        <v>207</v>
      </c>
      <c r="AD778" s="171">
        <v>389</v>
      </c>
      <c r="AE778" s="180">
        <v>232</v>
      </c>
      <c r="AF778" s="180">
        <v>15867440</v>
      </c>
      <c r="AG778" s="181">
        <f t="shared" ref="AG778:AG787" si="810">IFERROR(AE778/$AB$777,"-")</f>
        <v>0.25607064017660042</v>
      </c>
      <c r="AH778" s="181">
        <f t="shared" si="796"/>
        <v>0.59640102827763497</v>
      </c>
      <c r="AI778" s="175">
        <f t="shared" si="797"/>
        <v>68394.137931034478</v>
      </c>
      <c r="AJ778" s="392"/>
      <c r="AK778" s="135" t="s">
        <v>207</v>
      </c>
      <c r="AL778" s="171">
        <v>256</v>
      </c>
      <c r="AM778" s="180">
        <v>136</v>
      </c>
      <c r="AN778" s="180">
        <v>9422570</v>
      </c>
      <c r="AO778" s="181">
        <f t="shared" ref="AO778:AO787" si="811">IFERROR(AM778/$AJ$777,"-")</f>
        <v>0.20328849028400597</v>
      </c>
      <c r="AP778" s="181">
        <f t="shared" si="798"/>
        <v>0.53125</v>
      </c>
      <c r="AQ778" s="175">
        <f t="shared" si="799"/>
        <v>69283.602941176476</v>
      </c>
      <c r="AR778" s="392"/>
      <c r="AS778" s="135" t="s">
        <v>207</v>
      </c>
      <c r="AT778" s="171">
        <v>85</v>
      </c>
      <c r="AU778" s="180">
        <v>33</v>
      </c>
      <c r="AV778" s="180">
        <v>2638090</v>
      </c>
      <c r="AW778" s="181">
        <f t="shared" ref="AW778:AW787" si="812">IFERROR(AU778/$AR$777,"-")</f>
        <v>0.10312499999999999</v>
      </c>
      <c r="AX778" s="181">
        <f t="shared" si="800"/>
        <v>0.38823529411764707</v>
      </c>
      <c r="AY778" s="180">
        <f t="shared" si="801"/>
        <v>79942.121212121216</v>
      </c>
      <c r="AZ778" s="392"/>
      <c r="BA778" s="135" t="s">
        <v>207</v>
      </c>
      <c r="BB778" s="171">
        <v>23</v>
      </c>
      <c r="BC778" s="180">
        <v>9</v>
      </c>
      <c r="BD778" s="180">
        <v>760450</v>
      </c>
      <c r="BE778" s="181">
        <f t="shared" ref="BE778:BE787" si="813">IFERROR(BC778/$AZ$777,"-")</f>
        <v>8.0357142857142863E-2</v>
      </c>
      <c r="BF778" s="181">
        <f t="shared" si="802"/>
        <v>0.39130434782608697</v>
      </c>
      <c r="BG778" s="225">
        <f t="shared" si="803"/>
        <v>84494.444444444438</v>
      </c>
      <c r="BH778" s="392"/>
      <c r="BI778" s="135" t="s">
        <v>207</v>
      </c>
      <c r="BJ778" s="171">
        <f t="shared" si="804"/>
        <v>1381</v>
      </c>
      <c r="BK778" s="180">
        <f t="shared" si="788"/>
        <v>799</v>
      </c>
      <c r="BL778" s="180">
        <f t="shared" si="789"/>
        <v>54729410</v>
      </c>
      <c r="BM778" s="181">
        <f t="shared" ref="BM778:BM787" si="814">IFERROR(BK778/$BH$777,"-")</f>
        <v>0.23417350527549824</v>
      </c>
      <c r="BN778" s="181">
        <f t="shared" si="805"/>
        <v>0.57856625633598846</v>
      </c>
      <c r="BO778" s="180">
        <f t="shared" si="806"/>
        <v>68497.384230287862</v>
      </c>
      <c r="BP778" s="285"/>
    </row>
    <row r="779" spans="2:68" s="95" customFormat="1">
      <c r="B779" s="402"/>
      <c r="C779" s="435"/>
      <c r="D779" s="433"/>
      <c r="E779" s="136" t="s">
        <v>152</v>
      </c>
      <c r="F779" s="171">
        <v>4</v>
      </c>
      <c r="G779" s="180">
        <v>3</v>
      </c>
      <c r="H779" s="180">
        <v>137610</v>
      </c>
      <c r="I779" s="181">
        <f t="shared" si="807"/>
        <v>0.5</v>
      </c>
      <c r="J779" s="181">
        <f t="shared" si="790"/>
        <v>0.75</v>
      </c>
      <c r="K779" s="225">
        <f t="shared" si="791"/>
        <v>45870</v>
      </c>
      <c r="L779" s="392"/>
      <c r="M779" s="136" t="s">
        <v>152</v>
      </c>
      <c r="N779" s="171">
        <v>18</v>
      </c>
      <c r="O779" s="180">
        <v>8</v>
      </c>
      <c r="P779" s="180">
        <v>656490</v>
      </c>
      <c r="Q779" s="181">
        <f t="shared" si="808"/>
        <v>0.29629629629629628</v>
      </c>
      <c r="R779" s="181">
        <f t="shared" si="792"/>
        <v>0.44444444444444442</v>
      </c>
      <c r="S779" s="175">
        <f t="shared" si="793"/>
        <v>82061.25</v>
      </c>
      <c r="T779" s="392"/>
      <c r="U779" s="136" t="s">
        <v>152</v>
      </c>
      <c r="V779" s="171">
        <v>823</v>
      </c>
      <c r="W779" s="180">
        <v>489</v>
      </c>
      <c r="X779" s="180">
        <v>32412710</v>
      </c>
      <c r="Y779" s="181">
        <f t="shared" si="809"/>
        <v>0.35641399416909619</v>
      </c>
      <c r="Z779" s="181">
        <f t="shared" si="794"/>
        <v>0.59416767922235725</v>
      </c>
      <c r="AA779" s="180">
        <f t="shared" si="795"/>
        <v>66283.660531697344</v>
      </c>
      <c r="AB779" s="392"/>
      <c r="AC779" s="136" t="s">
        <v>152</v>
      </c>
      <c r="AD779" s="171">
        <v>622</v>
      </c>
      <c r="AE779" s="180">
        <v>362</v>
      </c>
      <c r="AF779" s="180">
        <v>26597430</v>
      </c>
      <c r="AG779" s="181">
        <f t="shared" si="810"/>
        <v>0.39955849889624723</v>
      </c>
      <c r="AH779" s="181">
        <f t="shared" si="796"/>
        <v>0.58199356913183276</v>
      </c>
      <c r="AI779" s="175">
        <f t="shared" si="797"/>
        <v>73473.563535911599</v>
      </c>
      <c r="AJ779" s="392"/>
      <c r="AK779" s="136" t="s">
        <v>152</v>
      </c>
      <c r="AL779" s="171">
        <v>466</v>
      </c>
      <c r="AM779" s="180">
        <v>240</v>
      </c>
      <c r="AN779" s="180">
        <v>18081990</v>
      </c>
      <c r="AO779" s="181">
        <f t="shared" si="811"/>
        <v>0.35874439461883406</v>
      </c>
      <c r="AP779" s="181">
        <f t="shared" si="798"/>
        <v>0.51502145922746778</v>
      </c>
      <c r="AQ779" s="175">
        <f t="shared" si="799"/>
        <v>75341.625</v>
      </c>
      <c r="AR779" s="392"/>
      <c r="AS779" s="136" t="s">
        <v>152</v>
      </c>
      <c r="AT779" s="171">
        <v>209</v>
      </c>
      <c r="AU779" s="180">
        <v>92</v>
      </c>
      <c r="AV779" s="180">
        <v>5414980</v>
      </c>
      <c r="AW779" s="181">
        <f t="shared" si="812"/>
        <v>0.28749999999999998</v>
      </c>
      <c r="AX779" s="181">
        <f t="shared" si="800"/>
        <v>0.44019138755980863</v>
      </c>
      <c r="AY779" s="180">
        <f t="shared" si="801"/>
        <v>58858.478260869568</v>
      </c>
      <c r="AZ779" s="392"/>
      <c r="BA779" s="136" t="s">
        <v>152</v>
      </c>
      <c r="BB779" s="171">
        <v>74</v>
      </c>
      <c r="BC779" s="180">
        <v>28</v>
      </c>
      <c r="BD779" s="180">
        <v>1929340</v>
      </c>
      <c r="BE779" s="181">
        <f t="shared" si="813"/>
        <v>0.25</v>
      </c>
      <c r="BF779" s="181">
        <f t="shared" si="802"/>
        <v>0.3783783783783784</v>
      </c>
      <c r="BG779" s="225">
        <f t="shared" si="803"/>
        <v>68905</v>
      </c>
      <c r="BH779" s="392"/>
      <c r="BI779" s="136" t="s">
        <v>152</v>
      </c>
      <c r="BJ779" s="171">
        <f t="shared" si="804"/>
        <v>2216</v>
      </c>
      <c r="BK779" s="180">
        <f t="shared" si="788"/>
        <v>1222</v>
      </c>
      <c r="BL779" s="180">
        <f t="shared" si="789"/>
        <v>85230550</v>
      </c>
      <c r="BM779" s="181">
        <f t="shared" si="814"/>
        <v>0.358147713950762</v>
      </c>
      <c r="BN779" s="181">
        <f t="shared" si="805"/>
        <v>0.55144404332129959</v>
      </c>
      <c r="BO779" s="180">
        <f t="shared" si="806"/>
        <v>69746.767594108023</v>
      </c>
      <c r="BP779" s="285"/>
    </row>
    <row r="780" spans="2:68" s="95" customFormat="1">
      <c r="B780" s="402"/>
      <c r="C780" s="435"/>
      <c r="D780" s="433"/>
      <c r="E780" s="136" t="s">
        <v>161</v>
      </c>
      <c r="F780" s="171">
        <v>2</v>
      </c>
      <c r="G780" s="180">
        <v>1</v>
      </c>
      <c r="H780" s="180">
        <v>63270</v>
      </c>
      <c r="I780" s="181">
        <f t="shared" si="807"/>
        <v>0.16666666666666666</v>
      </c>
      <c r="J780" s="181">
        <f t="shared" si="790"/>
        <v>0.5</v>
      </c>
      <c r="K780" s="225">
        <f t="shared" si="791"/>
        <v>63270</v>
      </c>
      <c r="L780" s="392"/>
      <c r="M780" s="136" t="s">
        <v>161</v>
      </c>
      <c r="N780" s="171">
        <v>6</v>
      </c>
      <c r="O780" s="180">
        <v>3</v>
      </c>
      <c r="P780" s="180">
        <v>93600</v>
      </c>
      <c r="Q780" s="181">
        <f t="shared" si="808"/>
        <v>0.1111111111111111</v>
      </c>
      <c r="R780" s="181">
        <f t="shared" si="792"/>
        <v>0.5</v>
      </c>
      <c r="S780" s="175">
        <f t="shared" si="793"/>
        <v>31200</v>
      </c>
      <c r="T780" s="392"/>
      <c r="U780" s="136" t="s">
        <v>161</v>
      </c>
      <c r="V780" s="171">
        <v>259</v>
      </c>
      <c r="W780" s="180">
        <v>149</v>
      </c>
      <c r="X780" s="180">
        <v>11696740</v>
      </c>
      <c r="Y780" s="181">
        <f t="shared" si="809"/>
        <v>0.10860058309037901</v>
      </c>
      <c r="Z780" s="181">
        <f t="shared" si="794"/>
        <v>0.57528957528957525</v>
      </c>
      <c r="AA780" s="180">
        <f t="shared" si="795"/>
        <v>78501.61073825504</v>
      </c>
      <c r="AB780" s="392"/>
      <c r="AC780" s="136" t="s">
        <v>161</v>
      </c>
      <c r="AD780" s="171">
        <v>222</v>
      </c>
      <c r="AE780" s="180">
        <v>138</v>
      </c>
      <c r="AF780" s="180">
        <v>8337600</v>
      </c>
      <c r="AG780" s="181">
        <f t="shared" si="810"/>
        <v>0.15231788079470199</v>
      </c>
      <c r="AH780" s="181">
        <f t="shared" si="796"/>
        <v>0.6216216216216216</v>
      </c>
      <c r="AI780" s="175">
        <f t="shared" si="797"/>
        <v>60417.391304347824</v>
      </c>
      <c r="AJ780" s="392"/>
      <c r="AK780" s="136" t="s">
        <v>161</v>
      </c>
      <c r="AL780" s="171">
        <v>194</v>
      </c>
      <c r="AM780" s="180">
        <v>102</v>
      </c>
      <c r="AN780" s="180">
        <v>7839400</v>
      </c>
      <c r="AO780" s="181">
        <f t="shared" si="811"/>
        <v>0.15246636771300448</v>
      </c>
      <c r="AP780" s="181">
        <f t="shared" si="798"/>
        <v>0.52577319587628868</v>
      </c>
      <c r="AQ780" s="175">
        <f t="shared" si="799"/>
        <v>76856.862745098042</v>
      </c>
      <c r="AR780" s="392"/>
      <c r="AS780" s="136" t="s">
        <v>161</v>
      </c>
      <c r="AT780" s="171">
        <v>103</v>
      </c>
      <c r="AU780" s="180">
        <v>36</v>
      </c>
      <c r="AV780" s="180">
        <v>1844050</v>
      </c>
      <c r="AW780" s="181">
        <f t="shared" si="812"/>
        <v>0.1125</v>
      </c>
      <c r="AX780" s="181">
        <f t="shared" si="800"/>
        <v>0.34951456310679613</v>
      </c>
      <c r="AY780" s="180">
        <f t="shared" si="801"/>
        <v>51223.611111111109</v>
      </c>
      <c r="AZ780" s="392"/>
      <c r="BA780" s="136" t="s">
        <v>161</v>
      </c>
      <c r="BB780" s="171">
        <v>33</v>
      </c>
      <c r="BC780" s="180">
        <v>12</v>
      </c>
      <c r="BD780" s="180">
        <v>1019050</v>
      </c>
      <c r="BE780" s="181">
        <f t="shared" si="813"/>
        <v>0.10714285714285714</v>
      </c>
      <c r="BF780" s="181">
        <f t="shared" si="802"/>
        <v>0.36363636363636365</v>
      </c>
      <c r="BG780" s="225">
        <f t="shared" si="803"/>
        <v>84920.833333333328</v>
      </c>
      <c r="BH780" s="392"/>
      <c r="BI780" s="136" t="s">
        <v>161</v>
      </c>
      <c r="BJ780" s="171">
        <f t="shared" si="804"/>
        <v>819</v>
      </c>
      <c r="BK780" s="180">
        <f t="shared" si="788"/>
        <v>441</v>
      </c>
      <c r="BL780" s="180">
        <f t="shared" si="789"/>
        <v>30893710</v>
      </c>
      <c r="BM780" s="181">
        <f t="shared" si="814"/>
        <v>0.12924970691676435</v>
      </c>
      <c r="BN780" s="181">
        <f t="shared" si="805"/>
        <v>0.53846153846153844</v>
      </c>
      <c r="BO780" s="180">
        <f t="shared" si="806"/>
        <v>70053.764172335606</v>
      </c>
      <c r="BP780" s="285"/>
    </row>
    <row r="781" spans="2:68" s="95" customFormat="1">
      <c r="B781" s="402"/>
      <c r="C781" s="435"/>
      <c r="D781" s="433"/>
      <c r="E781" s="136" t="s">
        <v>183</v>
      </c>
      <c r="F781" s="171">
        <v>3</v>
      </c>
      <c r="G781" s="180">
        <v>2</v>
      </c>
      <c r="H781" s="180">
        <v>60970</v>
      </c>
      <c r="I781" s="181">
        <f t="shared" si="807"/>
        <v>0.33333333333333331</v>
      </c>
      <c r="J781" s="181">
        <f t="shared" si="790"/>
        <v>0.66666666666666663</v>
      </c>
      <c r="K781" s="225">
        <f t="shared" si="791"/>
        <v>30485</v>
      </c>
      <c r="L781" s="392"/>
      <c r="M781" s="136" t="s">
        <v>183</v>
      </c>
      <c r="N781" s="171">
        <v>12</v>
      </c>
      <c r="O781" s="180">
        <v>7</v>
      </c>
      <c r="P781" s="180">
        <v>463980</v>
      </c>
      <c r="Q781" s="181">
        <f t="shared" si="808"/>
        <v>0.25925925925925924</v>
      </c>
      <c r="R781" s="181">
        <f t="shared" si="792"/>
        <v>0.58333333333333337</v>
      </c>
      <c r="S781" s="175">
        <f t="shared" si="793"/>
        <v>66282.857142857145</v>
      </c>
      <c r="T781" s="392"/>
      <c r="U781" s="136" t="s">
        <v>183</v>
      </c>
      <c r="V781" s="171">
        <v>265</v>
      </c>
      <c r="W781" s="180">
        <v>160</v>
      </c>
      <c r="X781" s="180">
        <v>11389990</v>
      </c>
      <c r="Y781" s="181">
        <f t="shared" si="809"/>
        <v>0.11661807580174927</v>
      </c>
      <c r="Z781" s="181">
        <f t="shared" si="794"/>
        <v>0.60377358490566035</v>
      </c>
      <c r="AA781" s="180">
        <f t="shared" si="795"/>
        <v>71187.4375</v>
      </c>
      <c r="AB781" s="392"/>
      <c r="AC781" s="136" t="s">
        <v>183</v>
      </c>
      <c r="AD781" s="171">
        <v>256</v>
      </c>
      <c r="AE781" s="180">
        <v>142</v>
      </c>
      <c r="AF781" s="180">
        <v>10952820</v>
      </c>
      <c r="AG781" s="181">
        <f t="shared" si="810"/>
        <v>0.15673289183222958</v>
      </c>
      <c r="AH781" s="181">
        <f t="shared" si="796"/>
        <v>0.5546875</v>
      </c>
      <c r="AI781" s="175">
        <f t="shared" si="797"/>
        <v>77132.535211267605</v>
      </c>
      <c r="AJ781" s="392"/>
      <c r="AK781" s="136" t="s">
        <v>183</v>
      </c>
      <c r="AL781" s="171">
        <v>212</v>
      </c>
      <c r="AM781" s="180">
        <v>104</v>
      </c>
      <c r="AN781" s="180">
        <v>8479470</v>
      </c>
      <c r="AO781" s="181">
        <f t="shared" si="811"/>
        <v>0.15545590433482809</v>
      </c>
      <c r="AP781" s="181">
        <f t="shared" si="798"/>
        <v>0.49056603773584906</v>
      </c>
      <c r="AQ781" s="175">
        <f t="shared" si="799"/>
        <v>81533.36538461539</v>
      </c>
      <c r="AR781" s="392"/>
      <c r="AS781" s="136" t="s">
        <v>183</v>
      </c>
      <c r="AT781" s="171">
        <v>95</v>
      </c>
      <c r="AU781" s="180">
        <v>33</v>
      </c>
      <c r="AV781" s="180">
        <v>2053680</v>
      </c>
      <c r="AW781" s="181">
        <f t="shared" si="812"/>
        <v>0.10312499999999999</v>
      </c>
      <c r="AX781" s="181">
        <f t="shared" si="800"/>
        <v>0.3473684210526316</v>
      </c>
      <c r="AY781" s="180">
        <f t="shared" si="801"/>
        <v>62232.727272727272</v>
      </c>
      <c r="AZ781" s="392"/>
      <c r="BA781" s="136" t="s">
        <v>183</v>
      </c>
      <c r="BB781" s="171">
        <v>36</v>
      </c>
      <c r="BC781" s="180">
        <v>17</v>
      </c>
      <c r="BD781" s="180">
        <v>1190570</v>
      </c>
      <c r="BE781" s="181">
        <f t="shared" si="813"/>
        <v>0.15178571428571427</v>
      </c>
      <c r="BF781" s="181">
        <f t="shared" si="802"/>
        <v>0.47222222222222221</v>
      </c>
      <c r="BG781" s="225">
        <f t="shared" si="803"/>
        <v>70033.529411764699</v>
      </c>
      <c r="BH781" s="392"/>
      <c r="BI781" s="136" t="s">
        <v>183</v>
      </c>
      <c r="BJ781" s="171">
        <f t="shared" si="804"/>
        <v>879</v>
      </c>
      <c r="BK781" s="180">
        <f t="shared" si="788"/>
        <v>465</v>
      </c>
      <c r="BL781" s="180">
        <f t="shared" si="789"/>
        <v>34591480</v>
      </c>
      <c r="BM781" s="181">
        <f t="shared" si="814"/>
        <v>0.13628370457209849</v>
      </c>
      <c r="BN781" s="181">
        <f t="shared" si="805"/>
        <v>0.52901023890784982</v>
      </c>
      <c r="BO781" s="180">
        <f t="shared" si="806"/>
        <v>74390.279569892475</v>
      </c>
      <c r="BP781" s="285"/>
    </row>
    <row r="782" spans="2:68" s="95" customFormat="1">
      <c r="B782" s="402"/>
      <c r="C782" s="435"/>
      <c r="D782" s="433"/>
      <c r="E782" s="136" t="s">
        <v>184</v>
      </c>
      <c r="F782" s="171">
        <v>1</v>
      </c>
      <c r="G782" s="180">
        <v>0</v>
      </c>
      <c r="H782" s="180">
        <v>0</v>
      </c>
      <c r="I782" s="181">
        <f t="shared" si="807"/>
        <v>0</v>
      </c>
      <c r="J782" s="181">
        <f t="shared" si="790"/>
        <v>0</v>
      </c>
      <c r="K782" s="225" t="str">
        <f t="shared" si="791"/>
        <v>-</v>
      </c>
      <c r="L782" s="392"/>
      <c r="M782" s="136" t="s">
        <v>184</v>
      </c>
      <c r="N782" s="171">
        <v>2</v>
      </c>
      <c r="O782" s="180">
        <v>2</v>
      </c>
      <c r="P782" s="180">
        <v>72660</v>
      </c>
      <c r="Q782" s="181">
        <f t="shared" si="808"/>
        <v>7.407407407407407E-2</v>
      </c>
      <c r="R782" s="181">
        <f t="shared" si="792"/>
        <v>1</v>
      </c>
      <c r="S782" s="175">
        <f t="shared" si="793"/>
        <v>36330</v>
      </c>
      <c r="T782" s="392"/>
      <c r="U782" s="136" t="s">
        <v>184</v>
      </c>
      <c r="V782" s="171">
        <v>102</v>
      </c>
      <c r="W782" s="180">
        <v>59</v>
      </c>
      <c r="X782" s="180">
        <v>3578340</v>
      </c>
      <c r="Y782" s="181">
        <f t="shared" si="809"/>
        <v>4.3002915451895045E-2</v>
      </c>
      <c r="Z782" s="181">
        <f t="shared" si="794"/>
        <v>0.57843137254901966</v>
      </c>
      <c r="AA782" s="180">
        <f t="shared" si="795"/>
        <v>60649.830508474573</v>
      </c>
      <c r="AB782" s="392"/>
      <c r="AC782" s="136" t="s">
        <v>184</v>
      </c>
      <c r="AD782" s="171">
        <v>79</v>
      </c>
      <c r="AE782" s="180">
        <v>43</v>
      </c>
      <c r="AF782" s="180">
        <v>2696760</v>
      </c>
      <c r="AG782" s="181">
        <f t="shared" si="810"/>
        <v>4.7461368653421633E-2</v>
      </c>
      <c r="AH782" s="181">
        <f t="shared" si="796"/>
        <v>0.54430379746835444</v>
      </c>
      <c r="AI782" s="175">
        <f t="shared" si="797"/>
        <v>62715.348837209305</v>
      </c>
      <c r="AJ782" s="392"/>
      <c r="AK782" s="136" t="s">
        <v>184</v>
      </c>
      <c r="AL782" s="171">
        <v>42</v>
      </c>
      <c r="AM782" s="180">
        <v>25</v>
      </c>
      <c r="AN782" s="180">
        <v>1404560</v>
      </c>
      <c r="AO782" s="181">
        <f t="shared" si="811"/>
        <v>3.7369207772795218E-2</v>
      </c>
      <c r="AP782" s="181">
        <f t="shared" si="798"/>
        <v>0.59523809523809523</v>
      </c>
      <c r="AQ782" s="175">
        <f t="shared" si="799"/>
        <v>56182.400000000001</v>
      </c>
      <c r="AR782" s="392"/>
      <c r="AS782" s="136" t="s">
        <v>184</v>
      </c>
      <c r="AT782" s="171">
        <v>27</v>
      </c>
      <c r="AU782" s="180">
        <v>10</v>
      </c>
      <c r="AV782" s="180">
        <v>557910</v>
      </c>
      <c r="AW782" s="181">
        <f t="shared" si="812"/>
        <v>3.125E-2</v>
      </c>
      <c r="AX782" s="181">
        <f t="shared" si="800"/>
        <v>0.37037037037037035</v>
      </c>
      <c r="AY782" s="180">
        <f t="shared" si="801"/>
        <v>55791</v>
      </c>
      <c r="AZ782" s="392"/>
      <c r="BA782" s="136" t="s">
        <v>184</v>
      </c>
      <c r="BB782" s="171">
        <v>6</v>
      </c>
      <c r="BC782" s="180">
        <v>1</v>
      </c>
      <c r="BD782" s="180">
        <v>54000</v>
      </c>
      <c r="BE782" s="181">
        <f t="shared" si="813"/>
        <v>8.9285714285714281E-3</v>
      </c>
      <c r="BF782" s="181">
        <f t="shared" si="802"/>
        <v>0.16666666666666666</v>
      </c>
      <c r="BG782" s="225">
        <f t="shared" si="803"/>
        <v>54000</v>
      </c>
      <c r="BH782" s="392"/>
      <c r="BI782" s="136" t="s">
        <v>184</v>
      </c>
      <c r="BJ782" s="171">
        <f t="shared" si="804"/>
        <v>259</v>
      </c>
      <c r="BK782" s="180">
        <f t="shared" si="788"/>
        <v>140</v>
      </c>
      <c r="BL782" s="180">
        <f t="shared" si="789"/>
        <v>8364230</v>
      </c>
      <c r="BM782" s="181">
        <f t="shared" si="814"/>
        <v>4.1031652989449004E-2</v>
      </c>
      <c r="BN782" s="181">
        <f t="shared" si="805"/>
        <v>0.54054054054054057</v>
      </c>
      <c r="BO782" s="180">
        <f t="shared" si="806"/>
        <v>59744.5</v>
      </c>
      <c r="BP782" s="285"/>
    </row>
    <row r="783" spans="2:68" s="95" customFormat="1">
      <c r="B783" s="402"/>
      <c r="C783" s="435"/>
      <c r="D783" s="433"/>
      <c r="E783" s="136" t="s">
        <v>185</v>
      </c>
      <c r="F783" s="171">
        <v>3</v>
      </c>
      <c r="G783" s="180">
        <v>2</v>
      </c>
      <c r="H783" s="180">
        <v>83710</v>
      </c>
      <c r="I783" s="181">
        <f t="shared" si="807"/>
        <v>0.33333333333333331</v>
      </c>
      <c r="J783" s="181">
        <f t="shared" si="790"/>
        <v>0.66666666666666663</v>
      </c>
      <c r="K783" s="225">
        <f t="shared" si="791"/>
        <v>41855</v>
      </c>
      <c r="L783" s="392"/>
      <c r="M783" s="136" t="s">
        <v>185</v>
      </c>
      <c r="N783" s="171">
        <v>6</v>
      </c>
      <c r="O783" s="180">
        <v>3</v>
      </c>
      <c r="P783" s="180">
        <v>169200</v>
      </c>
      <c r="Q783" s="181">
        <f t="shared" si="808"/>
        <v>0.1111111111111111</v>
      </c>
      <c r="R783" s="181">
        <f t="shared" si="792"/>
        <v>0.5</v>
      </c>
      <c r="S783" s="175">
        <f t="shared" si="793"/>
        <v>56400</v>
      </c>
      <c r="T783" s="392"/>
      <c r="U783" s="136" t="s">
        <v>185</v>
      </c>
      <c r="V783" s="171">
        <v>58</v>
      </c>
      <c r="W783" s="180">
        <v>28</v>
      </c>
      <c r="X783" s="180">
        <v>2154750</v>
      </c>
      <c r="Y783" s="181">
        <f t="shared" si="809"/>
        <v>2.0408163265306121E-2</v>
      </c>
      <c r="Z783" s="181">
        <f t="shared" si="794"/>
        <v>0.48275862068965519</v>
      </c>
      <c r="AA783" s="180">
        <f t="shared" si="795"/>
        <v>76955.357142857145</v>
      </c>
      <c r="AB783" s="392"/>
      <c r="AC783" s="136" t="s">
        <v>185</v>
      </c>
      <c r="AD783" s="171">
        <v>71</v>
      </c>
      <c r="AE783" s="180">
        <v>38</v>
      </c>
      <c r="AF783" s="180">
        <v>2552770</v>
      </c>
      <c r="AG783" s="181">
        <f t="shared" si="810"/>
        <v>4.194260485651214E-2</v>
      </c>
      <c r="AH783" s="181">
        <f t="shared" si="796"/>
        <v>0.53521126760563376</v>
      </c>
      <c r="AI783" s="175">
        <f t="shared" si="797"/>
        <v>67178.15789473684</v>
      </c>
      <c r="AJ783" s="392"/>
      <c r="AK783" s="136" t="s">
        <v>185</v>
      </c>
      <c r="AL783" s="171">
        <v>62</v>
      </c>
      <c r="AM783" s="180">
        <v>32</v>
      </c>
      <c r="AN783" s="180">
        <v>2823930</v>
      </c>
      <c r="AO783" s="181">
        <f t="shared" si="811"/>
        <v>4.7832585949177879E-2</v>
      </c>
      <c r="AP783" s="181">
        <f t="shared" si="798"/>
        <v>0.5161290322580645</v>
      </c>
      <c r="AQ783" s="175">
        <f t="shared" si="799"/>
        <v>88247.8125</v>
      </c>
      <c r="AR783" s="392"/>
      <c r="AS783" s="136" t="s">
        <v>185</v>
      </c>
      <c r="AT783" s="171">
        <v>37</v>
      </c>
      <c r="AU783" s="180">
        <v>22</v>
      </c>
      <c r="AV783" s="180">
        <v>1248840</v>
      </c>
      <c r="AW783" s="181">
        <f t="shared" si="812"/>
        <v>6.8750000000000006E-2</v>
      </c>
      <c r="AX783" s="181">
        <f t="shared" si="800"/>
        <v>0.59459459459459463</v>
      </c>
      <c r="AY783" s="180">
        <f t="shared" si="801"/>
        <v>56765.454545454544</v>
      </c>
      <c r="AZ783" s="392"/>
      <c r="BA783" s="136" t="s">
        <v>185</v>
      </c>
      <c r="BB783" s="171">
        <v>20</v>
      </c>
      <c r="BC783" s="180">
        <v>7</v>
      </c>
      <c r="BD783" s="180">
        <v>620130</v>
      </c>
      <c r="BE783" s="181">
        <f t="shared" si="813"/>
        <v>6.25E-2</v>
      </c>
      <c r="BF783" s="181">
        <f t="shared" si="802"/>
        <v>0.35</v>
      </c>
      <c r="BG783" s="225">
        <f t="shared" si="803"/>
        <v>88590</v>
      </c>
      <c r="BH783" s="392"/>
      <c r="BI783" s="136" t="s">
        <v>185</v>
      </c>
      <c r="BJ783" s="171">
        <f t="shared" si="804"/>
        <v>257</v>
      </c>
      <c r="BK783" s="180">
        <f t="shared" si="788"/>
        <v>132</v>
      </c>
      <c r="BL783" s="180">
        <f t="shared" si="789"/>
        <v>9653330</v>
      </c>
      <c r="BM783" s="181">
        <f t="shared" si="814"/>
        <v>3.8686987104337635E-2</v>
      </c>
      <c r="BN783" s="181">
        <f t="shared" si="805"/>
        <v>0.51361867704280151</v>
      </c>
      <c r="BO783" s="180">
        <f t="shared" si="806"/>
        <v>73131.287878787873</v>
      </c>
      <c r="BP783" s="285"/>
    </row>
    <row r="784" spans="2:68" s="95" customFormat="1">
      <c r="B784" s="402"/>
      <c r="C784" s="435"/>
      <c r="D784" s="433"/>
      <c r="E784" s="136" t="s">
        <v>186</v>
      </c>
      <c r="F784" s="171">
        <v>2</v>
      </c>
      <c r="G784" s="180">
        <v>2</v>
      </c>
      <c r="H784" s="180">
        <v>60970</v>
      </c>
      <c r="I784" s="181">
        <f t="shared" si="807"/>
        <v>0.33333333333333331</v>
      </c>
      <c r="J784" s="181">
        <f t="shared" si="790"/>
        <v>1</v>
      </c>
      <c r="K784" s="225">
        <f t="shared" si="791"/>
        <v>30485</v>
      </c>
      <c r="L784" s="392"/>
      <c r="M784" s="136" t="s">
        <v>186</v>
      </c>
      <c r="N784" s="171">
        <v>2</v>
      </c>
      <c r="O784" s="180">
        <v>1</v>
      </c>
      <c r="P784" s="180">
        <v>25220</v>
      </c>
      <c r="Q784" s="181">
        <f t="shared" si="808"/>
        <v>3.7037037037037035E-2</v>
      </c>
      <c r="R784" s="181">
        <f t="shared" si="792"/>
        <v>0.5</v>
      </c>
      <c r="S784" s="175">
        <f t="shared" si="793"/>
        <v>25220</v>
      </c>
      <c r="T784" s="392"/>
      <c r="U784" s="136" t="s">
        <v>186</v>
      </c>
      <c r="V784" s="171">
        <v>62</v>
      </c>
      <c r="W784" s="180">
        <v>40</v>
      </c>
      <c r="X784" s="180">
        <v>2663400</v>
      </c>
      <c r="Y784" s="181">
        <f t="shared" si="809"/>
        <v>2.9154518950437316E-2</v>
      </c>
      <c r="Z784" s="181">
        <f t="shared" si="794"/>
        <v>0.64516129032258063</v>
      </c>
      <c r="AA784" s="180">
        <f t="shared" si="795"/>
        <v>66585</v>
      </c>
      <c r="AB784" s="392"/>
      <c r="AC784" s="136" t="s">
        <v>186</v>
      </c>
      <c r="AD784" s="171">
        <v>61</v>
      </c>
      <c r="AE784" s="180">
        <v>29</v>
      </c>
      <c r="AF784" s="180">
        <v>2859880</v>
      </c>
      <c r="AG784" s="181">
        <f t="shared" si="810"/>
        <v>3.2008830022075052E-2</v>
      </c>
      <c r="AH784" s="181">
        <f t="shared" si="796"/>
        <v>0.47540983606557374</v>
      </c>
      <c r="AI784" s="175">
        <f t="shared" si="797"/>
        <v>98616.551724137928</v>
      </c>
      <c r="AJ784" s="392"/>
      <c r="AK784" s="136" t="s">
        <v>186</v>
      </c>
      <c r="AL784" s="171">
        <v>56</v>
      </c>
      <c r="AM784" s="180">
        <v>30</v>
      </c>
      <c r="AN784" s="180">
        <v>1965840</v>
      </c>
      <c r="AO784" s="181">
        <f t="shared" si="811"/>
        <v>4.4843049327354258E-2</v>
      </c>
      <c r="AP784" s="181">
        <f t="shared" si="798"/>
        <v>0.5357142857142857</v>
      </c>
      <c r="AQ784" s="175">
        <f t="shared" si="799"/>
        <v>65528</v>
      </c>
      <c r="AR784" s="392"/>
      <c r="AS784" s="136" t="s">
        <v>186</v>
      </c>
      <c r="AT784" s="171">
        <v>27</v>
      </c>
      <c r="AU784" s="180">
        <v>13</v>
      </c>
      <c r="AV784" s="180">
        <v>648970</v>
      </c>
      <c r="AW784" s="181">
        <f t="shared" si="812"/>
        <v>4.0625000000000001E-2</v>
      </c>
      <c r="AX784" s="181">
        <f t="shared" si="800"/>
        <v>0.48148148148148145</v>
      </c>
      <c r="AY784" s="180">
        <f t="shared" si="801"/>
        <v>49920.769230769234</v>
      </c>
      <c r="AZ784" s="392"/>
      <c r="BA784" s="136" t="s">
        <v>186</v>
      </c>
      <c r="BB784" s="171">
        <v>10</v>
      </c>
      <c r="BC784" s="180">
        <v>7</v>
      </c>
      <c r="BD784" s="180">
        <v>706360</v>
      </c>
      <c r="BE784" s="181">
        <f t="shared" si="813"/>
        <v>6.25E-2</v>
      </c>
      <c r="BF784" s="181">
        <f t="shared" si="802"/>
        <v>0.7</v>
      </c>
      <c r="BG784" s="225">
        <f t="shared" si="803"/>
        <v>100908.57142857143</v>
      </c>
      <c r="BH784" s="392"/>
      <c r="BI784" s="136" t="s">
        <v>186</v>
      </c>
      <c r="BJ784" s="171">
        <f t="shared" si="804"/>
        <v>220</v>
      </c>
      <c r="BK784" s="180">
        <f t="shared" si="788"/>
        <v>122</v>
      </c>
      <c r="BL784" s="180">
        <f t="shared" si="789"/>
        <v>8930640</v>
      </c>
      <c r="BM784" s="181">
        <f t="shared" si="814"/>
        <v>3.5756154747948417E-2</v>
      </c>
      <c r="BN784" s="181">
        <f t="shared" si="805"/>
        <v>0.55454545454545456</v>
      </c>
      <c r="BO784" s="180">
        <f t="shared" si="806"/>
        <v>73201.967213114753</v>
      </c>
      <c r="BP784" s="285"/>
    </row>
    <row r="785" spans="2:68" s="95" customFormat="1">
      <c r="B785" s="402"/>
      <c r="C785" s="435"/>
      <c r="D785" s="433"/>
      <c r="E785" s="136" t="s">
        <v>187</v>
      </c>
      <c r="F785" s="171">
        <v>4</v>
      </c>
      <c r="G785" s="180">
        <v>2</v>
      </c>
      <c r="H785" s="180">
        <v>117170</v>
      </c>
      <c r="I785" s="181">
        <f t="shared" si="807"/>
        <v>0.33333333333333331</v>
      </c>
      <c r="J785" s="181">
        <f t="shared" si="790"/>
        <v>0.5</v>
      </c>
      <c r="K785" s="225">
        <f t="shared" si="791"/>
        <v>58585</v>
      </c>
      <c r="L785" s="392"/>
      <c r="M785" s="136" t="s">
        <v>187</v>
      </c>
      <c r="N785" s="171">
        <v>13</v>
      </c>
      <c r="O785" s="180">
        <v>10</v>
      </c>
      <c r="P785" s="180">
        <v>800860</v>
      </c>
      <c r="Q785" s="181">
        <f t="shared" si="808"/>
        <v>0.37037037037037035</v>
      </c>
      <c r="R785" s="181">
        <f t="shared" si="792"/>
        <v>0.76923076923076927</v>
      </c>
      <c r="S785" s="175">
        <f t="shared" si="793"/>
        <v>80086</v>
      </c>
      <c r="T785" s="392"/>
      <c r="U785" s="136" t="s">
        <v>187</v>
      </c>
      <c r="V785" s="171">
        <v>696</v>
      </c>
      <c r="W785" s="180">
        <v>424</v>
      </c>
      <c r="X785" s="180">
        <v>28323990</v>
      </c>
      <c r="Y785" s="181">
        <f t="shared" si="809"/>
        <v>0.30903790087463556</v>
      </c>
      <c r="Z785" s="181">
        <f t="shared" si="794"/>
        <v>0.60919540229885061</v>
      </c>
      <c r="AA785" s="180">
        <f t="shared" si="795"/>
        <v>66801.863207547169</v>
      </c>
      <c r="AB785" s="392"/>
      <c r="AC785" s="136" t="s">
        <v>187</v>
      </c>
      <c r="AD785" s="171">
        <v>436</v>
      </c>
      <c r="AE785" s="180">
        <v>259</v>
      </c>
      <c r="AF785" s="180">
        <v>18497490</v>
      </c>
      <c r="AG785" s="181">
        <f t="shared" si="810"/>
        <v>0.28587196467991172</v>
      </c>
      <c r="AH785" s="181">
        <f t="shared" si="796"/>
        <v>0.59403669724770647</v>
      </c>
      <c r="AI785" s="175">
        <f t="shared" si="797"/>
        <v>71418.880308880311</v>
      </c>
      <c r="AJ785" s="392"/>
      <c r="AK785" s="136" t="s">
        <v>187</v>
      </c>
      <c r="AL785" s="171">
        <v>328</v>
      </c>
      <c r="AM785" s="180">
        <v>179</v>
      </c>
      <c r="AN785" s="180">
        <v>12176720</v>
      </c>
      <c r="AO785" s="181">
        <f t="shared" si="811"/>
        <v>0.26756352765321373</v>
      </c>
      <c r="AP785" s="181">
        <f t="shared" si="798"/>
        <v>0.54573170731707321</v>
      </c>
      <c r="AQ785" s="175">
        <f t="shared" si="799"/>
        <v>68026.368715083794</v>
      </c>
      <c r="AR785" s="392"/>
      <c r="AS785" s="136" t="s">
        <v>187</v>
      </c>
      <c r="AT785" s="171">
        <v>128</v>
      </c>
      <c r="AU785" s="180">
        <v>61</v>
      </c>
      <c r="AV785" s="180">
        <v>3757150</v>
      </c>
      <c r="AW785" s="181">
        <f t="shared" si="812"/>
        <v>0.19062499999999999</v>
      </c>
      <c r="AX785" s="181">
        <f t="shared" si="800"/>
        <v>0.4765625</v>
      </c>
      <c r="AY785" s="180">
        <f t="shared" si="801"/>
        <v>61592.62295081967</v>
      </c>
      <c r="AZ785" s="392"/>
      <c r="BA785" s="136" t="s">
        <v>187</v>
      </c>
      <c r="BB785" s="171">
        <v>31</v>
      </c>
      <c r="BC785" s="180">
        <v>13</v>
      </c>
      <c r="BD785" s="180">
        <v>886860</v>
      </c>
      <c r="BE785" s="181">
        <f t="shared" si="813"/>
        <v>0.11607142857142858</v>
      </c>
      <c r="BF785" s="181">
        <f t="shared" si="802"/>
        <v>0.41935483870967744</v>
      </c>
      <c r="BG785" s="225">
        <f t="shared" si="803"/>
        <v>68220</v>
      </c>
      <c r="BH785" s="392"/>
      <c r="BI785" s="136" t="s">
        <v>187</v>
      </c>
      <c r="BJ785" s="171">
        <f t="shared" si="804"/>
        <v>1636</v>
      </c>
      <c r="BK785" s="180">
        <f t="shared" si="788"/>
        <v>948</v>
      </c>
      <c r="BL785" s="180">
        <f t="shared" si="789"/>
        <v>64560240</v>
      </c>
      <c r="BM785" s="181">
        <f t="shared" si="814"/>
        <v>0.27784290738569756</v>
      </c>
      <c r="BN785" s="181">
        <f t="shared" si="805"/>
        <v>0.5794621026894865</v>
      </c>
      <c r="BO785" s="180">
        <f t="shared" si="806"/>
        <v>68101.518987341769</v>
      </c>
      <c r="BP785" s="285"/>
    </row>
    <row r="786" spans="2:68" s="95" customFormat="1">
      <c r="B786" s="402"/>
      <c r="C786" s="435"/>
      <c r="D786" s="433"/>
      <c r="E786" s="136" t="s">
        <v>188</v>
      </c>
      <c r="F786" s="171">
        <v>0</v>
      </c>
      <c r="G786" s="180">
        <v>0</v>
      </c>
      <c r="H786" s="180">
        <v>0</v>
      </c>
      <c r="I786" s="181">
        <f t="shared" si="807"/>
        <v>0</v>
      </c>
      <c r="J786" s="181" t="str">
        <f t="shared" si="790"/>
        <v>-</v>
      </c>
      <c r="K786" s="225" t="str">
        <f t="shared" si="791"/>
        <v>-</v>
      </c>
      <c r="L786" s="392"/>
      <c r="M786" s="136" t="s">
        <v>188</v>
      </c>
      <c r="N786" s="171">
        <v>6</v>
      </c>
      <c r="O786" s="180">
        <v>3</v>
      </c>
      <c r="P786" s="180">
        <v>343980</v>
      </c>
      <c r="Q786" s="181">
        <f t="shared" si="808"/>
        <v>0.1111111111111111</v>
      </c>
      <c r="R786" s="181">
        <f t="shared" si="792"/>
        <v>0.5</v>
      </c>
      <c r="S786" s="175">
        <f t="shared" si="793"/>
        <v>114660</v>
      </c>
      <c r="T786" s="392"/>
      <c r="U786" s="136" t="s">
        <v>188</v>
      </c>
      <c r="V786" s="171">
        <v>97</v>
      </c>
      <c r="W786" s="180">
        <v>46</v>
      </c>
      <c r="X786" s="180">
        <v>3405340</v>
      </c>
      <c r="Y786" s="181">
        <f t="shared" si="809"/>
        <v>3.3527696793002916E-2</v>
      </c>
      <c r="Z786" s="181">
        <f t="shared" si="794"/>
        <v>0.47422680412371132</v>
      </c>
      <c r="AA786" s="180">
        <f t="shared" si="795"/>
        <v>74029.130434782608</v>
      </c>
      <c r="AB786" s="392"/>
      <c r="AC786" s="136" t="s">
        <v>188</v>
      </c>
      <c r="AD786" s="171">
        <v>89</v>
      </c>
      <c r="AE786" s="180">
        <v>45</v>
      </c>
      <c r="AF786" s="180">
        <v>5069770</v>
      </c>
      <c r="AG786" s="181">
        <f t="shared" si="810"/>
        <v>4.9668874172185427E-2</v>
      </c>
      <c r="AH786" s="181">
        <f t="shared" si="796"/>
        <v>0.5056179775280899</v>
      </c>
      <c r="AI786" s="175">
        <f t="shared" si="797"/>
        <v>112661.55555555556</v>
      </c>
      <c r="AJ786" s="392"/>
      <c r="AK786" s="136" t="s">
        <v>188</v>
      </c>
      <c r="AL786" s="171">
        <v>77</v>
      </c>
      <c r="AM786" s="180">
        <v>38</v>
      </c>
      <c r="AN786" s="180">
        <v>2390160</v>
      </c>
      <c r="AO786" s="181">
        <f t="shared" si="811"/>
        <v>5.6801195814648729E-2</v>
      </c>
      <c r="AP786" s="181">
        <f t="shared" si="798"/>
        <v>0.4935064935064935</v>
      </c>
      <c r="AQ786" s="175">
        <f t="shared" si="799"/>
        <v>62898.947368421053</v>
      </c>
      <c r="AR786" s="392"/>
      <c r="AS786" s="136" t="s">
        <v>188</v>
      </c>
      <c r="AT786" s="171">
        <v>60</v>
      </c>
      <c r="AU786" s="180">
        <v>28</v>
      </c>
      <c r="AV786" s="180">
        <v>2038020</v>
      </c>
      <c r="AW786" s="181">
        <f t="shared" si="812"/>
        <v>8.7499999999999994E-2</v>
      </c>
      <c r="AX786" s="181">
        <f t="shared" si="800"/>
        <v>0.46666666666666667</v>
      </c>
      <c r="AY786" s="180">
        <f t="shared" si="801"/>
        <v>72786.428571428565</v>
      </c>
      <c r="AZ786" s="392"/>
      <c r="BA786" s="136" t="s">
        <v>188</v>
      </c>
      <c r="BB786" s="171">
        <v>21</v>
      </c>
      <c r="BC786" s="180">
        <v>9</v>
      </c>
      <c r="BD786" s="180">
        <v>966770</v>
      </c>
      <c r="BE786" s="181">
        <f t="shared" si="813"/>
        <v>8.0357142857142863E-2</v>
      </c>
      <c r="BF786" s="181">
        <f t="shared" si="802"/>
        <v>0.42857142857142855</v>
      </c>
      <c r="BG786" s="225">
        <f t="shared" si="803"/>
        <v>107418.88888888889</v>
      </c>
      <c r="BH786" s="392"/>
      <c r="BI786" s="136" t="s">
        <v>188</v>
      </c>
      <c r="BJ786" s="171">
        <f t="shared" si="804"/>
        <v>350</v>
      </c>
      <c r="BK786" s="180">
        <f t="shared" si="788"/>
        <v>169</v>
      </c>
      <c r="BL786" s="180">
        <f t="shared" si="789"/>
        <v>14214040</v>
      </c>
      <c r="BM786" s="181">
        <f t="shared" si="814"/>
        <v>4.9531066822977726E-2</v>
      </c>
      <c r="BN786" s="181">
        <f t="shared" si="805"/>
        <v>0.48285714285714287</v>
      </c>
      <c r="BO786" s="180">
        <f t="shared" si="806"/>
        <v>84106.745562130178</v>
      </c>
      <c r="BP786" s="285"/>
    </row>
    <row r="787" spans="2:68" s="95" customFormat="1">
      <c r="B787" s="402"/>
      <c r="C787" s="435"/>
      <c r="D787" s="433"/>
      <c r="E787" s="137" t="s">
        <v>179</v>
      </c>
      <c r="F787" s="171">
        <v>0</v>
      </c>
      <c r="G787" s="180">
        <v>0</v>
      </c>
      <c r="H787" s="180">
        <v>0</v>
      </c>
      <c r="I787" s="181">
        <f t="shared" si="807"/>
        <v>0</v>
      </c>
      <c r="J787" s="181" t="str">
        <f t="shared" si="790"/>
        <v>-</v>
      </c>
      <c r="K787" s="225" t="str">
        <f t="shared" si="791"/>
        <v>-</v>
      </c>
      <c r="L787" s="392"/>
      <c r="M787" s="137" t="s">
        <v>179</v>
      </c>
      <c r="N787" s="171">
        <v>1</v>
      </c>
      <c r="O787" s="180">
        <v>0</v>
      </c>
      <c r="P787" s="180">
        <v>0</v>
      </c>
      <c r="Q787" s="181">
        <f t="shared" si="808"/>
        <v>0</v>
      </c>
      <c r="R787" s="181">
        <f t="shared" si="792"/>
        <v>0</v>
      </c>
      <c r="S787" s="175" t="str">
        <f t="shared" si="793"/>
        <v>-</v>
      </c>
      <c r="T787" s="392"/>
      <c r="U787" s="137" t="s">
        <v>179</v>
      </c>
      <c r="V787" s="171">
        <v>118</v>
      </c>
      <c r="W787" s="180">
        <v>70</v>
      </c>
      <c r="X787" s="180">
        <v>4803540</v>
      </c>
      <c r="Y787" s="181">
        <f t="shared" si="809"/>
        <v>5.1020408163265307E-2</v>
      </c>
      <c r="Z787" s="181">
        <f t="shared" si="794"/>
        <v>0.59322033898305082</v>
      </c>
      <c r="AA787" s="180">
        <f t="shared" si="795"/>
        <v>68622</v>
      </c>
      <c r="AB787" s="392"/>
      <c r="AC787" s="137" t="s">
        <v>179</v>
      </c>
      <c r="AD787" s="171">
        <v>63</v>
      </c>
      <c r="AE787" s="180">
        <v>33</v>
      </c>
      <c r="AF787" s="180">
        <v>2450650</v>
      </c>
      <c r="AG787" s="181">
        <f t="shared" si="810"/>
        <v>3.6423841059602648E-2</v>
      </c>
      <c r="AH787" s="181">
        <f t="shared" si="796"/>
        <v>0.52380952380952384</v>
      </c>
      <c r="AI787" s="175">
        <f t="shared" si="797"/>
        <v>74262.121212121216</v>
      </c>
      <c r="AJ787" s="392"/>
      <c r="AK787" s="137" t="s">
        <v>179</v>
      </c>
      <c r="AL787" s="171">
        <v>46</v>
      </c>
      <c r="AM787" s="180">
        <v>21</v>
      </c>
      <c r="AN787" s="180">
        <v>2018070</v>
      </c>
      <c r="AO787" s="181">
        <f t="shared" si="811"/>
        <v>3.1390134529147982E-2</v>
      </c>
      <c r="AP787" s="181">
        <f t="shared" si="798"/>
        <v>0.45652173913043476</v>
      </c>
      <c r="AQ787" s="175">
        <f t="shared" si="799"/>
        <v>96098.571428571435</v>
      </c>
      <c r="AR787" s="392"/>
      <c r="AS787" s="137" t="s">
        <v>179</v>
      </c>
      <c r="AT787" s="171">
        <v>23</v>
      </c>
      <c r="AU787" s="180">
        <v>8</v>
      </c>
      <c r="AV787" s="180">
        <v>658710</v>
      </c>
      <c r="AW787" s="181">
        <f t="shared" si="812"/>
        <v>2.5000000000000001E-2</v>
      </c>
      <c r="AX787" s="181">
        <f t="shared" si="800"/>
        <v>0.34782608695652173</v>
      </c>
      <c r="AY787" s="180">
        <f t="shared" si="801"/>
        <v>82338.75</v>
      </c>
      <c r="AZ787" s="392"/>
      <c r="BA787" s="137" t="s">
        <v>179</v>
      </c>
      <c r="BB787" s="171">
        <v>7</v>
      </c>
      <c r="BC787" s="180">
        <v>2</v>
      </c>
      <c r="BD787" s="180">
        <v>469410</v>
      </c>
      <c r="BE787" s="181">
        <f t="shared" si="813"/>
        <v>1.7857142857142856E-2</v>
      </c>
      <c r="BF787" s="181">
        <f t="shared" si="802"/>
        <v>0.2857142857142857</v>
      </c>
      <c r="BG787" s="225">
        <f t="shared" si="803"/>
        <v>234705</v>
      </c>
      <c r="BH787" s="392"/>
      <c r="BI787" s="137" t="s">
        <v>179</v>
      </c>
      <c r="BJ787" s="171">
        <f t="shared" si="804"/>
        <v>258</v>
      </c>
      <c r="BK787" s="180">
        <f t="shared" si="788"/>
        <v>134</v>
      </c>
      <c r="BL787" s="180">
        <f t="shared" si="789"/>
        <v>10400380</v>
      </c>
      <c r="BM787" s="181">
        <f t="shared" si="814"/>
        <v>3.9273153575615477E-2</v>
      </c>
      <c r="BN787" s="181">
        <f t="shared" si="805"/>
        <v>0.51937984496124034</v>
      </c>
      <c r="BO787" s="180">
        <f t="shared" si="806"/>
        <v>77614.776119402988</v>
      </c>
      <c r="BP787" s="285"/>
    </row>
    <row r="788" spans="2:68" s="95" customFormat="1">
      <c r="B788" s="402">
        <v>72</v>
      </c>
      <c r="C788" s="402" t="s">
        <v>32</v>
      </c>
      <c r="D788" s="428">
        <v>7</v>
      </c>
      <c r="E788" s="134" t="s">
        <v>153</v>
      </c>
      <c r="F788" s="170">
        <v>5</v>
      </c>
      <c r="G788" s="178">
        <v>3</v>
      </c>
      <c r="H788" s="178">
        <v>458170</v>
      </c>
      <c r="I788" s="179">
        <f>IFERROR(G788/$D$788,"-")</f>
        <v>0.42857142857142855</v>
      </c>
      <c r="J788" s="179">
        <f t="shared" si="790"/>
        <v>0.6</v>
      </c>
      <c r="K788" s="224">
        <f t="shared" si="791"/>
        <v>152723.33333333334</v>
      </c>
      <c r="L788" s="405">
        <v>11</v>
      </c>
      <c r="M788" s="134" t="s">
        <v>153</v>
      </c>
      <c r="N788" s="170">
        <v>5</v>
      </c>
      <c r="O788" s="178">
        <v>2</v>
      </c>
      <c r="P788" s="178">
        <v>148170</v>
      </c>
      <c r="Q788" s="179">
        <f>IFERROR(O788/$L$788,"-")</f>
        <v>0.18181818181818182</v>
      </c>
      <c r="R788" s="179">
        <f t="shared" si="792"/>
        <v>0.4</v>
      </c>
      <c r="S788" s="174">
        <f t="shared" si="793"/>
        <v>74085</v>
      </c>
      <c r="T788" s="405">
        <v>809</v>
      </c>
      <c r="U788" s="134" t="s">
        <v>153</v>
      </c>
      <c r="V788" s="170">
        <v>337</v>
      </c>
      <c r="W788" s="178">
        <v>202</v>
      </c>
      <c r="X788" s="178">
        <v>14484990</v>
      </c>
      <c r="Y788" s="179">
        <f>IFERROR(W788/$T$788,"-")</f>
        <v>0.24969097651421507</v>
      </c>
      <c r="Z788" s="179">
        <f t="shared" si="794"/>
        <v>0.59940652818991103</v>
      </c>
      <c r="AA788" s="178">
        <f t="shared" si="795"/>
        <v>71707.871287128713</v>
      </c>
      <c r="AB788" s="405">
        <v>493</v>
      </c>
      <c r="AC788" s="134" t="s">
        <v>153</v>
      </c>
      <c r="AD788" s="170">
        <v>237</v>
      </c>
      <c r="AE788" s="178">
        <v>136</v>
      </c>
      <c r="AF788" s="178">
        <v>11104850</v>
      </c>
      <c r="AG788" s="179">
        <f>IFERROR(AE788/$AB$788,"-")</f>
        <v>0.27586206896551724</v>
      </c>
      <c r="AH788" s="179">
        <f t="shared" si="796"/>
        <v>0.57383966244725737</v>
      </c>
      <c r="AI788" s="174">
        <f t="shared" si="797"/>
        <v>81653.308823529413</v>
      </c>
      <c r="AJ788" s="405">
        <v>383</v>
      </c>
      <c r="AK788" s="134" t="s">
        <v>153</v>
      </c>
      <c r="AL788" s="170">
        <v>162</v>
      </c>
      <c r="AM788" s="178">
        <v>79</v>
      </c>
      <c r="AN788" s="178">
        <v>7371530</v>
      </c>
      <c r="AO788" s="179">
        <f>IFERROR(AM788/$AJ$788,"-")</f>
        <v>0.20626631853785901</v>
      </c>
      <c r="AP788" s="179">
        <f t="shared" si="798"/>
        <v>0.48765432098765432</v>
      </c>
      <c r="AQ788" s="174">
        <f t="shared" si="799"/>
        <v>93310.506329113923</v>
      </c>
      <c r="AR788" s="405">
        <v>193</v>
      </c>
      <c r="AS788" s="134" t="s">
        <v>153</v>
      </c>
      <c r="AT788" s="170">
        <v>72</v>
      </c>
      <c r="AU788" s="178">
        <v>43</v>
      </c>
      <c r="AV788" s="178">
        <v>3042740</v>
      </c>
      <c r="AW788" s="179">
        <f>IFERROR(AU788/$AR$788,"-")</f>
        <v>0.22279792746113988</v>
      </c>
      <c r="AX788" s="179">
        <f t="shared" si="800"/>
        <v>0.59722222222222221</v>
      </c>
      <c r="AY788" s="178">
        <f t="shared" si="801"/>
        <v>70761.395348837206</v>
      </c>
      <c r="AZ788" s="405">
        <v>60</v>
      </c>
      <c r="BA788" s="134" t="s">
        <v>153</v>
      </c>
      <c r="BB788" s="170">
        <v>28</v>
      </c>
      <c r="BC788" s="178">
        <v>14</v>
      </c>
      <c r="BD788" s="178">
        <v>927130</v>
      </c>
      <c r="BE788" s="179">
        <f>IFERROR(BC788/$AZ$788,"-")</f>
        <v>0.23333333333333334</v>
      </c>
      <c r="BF788" s="179">
        <f t="shared" si="802"/>
        <v>0.5</v>
      </c>
      <c r="BG788" s="224">
        <f t="shared" si="803"/>
        <v>66223.571428571435</v>
      </c>
      <c r="BH788" s="405">
        <v>1956</v>
      </c>
      <c r="BI788" s="134" t="s">
        <v>153</v>
      </c>
      <c r="BJ788" s="170">
        <f t="shared" si="804"/>
        <v>846</v>
      </c>
      <c r="BK788" s="178">
        <f t="shared" si="788"/>
        <v>479</v>
      </c>
      <c r="BL788" s="178">
        <f t="shared" si="789"/>
        <v>37537580</v>
      </c>
      <c r="BM788" s="179">
        <f>IFERROR(BK788/$BH$788,"-")</f>
        <v>0.2448875255623722</v>
      </c>
      <c r="BN788" s="179">
        <f t="shared" si="805"/>
        <v>0.56619385342789597</v>
      </c>
      <c r="BO788" s="178">
        <f t="shared" si="806"/>
        <v>78366.555323590816</v>
      </c>
      <c r="BP788" s="285"/>
    </row>
    <row r="789" spans="2:68" s="95" customFormat="1">
      <c r="B789" s="402"/>
      <c r="C789" s="402"/>
      <c r="D789" s="428"/>
      <c r="E789" s="135" t="s">
        <v>207</v>
      </c>
      <c r="F789" s="171">
        <v>7</v>
      </c>
      <c r="G789" s="180">
        <v>4</v>
      </c>
      <c r="H789" s="180">
        <v>472080</v>
      </c>
      <c r="I789" s="181">
        <f t="shared" ref="I789:I798" si="815">IFERROR(G789/$D$788,"-")</f>
        <v>0.5714285714285714</v>
      </c>
      <c r="J789" s="181">
        <f t="shared" si="790"/>
        <v>0.5714285714285714</v>
      </c>
      <c r="K789" s="225">
        <f t="shared" si="791"/>
        <v>118020</v>
      </c>
      <c r="L789" s="405"/>
      <c r="M789" s="135" t="s">
        <v>207</v>
      </c>
      <c r="N789" s="171">
        <v>4</v>
      </c>
      <c r="O789" s="180">
        <v>2</v>
      </c>
      <c r="P789" s="180">
        <v>148170</v>
      </c>
      <c r="Q789" s="181">
        <f t="shared" ref="Q789:Q798" si="816">IFERROR(O789/$L$788,"-")</f>
        <v>0.18181818181818182</v>
      </c>
      <c r="R789" s="181">
        <f t="shared" si="792"/>
        <v>0.5</v>
      </c>
      <c r="S789" s="175">
        <f t="shared" si="793"/>
        <v>74085</v>
      </c>
      <c r="T789" s="405"/>
      <c r="U789" s="135" t="s">
        <v>207</v>
      </c>
      <c r="V789" s="171">
        <v>354</v>
      </c>
      <c r="W789" s="180">
        <v>209</v>
      </c>
      <c r="X789" s="180">
        <v>14966000</v>
      </c>
      <c r="Y789" s="181">
        <f t="shared" ref="Y789:Y798" si="817">IFERROR(W789/$T$788,"-")</f>
        <v>0.25834363411619282</v>
      </c>
      <c r="Z789" s="181">
        <f t="shared" si="794"/>
        <v>0.59039548022598876</v>
      </c>
      <c r="AA789" s="180">
        <f t="shared" si="795"/>
        <v>71607.655502392343</v>
      </c>
      <c r="AB789" s="405"/>
      <c r="AC789" s="135" t="s">
        <v>207</v>
      </c>
      <c r="AD789" s="171">
        <v>226</v>
      </c>
      <c r="AE789" s="180">
        <v>133</v>
      </c>
      <c r="AF789" s="180">
        <v>10566820</v>
      </c>
      <c r="AG789" s="181">
        <f t="shared" ref="AG789:AG798" si="818">IFERROR(AE789/$AB$788,"-")</f>
        <v>0.26977687626774849</v>
      </c>
      <c r="AH789" s="181">
        <f t="shared" si="796"/>
        <v>0.58849557522123896</v>
      </c>
      <c r="AI789" s="175">
        <f t="shared" si="797"/>
        <v>79449.774436090229</v>
      </c>
      <c r="AJ789" s="405"/>
      <c r="AK789" s="135" t="s">
        <v>207</v>
      </c>
      <c r="AL789" s="171">
        <v>140</v>
      </c>
      <c r="AM789" s="180">
        <v>64</v>
      </c>
      <c r="AN789" s="180">
        <v>5818690</v>
      </c>
      <c r="AO789" s="181">
        <f t="shared" ref="AO789:AO798" si="819">IFERROR(AM789/$AJ$788,"-")</f>
        <v>0.16710182767624021</v>
      </c>
      <c r="AP789" s="181">
        <f t="shared" si="798"/>
        <v>0.45714285714285713</v>
      </c>
      <c r="AQ789" s="175">
        <f t="shared" si="799"/>
        <v>90917.03125</v>
      </c>
      <c r="AR789" s="405"/>
      <c r="AS789" s="135" t="s">
        <v>207</v>
      </c>
      <c r="AT789" s="171">
        <v>62</v>
      </c>
      <c r="AU789" s="180">
        <v>37</v>
      </c>
      <c r="AV789" s="180">
        <v>2243360</v>
      </c>
      <c r="AW789" s="181">
        <f t="shared" ref="AW789:AW798" si="820">IFERROR(AU789/$AR$788,"-")</f>
        <v>0.19170984455958548</v>
      </c>
      <c r="AX789" s="181">
        <f t="shared" si="800"/>
        <v>0.59677419354838712</v>
      </c>
      <c r="AY789" s="180">
        <f t="shared" si="801"/>
        <v>60631.351351351354</v>
      </c>
      <c r="AZ789" s="405"/>
      <c r="BA789" s="135" t="s">
        <v>207</v>
      </c>
      <c r="BB789" s="171">
        <v>24</v>
      </c>
      <c r="BC789" s="180">
        <v>11</v>
      </c>
      <c r="BD789" s="180">
        <v>474540</v>
      </c>
      <c r="BE789" s="181">
        <f t="shared" ref="BE789:BE798" si="821">IFERROR(BC789/$AZ$788,"-")</f>
        <v>0.18333333333333332</v>
      </c>
      <c r="BF789" s="181">
        <f t="shared" si="802"/>
        <v>0.45833333333333331</v>
      </c>
      <c r="BG789" s="225">
        <f t="shared" si="803"/>
        <v>43140</v>
      </c>
      <c r="BH789" s="405"/>
      <c r="BI789" s="135" t="s">
        <v>207</v>
      </c>
      <c r="BJ789" s="171">
        <f t="shared" si="804"/>
        <v>817</v>
      </c>
      <c r="BK789" s="180">
        <f t="shared" si="788"/>
        <v>460</v>
      </c>
      <c r="BL789" s="180">
        <f t="shared" si="789"/>
        <v>34689660</v>
      </c>
      <c r="BM789" s="181">
        <f t="shared" ref="BM789:BM798" si="822">IFERROR(BK789/$BH$788,"-")</f>
        <v>0.23517382413087934</v>
      </c>
      <c r="BN789" s="181">
        <f t="shared" si="805"/>
        <v>0.56303549571603428</v>
      </c>
      <c r="BO789" s="180">
        <f t="shared" si="806"/>
        <v>75412.304347826081</v>
      </c>
      <c r="BP789" s="285"/>
    </row>
    <row r="790" spans="2:68" s="95" customFormat="1">
      <c r="B790" s="402"/>
      <c r="C790" s="402"/>
      <c r="D790" s="428"/>
      <c r="E790" s="136" t="s">
        <v>152</v>
      </c>
      <c r="F790" s="171">
        <v>4</v>
      </c>
      <c r="G790" s="180">
        <v>3</v>
      </c>
      <c r="H790" s="180">
        <v>458170</v>
      </c>
      <c r="I790" s="181">
        <f t="shared" si="815"/>
        <v>0.42857142857142855</v>
      </c>
      <c r="J790" s="181">
        <f t="shared" si="790"/>
        <v>0.75</v>
      </c>
      <c r="K790" s="225">
        <f t="shared" si="791"/>
        <v>152723.33333333334</v>
      </c>
      <c r="L790" s="405"/>
      <c r="M790" s="136" t="s">
        <v>152</v>
      </c>
      <c r="N790" s="171">
        <v>9</v>
      </c>
      <c r="O790" s="180">
        <v>4</v>
      </c>
      <c r="P790" s="180">
        <v>213280</v>
      </c>
      <c r="Q790" s="181">
        <f t="shared" si="816"/>
        <v>0.36363636363636365</v>
      </c>
      <c r="R790" s="181">
        <f t="shared" si="792"/>
        <v>0.44444444444444442</v>
      </c>
      <c r="S790" s="175">
        <f t="shared" si="793"/>
        <v>53320</v>
      </c>
      <c r="T790" s="405"/>
      <c r="U790" s="136" t="s">
        <v>152</v>
      </c>
      <c r="V790" s="171">
        <v>484</v>
      </c>
      <c r="W790" s="180">
        <v>285</v>
      </c>
      <c r="X790" s="180">
        <v>18678180</v>
      </c>
      <c r="Y790" s="181">
        <f t="shared" si="817"/>
        <v>0.35228677379480838</v>
      </c>
      <c r="Z790" s="181">
        <f t="shared" si="794"/>
        <v>0.58884297520661155</v>
      </c>
      <c r="AA790" s="180">
        <f t="shared" si="795"/>
        <v>65537.473684210519</v>
      </c>
      <c r="AB790" s="405"/>
      <c r="AC790" s="136" t="s">
        <v>152</v>
      </c>
      <c r="AD790" s="171">
        <v>345</v>
      </c>
      <c r="AE790" s="180">
        <v>187</v>
      </c>
      <c r="AF790" s="180">
        <v>15762410</v>
      </c>
      <c r="AG790" s="181">
        <f t="shared" si="818"/>
        <v>0.37931034482758619</v>
      </c>
      <c r="AH790" s="181">
        <f t="shared" si="796"/>
        <v>0.54202898550724643</v>
      </c>
      <c r="AI790" s="175">
        <f t="shared" si="797"/>
        <v>84290.962566844915</v>
      </c>
      <c r="AJ790" s="405"/>
      <c r="AK790" s="136" t="s">
        <v>152</v>
      </c>
      <c r="AL790" s="171">
        <v>287</v>
      </c>
      <c r="AM790" s="180">
        <v>137</v>
      </c>
      <c r="AN790" s="180">
        <v>12932100</v>
      </c>
      <c r="AO790" s="181">
        <f t="shared" si="819"/>
        <v>0.35770234986945171</v>
      </c>
      <c r="AP790" s="181">
        <f t="shared" si="798"/>
        <v>0.47735191637630664</v>
      </c>
      <c r="AQ790" s="175">
        <f t="shared" si="799"/>
        <v>94394.890510948899</v>
      </c>
      <c r="AR790" s="405"/>
      <c r="AS790" s="136" t="s">
        <v>152</v>
      </c>
      <c r="AT790" s="171">
        <v>125</v>
      </c>
      <c r="AU790" s="180">
        <v>76</v>
      </c>
      <c r="AV790" s="180">
        <v>5049940</v>
      </c>
      <c r="AW790" s="181">
        <f t="shared" si="820"/>
        <v>0.39378238341968913</v>
      </c>
      <c r="AX790" s="181">
        <f t="shared" si="800"/>
        <v>0.60799999999999998</v>
      </c>
      <c r="AY790" s="180">
        <f t="shared" si="801"/>
        <v>66446.578947368427</v>
      </c>
      <c r="AZ790" s="405"/>
      <c r="BA790" s="136" t="s">
        <v>152</v>
      </c>
      <c r="BB790" s="171">
        <v>44</v>
      </c>
      <c r="BC790" s="180">
        <v>23</v>
      </c>
      <c r="BD790" s="180">
        <v>1827690</v>
      </c>
      <c r="BE790" s="181">
        <f t="shared" si="821"/>
        <v>0.38333333333333336</v>
      </c>
      <c r="BF790" s="181">
        <f t="shared" si="802"/>
        <v>0.52272727272727271</v>
      </c>
      <c r="BG790" s="225">
        <f t="shared" si="803"/>
        <v>79464.782608695648</v>
      </c>
      <c r="BH790" s="405"/>
      <c r="BI790" s="136" t="s">
        <v>152</v>
      </c>
      <c r="BJ790" s="171">
        <f t="shared" si="804"/>
        <v>1298</v>
      </c>
      <c r="BK790" s="180">
        <f t="shared" si="788"/>
        <v>715</v>
      </c>
      <c r="BL790" s="180">
        <f t="shared" si="789"/>
        <v>54921770</v>
      </c>
      <c r="BM790" s="181">
        <f>IFERROR(BK790/$BH$788,"-")</f>
        <v>0.36554192229038857</v>
      </c>
      <c r="BN790" s="181">
        <f>IFERROR(BK790/BJ790,"-")</f>
        <v>0.55084745762711862</v>
      </c>
      <c r="BO790" s="180">
        <f>IFERROR(BL790/BK790,"-")</f>
        <v>76813.664335664333</v>
      </c>
      <c r="BP790" s="285"/>
    </row>
    <row r="791" spans="2:68" s="95" customFormat="1">
      <c r="B791" s="402"/>
      <c r="C791" s="402"/>
      <c r="D791" s="428"/>
      <c r="E791" s="136" t="s">
        <v>161</v>
      </c>
      <c r="F791" s="171">
        <v>2</v>
      </c>
      <c r="G791" s="180">
        <v>2</v>
      </c>
      <c r="H791" s="180">
        <v>188410</v>
      </c>
      <c r="I791" s="181">
        <f t="shared" si="815"/>
        <v>0.2857142857142857</v>
      </c>
      <c r="J791" s="181">
        <f t="shared" si="790"/>
        <v>1</v>
      </c>
      <c r="K791" s="225">
        <f t="shared" si="791"/>
        <v>94205</v>
      </c>
      <c r="L791" s="405"/>
      <c r="M791" s="136" t="s">
        <v>161</v>
      </c>
      <c r="N791" s="171">
        <v>3</v>
      </c>
      <c r="O791" s="180">
        <v>2</v>
      </c>
      <c r="P791" s="180">
        <v>148680</v>
      </c>
      <c r="Q791" s="181">
        <f t="shared" si="816"/>
        <v>0.18181818181818182</v>
      </c>
      <c r="R791" s="181">
        <f t="shared" si="792"/>
        <v>0.66666666666666663</v>
      </c>
      <c r="S791" s="175">
        <f t="shared" si="793"/>
        <v>74340</v>
      </c>
      <c r="T791" s="405"/>
      <c r="U791" s="136" t="s">
        <v>161</v>
      </c>
      <c r="V791" s="171">
        <v>135</v>
      </c>
      <c r="W791" s="180">
        <v>92</v>
      </c>
      <c r="X791" s="180">
        <v>6645210</v>
      </c>
      <c r="Y791" s="181">
        <f t="shared" si="817"/>
        <v>0.11372064276885044</v>
      </c>
      <c r="Z791" s="181">
        <f t="shared" si="794"/>
        <v>0.68148148148148147</v>
      </c>
      <c r="AA791" s="180">
        <f t="shared" si="795"/>
        <v>72230.543478260865</v>
      </c>
      <c r="AB791" s="405"/>
      <c r="AC791" s="136" t="s">
        <v>161</v>
      </c>
      <c r="AD791" s="171">
        <v>120</v>
      </c>
      <c r="AE791" s="180">
        <v>74</v>
      </c>
      <c r="AF791" s="180">
        <v>6256070</v>
      </c>
      <c r="AG791" s="181">
        <f t="shared" si="818"/>
        <v>0.15010141987829614</v>
      </c>
      <c r="AH791" s="181">
        <f t="shared" si="796"/>
        <v>0.6166666666666667</v>
      </c>
      <c r="AI791" s="175">
        <f t="shared" si="797"/>
        <v>84541.486486486479</v>
      </c>
      <c r="AJ791" s="405"/>
      <c r="AK791" s="136" t="s">
        <v>161</v>
      </c>
      <c r="AL791" s="171">
        <v>97</v>
      </c>
      <c r="AM791" s="180">
        <v>43</v>
      </c>
      <c r="AN791" s="180">
        <v>3891260</v>
      </c>
      <c r="AO791" s="181">
        <f t="shared" si="819"/>
        <v>0.1122715404699739</v>
      </c>
      <c r="AP791" s="181">
        <f t="shared" si="798"/>
        <v>0.44329896907216493</v>
      </c>
      <c r="AQ791" s="175">
        <f t="shared" si="799"/>
        <v>90494.41860465116</v>
      </c>
      <c r="AR791" s="405"/>
      <c r="AS791" s="136" t="s">
        <v>161</v>
      </c>
      <c r="AT791" s="171">
        <v>54</v>
      </c>
      <c r="AU791" s="180">
        <v>32</v>
      </c>
      <c r="AV791" s="180">
        <v>2008950</v>
      </c>
      <c r="AW791" s="181">
        <f t="shared" si="820"/>
        <v>0.16580310880829016</v>
      </c>
      <c r="AX791" s="181">
        <f t="shared" si="800"/>
        <v>0.59259259259259256</v>
      </c>
      <c r="AY791" s="180">
        <f t="shared" si="801"/>
        <v>62779.6875</v>
      </c>
      <c r="AZ791" s="405"/>
      <c r="BA791" s="136" t="s">
        <v>161</v>
      </c>
      <c r="BB791" s="171">
        <v>15</v>
      </c>
      <c r="BC791" s="180">
        <v>8</v>
      </c>
      <c r="BD791" s="180">
        <v>557970</v>
      </c>
      <c r="BE791" s="181">
        <f t="shared" si="821"/>
        <v>0.13333333333333333</v>
      </c>
      <c r="BF791" s="181">
        <f t="shared" si="802"/>
        <v>0.53333333333333333</v>
      </c>
      <c r="BG791" s="225">
        <f t="shared" si="803"/>
        <v>69746.25</v>
      </c>
      <c r="BH791" s="405"/>
      <c r="BI791" s="136" t="s">
        <v>161</v>
      </c>
      <c r="BJ791" s="171">
        <f t="shared" si="804"/>
        <v>426</v>
      </c>
      <c r="BK791" s="180">
        <f t="shared" si="788"/>
        <v>253</v>
      </c>
      <c r="BL791" s="180">
        <f t="shared" si="789"/>
        <v>19696550</v>
      </c>
      <c r="BM791" s="181">
        <f t="shared" si="822"/>
        <v>0.12934560327198363</v>
      </c>
      <c r="BN791" s="181">
        <f t="shared" si="805"/>
        <v>0.5938967136150235</v>
      </c>
      <c r="BO791" s="180">
        <f t="shared" si="806"/>
        <v>77851.976284584976</v>
      </c>
      <c r="BP791" s="285"/>
    </row>
    <row r="792" spans="2:68" s="95" customFormat="1">
      <c r="B792" s="402"/>
      <c r="C792" s="402"/>
      <c r="D792" s="428"/>
      <c r="E792" s="136" t="s">
        <v>183</v>
      </c>
      <c r="F792" s="171">
        <v>4</v>
      </c>
      <c r="G792" s="180">
        <v>3</v>
      </c>
      <c r="H792" s="180">
        <v>202320</v>
      </c>
      <c r="I792" s="181">
        <f t="shared" si="815"/>
        <v>0.42857142857142855</v>
      </c>
      <c r="J792" s="181">
        <f t="shared" si="790"/>
        <v>0.75</v>
      </c>
      <c r="K792" s="225">
        <f t="shared" si="791"/>
        <v>67440</v>
      </c>
      <c r="L792" s="405"/>
      <c r="M792" s="136" t="s">
        <v>183</v>
      </c>
      <c r="N792" s="171">
        <v>5</v>
      </c>
      <c r="O792" s="180">
        <v>4</v>
      </c>
      <c r="P792" s="180">
        <v>448200</v>
      </c>
      <c r="Q792" s="181">
        <f t="shared" si="816"/>
        <v>0.36363636363636365</v>
      </c>
      <c r="R792" s="181">
        <f t="shared" si="792"/>
        <v>0.8</v>
      </c>
      <c r="S792" s="175">
        <f t="shared" si="793"/>
        <v>112050</v>
      </c>
      <c r="T792" s="405"/>
      <c r="U792" s="136" t="s">
        <v>183</v>
      </c>
      <c r="V792" s="171">
        <v>180</v>
      </c>
      <c r="W792" s="180">
        <v>107</v>
      </c>
      <c r="X792" s="180">
        <v>8678270</v>
      </c>
      <c r="Y792" s="181">
        <f t="shared" si="817"/>
        <v>0.13226205191594562</v>
      </c>
      <c r="Z792" s="181">
        <f t="shared" si="794"/>
        <v>0.59444444444444444</v>
      </c>
      <c r="AA792" s="180">
        <f t="shared" si="795"/>
        <v>81105.327102803742</v>
      </c>
      <c r="AB792" s="405"/>
      <c r="AC792" s="136" t="s">
        <v>183</v>
      </c>
      <c r="AD792" s="171">
        <v>129</v>
      </c>
      <c r="AE792" s="180">
        <v>81</v>
      </c>
      <c r="AF792" s="180">
        <v>7386960</v>
      </c>
      <c r="AG792" s="181">
        <f t="shared" si="818"/>
        <v>0.1643002028397566</v>
      </c>
      <c r="AH792" s="181">
        <f t="shared" si="796"/>
        <v>0.62790697674418605</v>
      </c>
      <c r="AI792" s="175">
        <f t="shared" si="797"/>
        <v>91197.037037037036</v>
      </c>
      <c r="AJ792" s="405"/>
      <c r="AK792" s="136" t="s">
        <v>183</v>
      </c>
      <c r="AL792" s="171">
        <v>92</v>
      </c>
      <c r="AM792" s="180">
        <v>43</v>
      </c>
      <c r="AN792" s="180">
        <v>3988760</v>
      </c>
      <c r="AO792" s="181">
        <f t="shared" si="819"/>
        <v>0.1122715404699739</v>
      </c>
      <c r="AP792" s="181">
        <f t="shared" si="798"/>
        <v>0.46739130434782611</v>
      </c>
      <c r="AQ792" s="175">
        <f t="shared" si="799"/>
        <v>92761.860465116275</v>
      </c>
      <c r="AR792" s="405"/>
      <c r="AS792" s="136" t="s">
        <v>183</v>
      </c>
      <c r="AT792" s="171">
        <v>51</v>
      </c>
      <c r="AU792" s="180">
        <v>30</v>
      </c>
      <c r="AV792" s="180">
        <v>1689100</v>
      </c>
      <c r="AW792" s="181">
        <f t="shared" si="820"/>
        <v>0.15544041450777202</v>
      </c>
      <c r="AX792" s="181">
        <f t="shared" si="800"/>
        <v>0.58823529411764708</v>
      </c>
      <c r="AY792" s="180">
        <f t="shared" si="801"/>
        <v>56303.333333333336</v>
      </c>
      <c r="AZ792" s="405"/>
      <c r="BA792" s="136" t="s">
        <v>183</v>
      </c>
      <c r="BB792" s="171">
        <v>18</v>
      </c>
      <c r="BC792" s="180">
        <v>8</v>
      </c>
      <c r="BD792" s="180">
        <v>371250</v>
      </c>
      <c r="BE792" s="181">
        <f t="shared" si="821"/>
        <v>0.13333333333333333</v>
      </c>
      <c r="BF792" s="181">
        <f t="shared" si="802"/>
        <v>0.44444444444444442</v>
      </c>
      <c r="BG792" s="225">
        <f t="shared" si="803"/>
        <v>46406.25</v>
      </c>
      <c r="BH792" s="405"/>
      <c r="BI792" s="136" t="s">
        <v>183</v>
      </c>
      <c r="BJ792" s="171">
        <f t="shared" si="804"/>
        <v>479</v>
      </c>
      <c r="BK792" s="180">
        <f t="shared" si="788"/>
        <v>276</v>
      </c>
      <c r="BL792" s="180">
        <f t="shared" si="789"/>
        <v>22764860</v>
      </c>
      <c r="BM792" s="181">
        <f t="shared" si="822"/>
        <v>0.1411042944785276</v>
      </c>
      <c r="BN792" s="181">
        <f t="shared" si="805"/>
        <v>0.57620041753653439</v>
      </c>
      <c r="BO792" s="180">
        <f t="shared" si="806"/>
        <v>82481.376811594208</v>
      </c>
      <c r="BP792" s="285"/>
    </row>
    <row r="793" spans="2:68" s="95" customFormat="1">
      <c r="B793" s="402"/>
      <c r="C793" s="402"/>
      <c r="D793" s="428"/>
      <c r="E793" s="136" t="s">
        <v>184</v>
      </c>
      <c r="F793" s="171">
        <v>2</v>
      </c>
      <c r="G793" s="180">
        <v>2</v>
      </c>
      <c r="H793" s="180">
        <v>156250</v>
      </c>
      <c r="I793" s="181">
        <f t="shared" si="815"/>
        <v>0.2857142857142857</v>
      </c>
      <c r="J793" s="181">
        <f t="shared" si="790"/>
        <v>1</v>
      </c>
      <c r="K793" s="225">
        <f t="shared" si="791"/>
        <v>78125</v>
      </c>
      <c r="L793" s="405"/>
      <c r="M793" s="136" t="s">
        <v>184</v>
      </c>
      <c r="N793" s="171">
        <v>1</v>
      </c>
      <c r="O793" s="180">
        <v>1</v>
      </c>
      <c r="P793" s="180">
        <v>44780</v>
      </c>
      <c r="Q793" s="181">
        <f t="shared" si="816"/>
        <v>9.0909090909090912E-2</v>
      </c>
      <c r="R793" s="181">
        <f t="shared" si="792"/>
        <v>1</v>
      </c>
      <c r="S793" s="175">
        <f t="shared" si="793"/>
        <v>44780</v>
      </c>
      <c r="T793" s="405"/>
      <c r="U793" s="136" t="s">
        <v>184</v>
      </c>
      <c r="V793" s="171">
        <v>82</v>
      </c>
      <c r="W793" s="180">
        <v>55</v>
      </c>
      <c r="X793" s="180">
        <v>4408880</v>
      </c>
      <c r="Y793" s="181">
        <f t="shared" si="817"/>
        <v>6.7985166872682329E-2</v>
      </c>
      <c r="Z793" s="181">
        <f t="shared" si="794"/>
        <v>0.67073170731707321</v>
      </c>
      <c r="AA793" s="180">
        <f t="shared" si="795"/>
        <v>80161.454545454544</v>
      </c>
      <c r="AB793" s="405"/>
      <c r="AC793" s="136" t="s">
        <v>184</v>
      </c>
      <c r="AD793" s="171">
        <v>63</v>
      </c>
      <c r="AE793" s="180">
        <v>43</v>
      </c>
      <c r="AF793" s="180">
        <v>3542620</v>
      </c>
      <c r="AG793" s="181">
        <f t="shared" si="818"/>
        <v>8.7221095334685597E-2</v>
      </c>
      <c r="AH793" s="181">
        <f t="shared" si="796"/>
        <v>0.68253968253968256</v>
      </c>
      <c r="AI793" s="175">
        <f t="shared" si="797"/>
        <v>82386.511627906977</v>
      </c>
      <c r="AJ793" s="405"/>
      <c r="AK793" s="136" t="s">
        <v>184</v>
      </c>
      <c r="AL793" s="171">
        <v>35</v>
      </c>
      <c r="AM793" s="180">
        <v>20</v>
      </c>
      <c r="AN793" s="180">
        <v>1606330</v>
      </c>
      <c r="AO793" s="181">
        <f t="shared" si="819"/>
        <v>5.2219321148825062E-2</v>
      </c>
      <c r="AP793" s="181">
        <f t="shared" si="798"/>
        <v>0.5714285714285714</v>
      </c>
      <c r="AQ793" s="175">
        <f t="shared" si="799"/>
        <v>80316.5</v>
      </c>
      <c r="AR793" s="405"/>
      <c r="AS793" s="136" t="s">
        <v>184</v>
      </c>
      <c r="AT793" s="171">
        <v>12</v>
      </c>
      <c r="AU793" s="180">
        <v>10</v>
      </c>
      <c r="AV793" s="180">
        <v>409890</v>
      </c>
      <c r="AW793" s="181">
        <f t="shared" si="820"/>
        <v>5.181347150259067E-2</v>
      </c>
      <c r="AX793" s="181">
        <f t="shared" si="800"/>
        <v>0.83333333333333337</v>
      </c>
      <c r="AY793" s="180">
        <f t="shared" si="801"/>
        <v>40989</v>
      </c>
      <c r="AZ793" s="405"/>
      <c r="BA793" s="136" t="s">
        <v>184</v>
      </c>
      <c r="BB793" s="171">
        <v>2</v>
      </c>
      <c r="BC793" s="180">
        <v>1</v>
      </c>
      <c r="BD793" s="180">
        <v>24910</v>
      </c>
      <c r="BE793" s="181">
        <f t="shared" si="821"/>
        <v>1.6666666666666666E-2</v>
      </c>
      <c r="BF793" s="181">
        <f t="shared" si="802"/>
        <v>0.5</v>
      </c>
      <c r="BG793" s="225">
        <f t="shared" si="803"/>
        <v>24910</v>
      </c>
      <c r="BH793" s="405"/>
      <c r="BI793" s="136" t="s">
        <v>184</v>
      </c>
      <c r="BJ793" s="171">
        <f t="shared" si="804"/>
        <v>197</v>
      </c>
      <c r="BK793" s="180">
        <f t="shared" si="788"/>
        <v>132</v>
      </c>
      <c r="BL793" s="180">
        <f t="shared" si="789"/>
        <v>10193660</v>
      </c>
      <c r="BM793" s="181">
        <f t="shared" si="822"/>
        <v>6.7484662576687116E-2</v>
      </c>
      <c r="BN793" s="181">
        <f t="shared" si="805"/>
        <v>0.67005076142131981</v>
      </c>
      <c r="BO793" s="180">
        <f t="shared" si="806"/>
        <v>77224.696969696975</v>
      </c>
      <c r="BP793" s="285"/>
    </row>
    <row r="794" spans="2:68" s="95" customFormat="1">
      <c r="B794" s="402"/>
      <c r="C794" s="402"/>
      <c r="D794" s="428"/>
      <c r="E794" s="136" t="s">
        <v>185</v>
      </c>
      <c r="F794" s="171">
        <v>1</v>
      </c>
      <c r="G794" s="180">
        <v>1</v>
      </c>
      <c r="H794" s="180">
        <v>46070</v>
      </c>
      <c r="I794" s="181">
        <f t="shared" si="815"/>
        <v>0.14285714285714285</v>
      </c>
      <c r="J794" s="181">
        <f t="shared" si="790"/>
        <v>1</v>
      </c>
      <c r="K794" s="225">
        <f t="shared" si="791"/>
        <v>46070</v>
      </c>
      <c r="L794" s="405"/>
      <c r="M794" s="136" t="s">
        <v>185</v>
      </c>
      <c r="N794" s="171">
        <v>1</v>
      </c>
      <c r="O794" s="180">
        <v>1</v>
      </c>
      <c r="P794" s="180">
        <v>44780</v>
      </c>
      <c r="Q794" s="181">
        <f t="shared" si="816"/>
        <v>9.0909090909090912E-2</v>
      </c>
      <c r="R794" s="181">
        <f t="shared" si="792"/>
        <v>1</v>
      </c>
      <c r="S794" s="175">
        <f t="shared" si="793"/>
        <v>44780</v>
      </c>
      <c r="T794" s="405"/>
      <c r="U794" s="136" t="s">
        <v>185</v>
      </c>
      <c r="V794" s="171">
        <v>56</v>
      </c>
      <c r="W794" s="180">
        <v>28</v>
      </c>
      <c r="X794" s="180">
        <v>1784050</v>
      </c>
      <c r="Y794" s="181">
        <f t="shared" si="817"/>
        <v>3.4610630407911E-2</v>
      </c>
      <c r="Z794" s="181">
        <f t="shared" si="794"/>
        <v>0.5</v>
      </c>
      <c r="AA794" s="180">
        <f t="shared" si="795"/>
        <v>63716.071428571428</v>
      </c>
      <c r="AB794" s="405"/>
      <c r="AC794" s="136" t="s">
        <v>185</v>
      </c>
      <c r="AD794" s="171">
        <v>31</v>
      </c>
      <c r="AE794" s="180">
        <v>18</v>
      </c>
      <c r="AF794" s="180">
        <v>1658180</v>
      </c>
      <c r="AG794" s="181">
        <f t="shared" si="818"/>
        <v>3.6511156186612576E-2</v>
      </c>
      <c r="AH794" s="181">
        <f t="shared" si="796"/>
        <v>0.58064516129032262</v>
      </c>
      <c r="AI794" s="175">
        <f t="shared" si="797"/>
        <v>92121.111111111109</v>
      </c>
      <c r="AJ794" s="405"/>
      <c r="AK794" s="136" t="s">
        <v>185</v>
      </c>
      <c r="AL794" s="171">
        <v>38</v>
      </c>
      <c r="AM794" s="180">
        <v>17</v>
      </c>
      <c r="AN794" s="180">
        <v>1850600</v>
      </c>
      <c r="AO794" s="181">
        <f t="shared" si="819"/>
        <v>4.4386422976501305E-2</v>
      </c>
      <c r="AP794" s="181">
        <f t="shared" si="798"/>
        <v>0.44736842105263158</v>
      </c>
      <c r="AQ794" s="175">
        <f t="shared" si="799"/>
        <v>108858.82352941176</v>
      </c>
      <c r="AR794" s="405"/>
      <c r="AS794" s="136" t="s">
        <v>185</v>
      </c>
      <c r="AT794" s="171">
        <v>29</v>
      </c>
      <c r="AU794" s="180">
        <v>18</v>
      </c>
      <c r="AV794" s="180">
        <v>942380</v>
      </c>
      <c r="AW794" s="181">
        <f t="shared" si="820"/>
        <v>9.3264248704663211E-2</v>
      </c>
      <c r="AX794" s="181">
        <f t="shared" si="800"/>
        <v>0.62068965517241381</v>
      </c>
      <c r="AY794" s="180">
        <f t="shared" si="801"/>
        <v>52354.444444444445</v>
      </c>
      <c r="AZ794" s="405"/>
      <c r="BA794" s="136" t="s">
        <v>185</v>
      </c>
      <c r="BB794" s="171">
        <v>6</v>
      </c>
      <c r="BC794" s="180">
        <v>3</v>
      </c>
      <c r="BD794" s="180">
        <v>75250</v>
      </c>
      <c r="BE794" s="181">
        <f t="shared" si="821"/>
        <v>0.05</v>
      </c>
      <c r="BF794" s="181">
        <f t="shared" si="802"/>
        <v>0.5</v>
      </c>
      <c r="BG794" s="225">
        <f t="shared" si="803"/>
        <v>25083.333333333332</v>
      </c>
      <c r="BH794" s="405"/>
      <c r="BI794" s="136" t="s">
        <v>185</v>
      </c>
      <c r="BJ794" s="171">
        <f t="shared" si="804"/>
        <v>162</v>
      </c>
      <c r="BK794" s="180">
        <f t="shared" si="788"/>
        <v>86</v>
      </c>
      <c r="BL794" s="180">
        <f t="shared" si="789"/>
        <v>6401310</v>
      </c>
      <c r="BM794" s="181">
        <f t="shared" si="822"/>
        <v>4.396728016359918E-2</v>
      </c>
      <c r="BN794" s="181">
        <f t="shared" si="805"/>
        <v>0.53086419753086422</v>
      </c>
      <c r="BO794" s="180">
        <f t="shared" si="806"/>
        <v>74433.837209302321</v>
      </c>
      <c r="BP794" s="285"/>
    </row>
    <row r="795" spans="2:68" s="95" customFormat="1">
      <c r="B795" s="402"/>
      <c r="C795" s="402"/>
      <c r="D795" s="428"/>
      <c r="E795" s="136" t="s">
        <v>186</v>
      </c>
      <c r="F795" s="171">
        <v>1</v>
      </c>
      <c r="G795" s="180">
        <v>1</v>
      </c>
      <c r="H795" s="180">
        <v>13910</v>
      </c>
      <c r="I795" s="181">
        <f t="shared" si="815"/>
        <v>0.14285714285714285</v>
      </c>
      <c r="J795" s="181">
        <f t="shared" si="790"/>
        <v>1</v>
      </c>
      <c r="K795" s="225">
        <f t="shared" si="791"/>
        <v>13910</v>
      </c>
      <c r="L795" s="405"/>
      <c r="M795" s="136" t="s">
        <v>186</v>
      </c>
      <c r="N795" s="171">
        <v>0</v>
      </c>
      <c r="O795" s="180">
        <v>0</v>
      </c>
      <c r="P795" s="180">
        <v>0</v>
      </c>
      <c r="Q795" s="181">
        <f t="shared" si="816"/>
        <v>0</v>
      </c>
      <c r="R795" s="181" t="str">
        <f t="shared" si="792"/>
        <v>-</v>
      </c>
      <c r="S795" s="175" t="str">
        <f t="shared" si="793"/>
        <v>-</v>
      </c>
      <c r="T795" s="405"/>
      <c r="U795" s="136" t="s">
        <v>186</v>
      </c>
      <c r="V795" s="171">
        <v>44</v>
      </c>
      <c r="W795" s="180">
        <v>32</v>
      </c>
      <c r="X795" s="180">
        <v>2814470</v>
      </c>
      <c r="Y795" s="181">
        <f t="shared" si="817"/>
        <v>3.9555006180469712E-2</v>
      </c>
      <c r="Z795" s="181">
        <f t="shared" si="794"/>
        <v>0.72727272727272729</v>
      </c>
      <c r="AA795" s="180">
        <f t="shared" si="795"/>
        <v>87952.1875</v>
      </c>
      <c r="AB795" s="405"/>
      <c r="AC795" s="136" t="s">
        <v>186</v>
      </c>
      <c r="AD795" s="171">
        <v>31</v>
      </c>
      <c r="AE795" s="180">
        <v>22</v>
      </c>
      <c r="AF795" s="180">
        <v>1769470</v>
      </c>
      <c r="AG795" s="181">
        <f t="shared" si="818"/>
        <v>4.4624746450304259E-2</v>
      </c>
      <c r="AH795" s="181">
        <f t="shared" si="796"/>
        <v>0.70967741935483875</v>
      </c>
      <c r="AI795" s="175">
        <f t="shared" si="797"/>
        <v>80430.454545454544</v>
      </c>
      <c r="AJ795" s="405"/>
      <c r="AK795" s="136" t="s">
        <v>186</v>
      </c>
      <c r="AL795" s="171">
        <v>26</v>
      </c>
      <c r="AM795" s="180">
        <v>15</v>
      </c>
      <c r="AN795" s="180">
        <v>1676540</v>
      </c>
      <c r="AO795" s="181">
        <f t="shared" si="819"/>
        <v>3.91644908616188E-2</v>
      </c>
      <c r="AP795" s="181">
        <f t="shared" si="798"/>
        <v>0.57692307692307687</v>
      </c>
      <c r="AQ795" s="175">
        <f t="shared" si="799"/>
        <v>111769.33333333333</v>
      </c>
      <c r="AR795" s="405"/>
      <c r="AS795" s="136" t="s">
        <v>186</v>
      </c>
      <c r="AT795" s="171">
        <v>12</v>
      </c>
      <c r="AU795" s="180">
        <v>7</v>
      </c>
      <c r="AV795" s="180">
        <v>703990</v>
      </c>
      <c r="AW795" s="181">
        <f t="shared" si="820"/>
        <v>3.6269430051813469E-2</v>
      </c>
      <c r="AX795" s="181">
        <f t="shared" si="800"/>
        <v>0.58333333333333337</v>
      </c>
      <c r="AY795" s="180">
        <f t="shared" si="801"/>
        <v>100570</v>
      </c>
      <c r="AZ795" s="405"/>
      <c r="BA795" s="136" t="s">
        <v>186</v>
      </c>
      <c r="BB795" s="171">
        <v>1</v>
      </c>
      <c r="BC795" s="180">
        <v>1</v>
      </c>
      <c r="BD795" s="180">
        <v>15590</v>
      </c>
      <c r="BE795" s="181">
        <f t="shared" si="821"/>
        <v>1.6666666666666666E-2</v>
      </c>
      <c r="BF795" s="181">
        <f t="shared" si="802"/>
        <v>1</v>
      </c>
      <c r="BG795" s="225">
        <f t="shared" si="803"/>
        <v>15590</v>
      </c>
      <c r="BH795" s="405"/>
      <c r="BI795" s="136" t="s">
        <v>186</v>
      </c>
      <c r="BJ795" s="171">
        <f t="shared" si="804"/>
        <v>115</v>
      </c>
      <c r="BK795" s="180">
        <f t="shared" si="788"/>
        <v>78</v>
      </c>
      <c r="BL795" s="180">
        <f t="shared" si="789"/>
        <v>6993970</v>
      </c>
      <c r="BM795" s="181">
        <f t="shared" si="822"/>
        <v>3.9877300613496931E-2</v>
      </c>
      <c r="BN795" s="181">
        <f t="shared" si="805"/>
        <v>0.67826086956521736</v>
      </c>
      <c r="BO795" s="180">
        <f t="shared" si="806"/>
        <v>89666.282051282047</v>
      </c>
      <c r="BP795" s="285"/>
    </row>
    <row r="796" spans="2:68" s="95" customFormat="1">
      <c r="B796" s="402"/>
      <c r="C796" s="402"/>
      <c r="D796" s="428"/>
      <c r="E796" s="136" t="s">
        <v>187</v>
      </c>
      <c r="F796" s="171">
        <v>2</v>
      </c>
      <c r="G796" s="180">
        <v>1</v>
      </c>
      <c r="H796" s="180">
        <v>46070</v>
      </c>
      <c r="I796" s="181">
        <f t="shared" si="815"/>
        <v>0.14285714285714285</v>
      </c>
      <c r="J796" s="181">
        <f t="shared" si="790"/>
        <v>0.5</v>
      </c>
      <c r="K796" s="225">
        <f t="shared" si="791"/>
        <v>46070</v>
      </c>
      <c r="L796" s="405"/>
      <c r="M796" s="136" t="s">
        <v>187</v>
      </c>
      <c r="N796" s="171">
        <v>5</v>
      </c>
      <c r="O796" s="180">
        <v>3</v>
      </c>
      <c r="P796" s="180">
        <v>344300</v>
      </c>
      <c r="Q796" s="181">
        <f t="shared" si="816"/>
        <v>0.27272727272727271</v>
      </c>
      <c r="R796" s="181">
        <f t="shared" si="792"/>
        <v>0.6</v>
      </c>
      <c r="S796" s="175">
        <f t="shared" si="793"/>
        <v>114766.66666666667</v>
      </c>
      <c r="T796" s="405"/>
      <c r="U796" s="136" t="s">
        <v>187</v>
      </c>
      <c r="V796" s="171">
        <v>349</v>
      </c>
      <c r="W796" s="180">
        <v>221</v>
      </c>
      <c r="X796" s="180">
        <v>15657670</v>
      </c>
      <c r="Y796" s="181">
        <f t="shared" si="817"/>
        <v>0.27317676143386899</v>
      </c>
      <c r="Z796" s="181">
        <f t="shared" si="794"/>
        <v>0.63323782234957016</v>
      </c>
      <c r="AA796" s="180">
        <f t="shared" si="795"/>
        <v>70849.185520361993</v>
      </c>
      <c r="AB796" s="405"/>
      <c r="AC796" s="136" t="s">
        <v>187</v>
      </c>
      <c r="AD796" s="171">
        <v>209</v>
      </c>
      <c r="AE796" s="180">
        <v>121</v>
      </c>
      <c r="AF796" s="180">
        <v>9922960</v>
      </c>
      <c r="AG796" s="181">
        <f t="shared" si="818"/>
        <v>0.24543610547667344</v>
      </c>
      <c r="AH796" s="181">
        <f t="shared" si="796"/>
        <v>0.57894736842105265</v>
      </c>
      <c r="AI796" s="175">
        <f t="shared" si="797"/>
        <v>82007.933884297527</v>
      </c>
      <c r="AJ796" s="405"/>
      <c r="AK796" s="136" t="s">
        <v>187</v>
      </c>
      <c r="AL796" s="171">
        <v>148</v>
      </c>
      <c r="AM796" s="180">
        <v>70</v>
      </c>
      <c r="AN796" s="180">
        <v>5856560</v>
      </c>
      <c r="AO796" s="181">
        <f t="shared" si="819"/>
        <v>0.18276762402088773</v>
      </c>
      <c r="AP796" s="181">
        <f t="shared" si="798"/>
        <v>0.47297297297297297</v>
      </c>
      <c r="AQ796" s="175">
        <f t="shared" si="799"/>
        <v>83665.142857142855</v>
      </c>
      <c r="AR796" s="405"/>
      <c r="AS796" s="136" t="s">
        <v>187</v>
      </c>
      <c r="AT796" s="171">
        <v>55</v>
      </c>
      <c r="AU796" s="180">
        <v>36</v>
      </c>
      <c r="AV796" s="180">
        <v>2297550</v>
      </c>
      <c r="AW796" s="181">
        <f t="shared" si="820"/>
        <v>0.18652849740932642</v>
      </c>
      <c r="AX796" s="181">
        <f t="shared" si="800"/>
        <v>0.65454545454545454</v>
      </c>
      <c r="AY796" s="180">
        <f t="shared" si="801"/>
        <v>63820.833333333336</v>
      </c>
      <c r="AZ796" s="405"/>
      <c r="BA796" s="136" t="s">
        <v>187</v>
      </c>
      <c r="BB796" s="171">
        <v>15</v>
      </c>
      <c r="BC796" s="180">
        <v>8</v>
      </c>
      <c r="BD796" s="180">
        <v>616630</v>
      </c>
      <c r="BE796" s="181">
        <f t="shared" si="821"/>
        <v>0.13333333333333333</v>
      </c>
      <c r="BF796" s="181">
        <f t="shared" si="802"/>
        <v>0.53333333333333333</v>
      </c>
      <c r="BG796" s="225">
        <f t="shared" si="803"/>
        <v>77078.75</v>
      </c>
      <c r="BH796" s="405"/>
      <c r="BI796" s="136" t="s">
        <v>187</v>
      </c>
      <c r="BJ796" s="171">
        <f t="shared" si="804"/>
        <v>783</v>
      </c>
      <c r="BK796" s="180">
        <f t="shared" si="788"/>
        <v>460</v>
      </c>
      <c r="BL796" s="180">
        <f t="shared" si="789"/>
        <v>34741740</v>
      </c>
      <c r="BM796" s="181">
        <f t="shared" si="822"/>
        <v>0.23517382413087934</v>
      </c>
      <c r="BN796" s="181">
        <f t="shared" si="805"/>
        <v>0.58748403575989783</v>
      </c>
      <c r="BO796" s="180">
        <f t="shared" si="806"/>
        <v>75525.521739130432</v>
      </c>
      <c r="BP796" s="285"/>
    </row>
    <row r="797" spans="2:68" s="95" customFormat="1">
      <c r="B797" s="402"/>
      <c r="C797" s="402"/>
      <c r="D797" s="428"/>
      <c r="E797" s="136" t="s">
        <v>188</v>
      </c>
      <c r="F797" s="171">
        <v>0</v>
      </c>
      <c r="G797" s="180">
        <v>0</v>
      </c>
      <c r="H797" s="180">
        <v>0</v>
      </c>
      <c r="I797" s="181">
        <f t="shared" si="815"/>
        <v>0</v>
      </c>
      <c r="J797" s="181" t="str">
        <f t="shared" si="790"/>
        <v>-</v>
      </c>
      <c r="K797" s="225" t="str">
        <f t="shared" si="791"/>
        <v>-</v>
      </c>
      <c r="L797" s="405"/>
      <c r="M797" s="136" t="s">
        <v>188</v>
      </c>
      <c r="N797" s="171">
        <v>5</v>
      </c>
      <c r="O797" s="180">
        <v>3</v>
      </c>
      <c r="P797" s="180">
        <v>344300</v>
      </c>
      <c r="Q797" s="181">
        <f t="shared" si="816"/>
        <v>0.27272727272727271</v>
      </c>
      <c r="R797" s="181">
        <f t="shared" si="792"/>
        <v>0.6</v>
      </c>
      <c r="S797" s="175">
        <f t="shared" si="793"/>
        <v>114766.66666666667</v>
      </c>
      <c r="T797" s="405"/>
      <c r="U797" s="136" t="s">
        <v>188</v>
      </c>
      <c r="V797" s="171">
        <v>60</v>
      </c>
      <c r="W797" s="180">
        <v>39</v>
      </c>
      <c r="X797" s="180">
        <v>2424680</v>
      </c>
      <c r="Y797" s="181">
        <f t="shared" si="817"/>
        <v>4.8207663782447466E-2</v>
      </c>
      <c r="Z797" s="181">
        <f t="shared" si="794"/>
        <v>0.65</v>
      </c>
      <c r="AA797" s="180">
        <f t="shared" si="795"/>
        <v>62171.282051282054</v>
      </c>
      <c r="AB797" s="405"/>
      <c r="AC797" s="136" t="s">
        <v>188</v>
      </c>
      <c r="AD797" s="171">
        <v>51</v>
      </c>
      <c r="AE797" s="180">
        <v>30</v>
      </c>
      <c r="AF797" s="180">
        <v>2280840</v>
      </c>
      <c r="AG797" s="181">
        <f t="shared" si="818"/>
        <v>6.0851926977687626E-2</v>
      </c>
      <c r="AH797" s="181">
        <f t="shared" si="796"/>
        <v>0.58823529411764708</v>
      </c>
      <c r="AI797" s="175">
        <f t="shared" si="797"/>
        <v>76028</v>
      </c>
      <c r="AJ797" s="405"/>
      <c r="AK797" s="136" t="s">
        <v>188</v>
      </c>
      <c r="AL797" s="171">
        <v>62</v>
      </c>
      <c r="AM797" s="180">
        <v>28</v>
      </c>
      <c r="AN797" s="180">
        <v>1911510</v>
      </c>
      <c r="AO797" s="181">
        <f t="shared" si="819"/>
        <v>7.3107049608355096E-2</v>
      </c>
      <c r="AP797" s="181">
        <f t="shared" si="798"/>
        <v>0.45161290322580644</v>
      </c>
      <c r="AQ797" s="175">
        <f t="shared" si="799"/>
        <v>68268.21428571429</v>
      </c>
      <c r="AR797" s="405"/>
      <c r="AS797" s="136" t="s">
        <v>188</v>
      </c>
      <c r="AT797" s="171">
        <v>44</v>
      </c>
      <c r="AU797" s="180">
        <v>24</v>
      </c>
      <c r="AV797" s="180">
        <v>1840150</v>
      </c>
      <c r="AW797" s="181">
        <f t="shared" si="820"/>
        <v>0.12435233160621761</v>
      </c>
      <c r="AX797" s="181">
        <f t="shared" si="800"/>
        <v>0.54545454545454541</v>
      </c>
      <c r="AY797" s="180">
        <f t="shared" si="801"/>
        <v>76672.916666666672</v>
      </c>
      <c r="AZ797" s="405"/>
      <c r="BA797" s="136" t="s">
        <v>188</v>
      </c>
      <c r="BB797" s="171">
        <v>16</v>
      </c>
      <c r="BC797" s="180">
        <v>9</v>
      </c>
      <c r="BD797" s="180">
        <v>470250</v>
      </c>
      <c r="BE797" s="181">
        <f t="shared" si="821"/>
        <v>0.15</v>
      </c>
      <c r="BF797" s="181">
        <f t="shared" si="802"/>
        <v>0.5625</v>
      </c>
      <c r="BG797" s="225">
        <f t="shared" si="803"/>
        <v>52250</v>
      </c>
      <c r="BH797" s="405"/>
      <c r="BI797" s="136" t="s">
        <v>188</v>
      </c>
      <c r="BJ797" s="171">
        <f t="shared" si="804"/>
        <v>238</v>
      </c>
      <c r="BK797" s="180">
        <f t="shared" si="788"/>
        <v>133</v>
      </c>
      <c r="BL797" s="180">
        <f t="shared" si="789"/>
        <v>9271730</v>
      </c>
      <c r="BM797" s="181">
        <f t="shared" si="822"/>
        <v>6.7995910020449898E-2</v>
      </c>
      <c r="BN797" s="181">
        <f t="shared" si="805"/>
        <v>0.55882352941176472</v>
      </c>
      <c r="BO797" s="180">
        <f t="shared" si="806"/>
        <v>69712.255639097741</v>
      </c>
      <c r="BP797" s="285"/>
    </row>
    <row r="798" spans="2:68" s="95" customFormat="1">
      <c r="B798" s="402"/>
      <c r="C798" s="402"/>
      <c r="D798" s="428"/>
      <c r="E798" s="133" t="s">
        <v>179</v>
      </c>
      <c r="F798" s="173">
        <v>0</v>
      </c>
      <c r="G798" s="184">
        <v>0</v>
      </c>
      <c r="H798" s="184">
        <v>0</v>
      </c>
      <c r="I798" s="185">
        <f t="shared" si="815"/>
        <v>0</v>
      </c>
      <c r="J798" s="185" t="str">
        <f t="shared" si="790"/>
        <v>-</v>
      </c>
      <c r="K798" s="279" t="str">
        <f t="shared" si="791"/>
        <v>-</v>
      </c>
      <c r="L798" s="405"/>
      <c r="M798" s="133" t="s">
        <v>179</v>
      </c>
      <c r="N798" s="173">
        <v>1</v>
      </c>
      <c r="O798" s="184">
        <v>0</v>
      </c>
      <c r="P798" s="184">
        <v>0</v>
      </c>
      <c r="Q798" s="185">
        <f t="shared" si="816"/>
        <v>0</v>
      </c>
      <c r="R798" s="185">
        <f t="shared" si="792"/>
        <v>0</v>
      </c>
      <c r="S798" s="177" t="str">
        <f t="shared" si="793"/>
        <v>-</v>
      </c>
      <c r="T798" s="405"/>
      <c r="U798" s="133" t="s">
        <v>179</v>
      </c>
      <c r="V798" s="173">
        <v>70</v>
      </c>
      <c r="W798" s="184">
        <v>41</v>
      </c>
      <c r="X798" s="184">
        <v>2887700</v>
      </c>
      <c r="Y798" s="185">
        <f t="shared" si="817"/>
        <v>5.0679851668726822E-2</v>
      </c>
      <c r="Z798" s="185">
        <f t="shared" si="794"/>
        <v>0.58571428571428574</v>
      </c>
      <c r="AA798" s="184">
        <f t="shared" si="795"/>
        <v>70431.707317073175</v>
      </c>
      <c r="AB798" s="405"/>
      <c r="AC798" s="133" t="s">
        <v>179</v>
      </c>
      <c r="AD798" s="173">
        <v>25</v>
      </c>
      <c r="AE798" s="184">
        <v>12</v>
      </c>
      <c r="AF798" s="184">
        <v>988950</v>
      </c>
      <c r="AG798" s="185">
        <f t="shared" si="818"/>
        <v>2.434077079107505E-2</v>
      </c>
      <c r="AH798" s="185">
        <f t="shared" si="796"/>
        <v>0.48</v>
      </c>
      <c r="AI798" s="177">
        <f t="shared" si="797"/>
        <v>82412.5</v>
      </c>
      <c r="AJ798" s="405"/>
      <c r="AK798" s="133" t="s">
        <v>179</v>
      </c>
      <c r="AL798" s="173">
        <v>22</v>
      </c>
      <c r="AM798" s="184">
        <v>12</v>
      </c>
      <c r="AN798" s="184">
        <v>826000</v>
      </c>
      <c r="AO798" s="185">
        <f t="shared" si="819"/>
        <v>3.1331592689295036E-2</v>
      </c>
      <c r="AP798" s="185">
        <f t="shared" si="798"/>
        <v>0.54545454545454541</v>
      </c>
      <c r="AQ798" s="177">
        <f t="shared" si="799"/>
        <v>68833.333333333328</v>
      </c>
      <c r="AR798" s="405"/>
      <c r="AS798" s="133" t="s">
        <v>179</v>
      </c>
      <c r="AT798" s="173">
        <v>20</v>
      </c>
      <c r="AU798" s="184">
        <v>11</v>
      </c>
      <c r="AV798" s="184">
        <v>1754540</v>
      </c>
      <c r="AW798" s="185">
        <f t="shared" si="820"/>
        <v>5.6994818652849742E-2</v>
      </c>
      <c r="AX798" s="185">
        <f t="shared" si="800"/>
        <v>0.55000000000000004</v>
      </c>
      <c r="AY798" s="184">
        <f t="shared" si="801"/>
        <v>159503.63636363635</v>
      </c>
      <c r="AZ798" s="405"/>
      <c r="BA798" s="133" t="s">
        <v>179</v>
      </c>
      <c r="BB798" s="173">
        <v>6</v>
      </c>
      <c r="BC798" s="184">
        <v>2</v>
      </c>
      <c r="BD798" s="184">
        <v>343580</v>
      </c>
      <c r="BE798" s="185">
        <f t="shared" si="821"/>
        <v>3.3333333333333333E-2</v>
      </c>
      <c r="BF798" s="185">
        <f t="shared" si="802"/>
        <v>0.33333333333333331</v>
      </c>
      <c r="BG798" s="279">
        <f t="shared" si="803"/>
        <v>171790</v>
      </c>
      <c r="BH798" s="405"/>
      <c r="BI798" s="133" t="s">
        <v>179</v>
      </c>
      <c r="BJ798" s="173">
        <f t="shared" si="804"/>
        <v>144</v>
      </c>
      <c r="BK798" s="184">
        <f t="shared" si="788"/>
        <v>78</v>
      </c>
      <c r="BL798" s="184">
        <f t="shared" si="789"/>
        <v>6800770</v>
      </c>
      <c r="BM798" s="185">
        <f t="shared" si="822"/>
        <v>3.9877300613496931E-2</v>
      </c>
      <c r="BN798" s="185">
        <f t="shared" si="805"/>
        <v>0.54166666666666663</v>
      </c>
      <c r="BO798" s="184">
        <f t="shared" si="806"/>
        <v>87189.358974358969</v>
      </c>
      <c r="BP798" s="285"/>
    </row>
    <row r="799" spans="2:68" s="95" customFormat="1">
      <c r="B799" s="402">
        <v>73</v>
      </c>
      <c r="C799" s="402" t="s">
        <v>33</v>
      </c>
      <c r="D799" s="428">
        <v>2</v>
      </c>
      <c r="E799" s="134" t="s">
        <v>153</v>
      </c>
      <c r="F799" s="170">
        <v>0</v>
      </c>
      <c r="G799" s="178">
        <v>0</v>
      </c>
      <c r="H799" s="178">
        <v>0</v>
      </c>
      <c r="I799" s="179">
        <f t="shared" ref="I799:I806" si="823">IFERROR(G799/$D$799,"-")</f>
        <v>0</v>
      </c>
      <c r="J799" s="179" t="str">
        <f t="shared" si="790"/>
        <v>-</v>
      </c>
      <c r="K799" s="224" t="str">
        <f t="shared" si="791"/>
        <v>-</v>
      </c>
      <c r="L799" s="405">
        <v>10</v>
      </c>
      <c r="M799" s="134" t="s">
        <v>153</v>
      </c>
      <c r="N799" s="170">
        <v>2</v>
      </c>
      <c r="O799" s="178">
        <v>2</v>
      </c>
      <c r="P799" s="178">
        <v>84000</v>
      </c>
      <c r="Q799" s="179">
        <f>IFERROR(O799/$L$799,"-")</f>
        <v>0.2</v>
      </c>
      <c r="R799" s="179">
        <f t="shared" si="792"/>
        <v>1</v>
      </c>
      <c r="S799" s="174">
        <f t="shared" si="793"/>
        <v>42000</v>
      </c>
      <c r="T799" s="405">
        <v>1091</v>
      </c>
      <c r="U799" s="134" t="s">
        <v>153</v>
      </c>
      <c r="V799" s="170">
        <v>464</v>
      </c>
      <c r="W799" s="178">
        <v>296</v>
      </c>
      <c r="X799" s="178">
        <v>18392230</v>
      </c>
      <c r="Y799" s="179">
        <f>IFERROR(W799/$T$799,"-")</f>
        <v>0.27131072410632445</v>
      </c>
      <c r="Z799" s="179">
        <f t="shared" si="794"/>
        <v>0.63793103448275867</v>
      </c>
      <c r="AA799" s="178">
        <f t="shared" si="795"/>
        <v>62135.91216216216</v>
      </c>
      <c r="AB799" s="405">
        <v>794</v>
      </c>
      <c r="AC799" s="134" t="s">
        <v>153</v>
      </c>
      <c r="AD799" s="170">
        <v>355</v>
      </c>
      <c r="AE799" s="178">
        <v>223</v>
      </c>
      <c r="AF799" s="178">
        <v>15278820</v>
      </c>
      <c r="AG799" s="179">
        <f>IFERROR(AE799/$AB$799,"-")</f>
        <v>0.28085642317380355</v>
      </c>
      <c r="AH799" s="179">
        <f t="shared" si="796"/>
        <v>0.62816901408450709</v>
      </c>
      <c r="AI799" s="174">
        <f t="shared" si="797"/>
        <v>68514.887892376675</v>
      </c>
      <c r="AJ799" s="405">
        <v>524</v>
      </c>
      <c r="AK799" s="134" t="s">
        <v>153</v>
      </c>
      <c r="AL799" s="170">
        <v>232</v>
      </c>
      <c r="AM799" s="178">
        <v>142</v>
      </c>
      <c r="AN799" s="178">
        <v>11867210</v>
      </c>
      <c r="AO799" s="179">
        <f>IFERROR(AM799/$AJ$799,"-")</f>
        <v>0.27099236641221375</v>
      </c>
      <c r="AP799" s="179">
        <f t="shared" si="798"/>
        <v>0.61206896551724133</v>
      </c>
      <c r="AQ799" s="174">
        <f t="shared" si="799"/>
        <v>83571.901408450707</v>
      </c>
      <c r="AR799" s="405">
        <v>262</v>
      </c>
      <c r="AS799" s="134" t="s">
        <v>153</v>
      </c>
      <c r="AT799" s="170">
        <v>85</v>
      </c>
      <c r="AU799" s="178">
        <v>38</v>
      </c>
      <c r="AV799" s="178">
        <v>2301120</v>
      </c>
      <c r="AW799" s="179">
        <f>IFERROR(AU799/$AR$799,"-")</f>
        <v>0.14503816793893129</v>
      </c>
      <c r="AX799" s="179">
        <f t="shared" si="800"/>
        <v>0.44705882352941179</v>
      </c>
      <c r="AY799" s="178">
        <f t="shared" si="801"/>
        <v>60555.789473684214</v>
      </c>
      <c r="AZ799" s="405">
        <v>101</v>
      </c>
      <c r="BA799" s="134" t="s">
        <v>153</v>
      </c>
      <c r="BB799" s="170">
        <v>24</v>
      </c>
      <c r="BC799" s="178">
        <v>6</v>
      </c>
      <c r="BD799" s="178">
        <v>659620</v>
      </c>
      <c r="BE799" s="179">
        <f>IFERROR(BC799/$AZ$799,"-")</f>
        <v>5.9405940594059403E-2</v>
      </c>
      <c r="BF799" s="179">
        <f t="shared" si="802"/>
        <v>0.25</v>
      </c>
      <c r="BG799" s="224">
        <f t="shared" si="803"/>
        <v>109936.66666666667</v>
      </c>
      <c r="BH799" s="405">
        <v>2784</v>
      </c>
      <c r="BI799" s="134" t="s">
        <v>153</v>
      </c>
      <c r="BJ799" s="170">
        <f t="shared" si="804"/>
        <v>1162</v>
      </c>
      <c r="BK799" s="178">
        <f t="shared" si="788"/>
        <v>707</v>
      </c>
      <c r="BL799" s="178">
        <f t="shared" si="789"/>
        <v>48583000</v>
      </c>
      <c r="BM799" s="179">
        <f>IFERROR(BK799/$BH$799,"-")</f>
        <v>0.25395114942528735</v>
      </c>
      <c r="BN799" s="179">
        <f t="shared" si="805"/>
        <v>0.60843373493975905</v>
      </c>
      <c r="BO799" s="178">
        <f t="shared" si="806"/>
        <v>68717.114568599718</v>
      </c>
      <c r="BP799" s="285"/>
    </row>
    <row r="800" spans="2:68" s="95" customFormat="1">
      <c r="B800" s="402"/>
      <c r="C800" s="402"/>
      <c r="D800" s="428"/>
      <c r="E800" s="135" t="s">
        <v>207</v>
      </c>
      <c r="F800" s="171">
        <v>0</v>
      </c>
      <c r="G800" s="180">
        <v>0</v>
      </c>
      <c r="H800" s="180">
        <v>0</v>
      </c>
      <c r="I800" s="181">
        <f t="shared" si="823"/>
        <v>0</v>
      </c>
      <c r="J800" s="181" t="str">
        <f t="shared" si="790"/>
        <v>-</v>
      </c>
      <c r="K800" s="225" t="str">
        <f t="shared" si="791"/>
        <v>-</v>
      </c>
      <c r="L800" s="405"/>
      <c r="M800" s="135" t="s">
        <v>207</v>
      </c>
      <c r="N800" s="171">
        <v>3</v>
      </c>
      <c r="O800" s="180">
        <v>2</v>
      </c>
      <c r="P800" s="180">
        <v>216740</v>
      </c>
      <c r="Q800" s="181">
        <f t="shared" ref="Q800:Q809" si="824">IFERROR(O800/$L$799,"-")</f>
        <v>0.2</v>
      </c>
      <c r="R800" s="181">
        <f t="shared" si="792"/>
        <v>0.66666666666666663</v>
      </c>
      <c r="S800" s="175">
        <f t="shared" si="793"/>
        <v>108370</v>
      </c>
      <c r="T800" s="405"/>
      <c r="U800" s="135" t="s">
        <v>207</v>
      </c>
      <c r="V800" s="171">
        <v>520</v>
      </c>
      <c r="W800" s="180">
        <v>336</v>
      </c>
      <c r="X800" s="180">
        <v>21019660</v>
      </c>
      <c r="Y800" s="181">
        <f t="shared" ref="Y800:Y809" si="825">IFERROR(W800/$T$799,"-")</f>
        <v>0.307974335472044</v>
      </c>
      <c r="Z800" s="181">
        <f t="shared" si="794"/>
        <v>0.64615384615384619</v>
      </c>
      <c r="AA800" s="180">
        <f t="shared" si="795"/>
        <v>62558.511904761908</v>
      </c>
      <c r="AB800" s="405"/>
      <c r="AC800" s="135" t="s">
        <v>207</v>
      </c>
      <c r="AD800" s="171">
        <v>363</v>
      </c>
      <c r="AE800" s="180">
        <v>247</v>
      </c>
      <c r="AF800" s="180">
        <v>14670550</v>
      </c>
      <c r="AG800" s="181">
        <f t="shared" ref="AG800:AG806" si="826">IFERROR(AE800/$AB$799,"-")</f>
        <v>0.31108312342569272</v>
      </c>
      <c r="AH800" s="181">
        <f t="shared" si="796"/>
        <v>0.68044077134986225</v>
      </c>
      <c r="AI800" s="175">
        <f t="shared" si="797"/>
        <v>59394.939271255062</v>
      </c>
      <c r="AJ800" s="405"/>
      <c r="AK800" s="135" t="s">
        <v>207</v>
      </c>
      <c r="AL800" s="171">
        <v>212</v>
      </c>
      <c r="AM800" s="180">
        <v>123</v>
      </c>
      <c r="AN800" s="180">
        <v>9561080</v>
      </c>
      <c r="AO800" s="181">
        <f t="shared" ref="AO800:AO809" si="827">IFERROR(AM800/$AJ$799,"-")</f>
        <v>0.23473282442748092</v>
      </c>
      <c r="AP800" s="181">
        <f t="shared" si="798"/>
        <v>0.58018867924528306</v>
      </c>
      <c r="AQ800" s="175">
        <f t="shared" si="799"/>
        <v>77732.357723577239</v>
      </c>
      <c r="AR800" s="405"/>
      <c r="AS800" s="135" t="s">
        <v>207</v>
      </c>
      <c r="AT800" s="171">
        <v>69</v>
      </c>
      <c r="AU800" s="180">
        <v>35</v>
      </c>
      <c r="AV800" s="180">
        <v>2269790</v>
      </c>
      <c r="AW800" s="181">
        <f t="shared" ref="AW800:AW809" si="828">IFERROR(AU800/$AR$799,"-")</f>
        <v>0.13358778625954199</v>
      </c>
      <c r="AX800" s="181">
        <f t="shared" si="800"/>
        <v>0.50724637681159424</v>
      </c>
      <c r="AY800" s="180">
        <f t="shared" si="801"/>
        <v>64851.142857142855</v>
      </c>
      <c r="AZ800" s="405"/>
      <c r="BA800" s="135" t="s">
        <v>207</v>
      </c>
      <c r="BB800" s="171">
        <v>16</v>
      </c>
      <c r="BC800" s="180">
        <v>2</v>
      </c>
      <c r="BD800" s="180">
        <v>43380</v>
      </c>
      <c r="BE800" s="181">
        <f t="shared" ref="BE800:BE809" si="829">IFERROR(BC800/$AZ$799,"-")</f>
        <v>1.9801980198019802E-2</v>
      </c>
      <c r="BF800" s="181">
        <f t="shared" si="802"/>
        <v>0.125</v>
      </c>
      <c r="BG800" s="225">
        <f t="shared" si="803"/>
        <v>21690</v>
      </c>
      <c r="BH800" s="405"/>
      <c r="BI800" s="135" t="s">
        <v>207</v>
      </c>
      <c r="BJ800" s="171">
        <f t="shared" si="804"/>
        <v>1183</v>
      </c>
      <c r="BK800" s="180">
        <f t="shared" si="788"/>
        <v>745</v>
      </c>
      <c r="BL800" s="180">
        <f t="shared" si="789"/>
        <v>47781200</v>
      </c>
      <c r="BM800" s="181">
        <f t="shared" ref="BM800:BM803" si="830">IFERROR(BK800/$BH$799,"-")</f>
        <v>0.2676005747126437</v>
      </c>
      <c r="BN800" s="181">
        <f t="shared" si="805"/>
        <v>0.62975486052409124</v>
      </c>
      <c r="BO800" s="180">
        <f t="shared" si="806"/>
        <v>64135.838926174496</v>
      </c>
      <c r="BP800" s="285"/>
    </row>
    <row r="801" spans="2:68" s="95" customFormat="1">
      <c r="B801" s="402"/>
      <c r="C801" s="402"/>
      <c r="D801" s="428"/>
      <c r="E801" s="136" t="s">
        <v>152</v>
      </c>
      <c r="F801" s="171">
        <v>1</v>
      </c>
      <c r="G801" s="180">
        <v>1</v>
      </c>
      <c r="H801" s="180">
        <v>244390</v>
      </c>
      <c r="I801" s="181">
        <f t="shared" si="823"/>
        <v>0.5</v>
      </c>
      <c r="J801" s="181">
        <f t="shared" si="790"/>
        <v>1</v>
      </c>
      <c r="K801" s="225">
        <f t="shared" si="791"/>
        <v>244390</v>
      </c>
      <c r="L801" s="405"/>
      <c r="M801" s="136" t="s">
        <v>152</v>
      </c>
      <c r="N801" s="171">
        <v>5</v>
      </c>
      <c r="O801" s="180">
        <v>4</v>
      </c>
      <c r="P801" s="180">
        <v>268740</v>
      </c>
      <c r="Q801" s="181">
        <f t="shared" si="824"/>
        <v>0.4</v>
      </c>
      <c r="R801" s="181">
        <f t="shared" si="792"/>
        <v>0.8</v>
      </c>
      <c r="S801" s="175">
        <f t="shared" si="793"/>
        <v>67185</v>
      </c>
      <c r="T801" s="405"/>
      <c r="U801" s="136" t="s">
        <v>152</v>
      </c>
      <c r="V801" s="171">
        <v>634</v>
      </c>
      <c r="W801" s="180">
        <v>388</v>
      </c>
      <c r="X801" s="180">
        <v>23700340</v>
      </c>
      <c r="Y801" s="181">
        <f t="shared" si="825"/>
        <v>0.35563703024747939</v>
      </c>
      <c r="Z801" s="181">
        <f t="shared" si="794"/>
        <v>0.61198738170347</v>
      </c>
      <c r="AA801" s="180">
        <f t="shared" si="795"/>
        <v>61083.350515463921</v>
      </c>
      <c r="AB801" s="405"/>
      <c r="AC801" s="136" t="s">
        <v>152</v>
      </c>
      <c r="AD801" s="171">
        <v>553</v>
      </c>
      <c r="AE801" s="180">
        <v>353</v>
      </c>
      <c r="AF801" s="180">
        <v>22992610</v>
      </c>
      <c r="AG801" s="181">
        <f t="shared" si="826"/>
        <v>0.44458438287153651</v>
      </c>
      <c r="AH801" s="181">
        <f t="shared" si="796"/>
        <v>0.63833634719710675</v>
      </c>
      <c r="AI801" s="175">
        <f t="shared" si="797"/>
        <v>65134.872521246456</v>
      </c>
      <c r="AJ801" s="405"/>
      <c r="AK801" s="136" t="s">
        <v>152</v>
      </c>
      <c r="AL801" s="171">
        <v>372</v>
      </c>
      <c r="AM801" s="180">
        <v>224</v>
      </c>
      <c r="AN801" s="180">
        <v>17795690</v>
      </c>
      <c r="AO801" s="181">
        <f t="shared" si="827"/>
        <v>0.42748091603053434</v>
      </c>
      <c r="AP801" s="181">
        <f t="shared" si="798"/>
        <v>0.60215053763440862</v>
      </c>
      <c r="AQ801" s="175">
        <f t="shared" si="799"/>
        <v>79445.044642857145</v>
      </c>
      <c r="AR801" s="405"/>
      <c r="AS801" s="136" t="s">
        <v>152</v>
      </c>
      <c r="AT801" s="171">
        <v>184</v>
      </c>
      <c r="AU801" s="180">
        <v>90</v>
      </c>
      <c r="AV801" s="180">
        <v>8226580</v>
      </c>
      <c r="AW801" s="181">
        <f t="shared" si="828"/>
        <v>0.34351145038167941</v>
      </c>
      <c r="AX801" s="181">
        <f t="shared" si="800"/>
        <v>0.4891304347826087</v>
      </c>
      <c r="AY801" s="180">
        <f t="shared" si="801"/>
        <v>91406.444444444438</v>
      </c>
      <c r="AZ801" s="405"/>
      <c r="BA801" s="136" t="s">
        <v>152</v>
      </c>
      <c r="BB801" s="171">
        <v>63</v>
      </c>
      <c r="BC801" s="180">
        <v>21</v>
      </c>
      <c r="BD801" s="180">
        <v>2155860</v>
      </c>
      <c r="BE801" s="181">
        <f t="shared" si="829"/>
        <v>0.20792079207920791</v>
      </c>
      <c r="BF801" s="181">
        <f t="shared" si="802"/>
        <v>0.33333333333333331</v>
      </c>
      <c r="BG801" s="225">
        <f t="shared" si="803"/>
        <v>102660</v>
      </c>
      <c r="BH801" s="405"/>
      <c r="BI801" s="136" t="s">
        <v>152</v>
      </c>
      <c r="BJ801" s="171">
        <f t="shared" si="804"/>
        <v>1812</v>
      </c>
      <c r="BK801" s="180">
        <f t="shared" si="788"/>
        <v>1081</v>
      </c>
      <c r="BL801" s="180">
        <f t="shared" si="789"/>
        <v>75384210</v>
      </c>
      <c r="BM801" s="181">
        <f t="shared" si="830"/>
        <v>0.38829022988505746</v>
      </c>
      <c r="BN801" s="181">
        <f t="shared" si="805"/>
        <v>0.59657836644591611</v>
      </c>
      <c r="BO801" s="180">
        <f t="shared" si="806"/>
        <v>69735.624421831642</v>
      </c>
      <c r="BP801" s="285"/>
    </row>
    <row r="802" spans="2:68" s="95" customFormat="1">
      <c r="B802" s="402"/>
      <c r="C802" s="402"/>
      <c r="D802" s="428"/>
      <c r="E802" s="136" t="s">
        <v>161</v>
      </c>
      <c r="F802" s="171">
        <v>0</v>
      </c>
      <c r="G802" s="180">
        <v>0</v>
      </c>
      <c r="H802" s="180">
        <v>0</v>
      </c>
      <c r="I802" s="181">
        <f t="shared" si="823"/>
        <v>0</v>
      </c>
      <c r="J802" s="181" t="str">
        <f t="shared" si="790"/>
        <v>-</v>
      </c>
      <c r="K802" s="225" t="str">
        <f t="shared" si="791"/>
        <v>-</v>
      </c>
      <c r="L802" s="405"/>
      <c r="M802" s="136" t="s">
        <v>161</v>
      </c>
      <c r="N802" s="171">
        <v>1</v>
      </c>
      <c r="O802" s="180">
        <v>1</v>
      </c>
      <c r="P802" s="180">
        <v>29090</v>
      </c>
      <c r="Q802" s="181">
        <f t="shared" si="824"/>
        <v>0.1</v>
      </c>
      <c r="R802" s="181">
        <f t="shared" si="792"/>
        <v>1</v>
      </c>
      <c r="S802" s="175">
        <f t="shared" si="793"/>
        <v>29090</v>
      </c>
      <c r="T802" s="405"/>
      <c r="U802" s="136" t="s">
        <v>161</v>
      </c>
      <c r="V802" s="171">
        <v>197</v>
      </c>
      <c r="W802" s="180">
        <v>127</v>
      </c>
      <c r="X802" s="180">
        <v>8195080</v>
      </c>
      <c r="Y802" s="181">
        <f t="shared" si="825"/>
        <v>0.11640696608615948</v>
      </c>
      <c r="Z802" s="181">
        <f t="shared" si="794"/>
        <v>0.64467005076142136</v>
      </c>
      <c r="AA802" s="180">
        <f t="shared" si="795"/>
        <v>64528.188976377955</v>
      </c>
      <c r="AB802" s="405"/>
      <c r="AC802" s="136" t="s">
        <v>161</v>
      </c>
      <c r="AD802" s="171">
        <v>174</v>
      </c>
      <c r="AE802" s="180">
        <v>111</v>
      </c>
      <c r="AF802" s="180">
        <v>7270460</v>
      </c>
      <c r="AG802" s="181">
        <f t="shared" si="826"/>
        <v>0.1397984886649874</v>
      </c>
      <c r="AH802" s="181">
        <f t="shared" si="796"/>
        <v>0.63793103448275867</v>
      </c>
      <c r="AI802" s="175">
        <f t="shared" si="797"/>
        <v>65499.639639639638</v>
      </c>
      <c r="AJ802" s="405"/>
      <c r="AK802" s="136" t="s">
        <v>161</v>
      </c>
      <c r="AL802" s="171">
        <v>113</v>
      </c>
      <c r="AM802" s="180">
        <v>73</v>
      </c>
      <c r="AN802" s="180">
        <v>6676850</v>
      </c>
      <c r="AO802" s="181">
        <f t="shared" si="827"/>
        <v>0.13931297709923665</v>
      </c>
      <c r="AP802" s="181">
        <f t="shared" si="798"/>
        <v>0.64601769911504425</v>
      </c>
      <c r="AQ802" s="175">
        <f t="shared" si="799"/>
        <v>91463.698630136991</v>
      </c>
      <c r="AR802" s="405"/>
      <c r="AS802" s="136" t="s">
        <v>161</v>
      </c>
      <c r="AT802" s="171">
        <v>65</v>
      </c>
      <c r="AU802" s="180">
        <v>30</v>
      </c>
      <c r="AV802" s="180">
        <v>2724760</v>
      </c>
      <c r="AW802" s="181">
        <f t="shared" si="828"/>
        <v>0.11450381679389313</v>
      </c>
      <c r="AX802" s="181">
        <f t="shared" si="800"/>
        <v>0.46153846153846156</v>
      </c>
      <c r="AY802" s="180">
        <f t="shared" si="801"/>
        <v>90825.333333333328</v>
      </c>
      <c r="AZ802" s="405"/>
      <c r="BA802" s="136" t="s">
        <v>161</v>
      </c>
      <c r="BB802" s="171">
        <v>26</v>
      </c>
      <c r="BC802" s="180">
        <v>9</v>
      </c>
      <c r="BD802" s="180">
        <v>1244710</v>
      </c>
      <c r="BE802" s="181">
        <f t="shared" si="829"/>
        <v>8.9108910891089105E-2</v>
      </c>
      <c r="BF802" s="181">
        <f t="shared" si="802"/>
        <v>0.34615384615384615</v>
      </c>
      <c r="BG802" s="225">
        <f t="shared" si="803"/>
        <v>138301.11111111112</v>
      </c>
      <c r="BH802" s="405"/>
      <c r="BI802" s="136" t="s">
        <v>161</v>
      </c>
      <c r="BJ802" s="171">
        <f t="shared" si="804"/>
        <v>576</v>
      </c>
      <c r="BK802" s="180">
        <f t="shared" si="788"/>
        <v>351</v>
      </c>
      <c r="BL802" s="180">
        <f t="shared" si="789"/>
        <v>26140950</v>
      </c>
      <c r="BM802" s="181">
        <f t="shared" si="830"/>
        <v>0.12607758620689655</v>
      </c>
      <c r="BN802" s="181">
        <f t="shared" si="805"/>
        <v>0.609375</v>
      </c>
      <c r="BO802" s="180">
        <f t="shared" si="806"/>
        <v>74475.641025641031</v>
      </c>
      <c r="BP802" s="285"/>
    </row>
    <row r="803" spans="2:68" s="95" customFormat="1">
      <c r="B803" s="402"/>
      <c r="C803" s="402"/>
      <c r="D803" s="428"/>
      <c r="E803" s="136" t="s">
        <v>183</v>
      </c>
      <c r="F803" s="171">
        <v>0</v>
      </c>
      <c r="G803" s="180">
        <v>0</v>
      </c>
      <c r="H803" s="180">
        <v>0</v>
      </c>
      <c r="I803" s="181">
        <f t="shared" si="823"/>
        <v>0</v>
      </c>
      <c r="J803" s="181" t="str">
        <f t="shared" si="790"/>
        <v>-</v>
      </c>
      <c r="K803" s="225" t="str">
        <f t="shared" si="791"/>
        <v>-</v>
      </c>
      <c r="L803" s="405"/>
      <c r="M803" s="136" t="s">
        <v>183</v>
      </c>
      <c r="N803" s="171">
        <v>4</v>
      </c>
      <c r="O803" s="180">
        <v>3</v>
      </c>
      <c r="P803" s="180">
        <v>239650</v>
      </c>
      <c r="Q803" s="181">
        <f t="shared" si="824"/>
        <v>0.3</v>
      </c>
      <c r="R803" s="181">
        <f t="shared" si="792"/>
        <v>0.75</v>
      </c>
      <c r="S803" s="175">
        <f t="shared" si="793"/>
        <v>79883.333333333328</v>
      </c>
      <c r="T803" s="405"/>
      <c r="U803" s="136" t="s">
        <v>183</v>
      </c>
      <c r="V803" s="171">
        <v>246</v>
      </c>
      <c r="W803" s="180">
        <v>164</v>
      </c>
      <c r="X803" s="180">
        <v>11499230</v>
      </c>
      <c r="Y803" s="181">
        <f t="shared" si="825"/>
        <v>0.15032080659945005</v>
      </c>
      <c r="Z803" s="181">
        <f t="shared" si="794"/>
        <v>0.66666666666666663</v>
      </c>
      <c r="AA803" s="180">
        <f t="shared" si="795"/>
        <v>70117.256097560981</v>
      </c>
      <c r="AB803" s="405"/>
      <c r="AC803" s="136" t="s">
        <v>183</v>
      </c>
      <c r="AD803" s="171">
        <v>216</v>
      </c>
      <c r="AE803" s="180">
        <v>143</v>
      </c>
      <c r="AF803" s="180">
        <v>10466010</v>
      </c>
      <c r="AG803" s="181">
        <f t="shared" si="826"/>
        <v>0.1801007556675063</v>
      </c>
      <c r="AH803" s="181">
        <f t="shared" si="796"/>
        <v>0.66203703703703709</v>
      </c>
      <c r="AI803" s="175">
        <f t="shared" si="797"/>
        <v>73188.881118881123</v>
      </c>
      <c r="AJ803" s="405"/>
      <c r="AK803" s="136" t="s">
        <v>183</v>
      </c>
      <c r="AL803" s="171">
        <v>162</v>
      </c>
      <c r="AM803" s="180">
        <v>105</v>
      </c>
      <c r="AN803" s="180">
        <v>9303240</v>
      </c>
      <c r="AO803" s="181">
        <f t="shared" si="827"/>
        <v>0.20038167938931298</v>
      </c>
      <c r="AP803" s="181">
        <f t="shared" si="798"/>
        <v>0.64814814814814814</v>
      </c>
      <c r="AQ803" s="175">
        <f t="shared" si="799"/>
        <v>88602.28571428571</v>
      </c>
      <c r="AR803" s="405"/>
      <c r="AS803" s="136" t="s">
        <v>183</v>
      </c>
      <c r="AT803" s="171">
        <v>76</v>
      </c>
      <c r="AU803" s="180">
        <v>44</v>
      </c>
      <c r="AV803" s="180">
        <v>3495170</v>
      </c>
      <c r="AW803" s="181">
        <f t="shared" si="828"/>
        <v>0.16793893129770993</v>
      </c>
      <c r="AX803" s="181">
        <f t="shared" si="800"/>
        <v>0.57894736842105265</v>
      </c>
      <c r="AY803" s="180">
        <f t="shared" si="801"/>
        <v>79435.681818181823</v>
      </c>
      <c r="AZ803" s="405"/>
      <c r="BA803" s="136" t="s">
        <v>183</v>
      </c>
      <c r="BB803" s="171">
        <v>28</v>
      </c>
      <c r="BC803" s="180">
        <v>13</v>
      </c>
      <c r="BD803" s="180">
        <v>1431840</v>
      </c>
      <c r="BE803" s="181">
        <f t="shared" si="829"/>
        <v>0.12871287128712872</v>
      </c>
      <c r="BF803" s="181">
        <f t="shared" si="802"/>
        <v>0.4642857142857143</v>
      </c>
      <c r="BG803" s="225">
        <f t="shared" si="803"/>
        <v>110141.53846153847</v>
      </c>
      <c r="BH803" s="405"/>
      <c r="BI803" s="136" t="s">
        <v>183</v>
      </c>
      <c r="BJ803" s="171">
        <f t="shared" si="804"/>
        <v>732</v>
      </c>
      <c r="BK803" s="180">
        <f t="shared" si="788"/>
        <v>472</v>
      </c>
      <c r="BL803" s="180">
        <f t="shared" si="789"/>
        <v>36435140</v>
      </c>
      <c r="BM803" s="181">
        <f t="shared" si="830"/>
        <v>0.16954022988505746</v>
      </c>
      <c r="BN803" s="181">
        <f t="shared" si="805"/>
        <v>0.64480874316939896</v>
      </c>
      <c r="BO803" s="180">
        <f t="shared" si="806"/>
        <v>77193.093220338982</v>
      </c>
      <c r="BP803" s="285"/>
    </row>
    <row r="804" spans="2:68" s="95" customFormat="1">
      <c r="B804" s="402"/>
      <c r="C804" s="402"/>
      <c r="D804" s="428"/>
      <c r="E804" s="136" t="s">
        <v>184</v>
      </c>
      <c r="F804" s="171">
        <v>0</v>
      </c>
      <c r="G804" s="180">
        <v>0</v>
      </c>
      <c r="H804" s="180">
        <v>0</v>
      </c>
      <c r="I804" s="181">
        <f t="shared" si="823"/>
        <v>0</v>
      </c>
      <c r="J804" s="181" t="str">
        <f t="shared" si="790"/>
        <v>-</v>
      </c>
      <c r="K804" s="225" t="str">
        <f>IFERROR(H804/G804,"-")</f>
        <v>-</v>
      </c>
      <c r="L804" s="405"/>
      <c r="M804" s="136" t="s">
        <v>184</v>
      </c>
      <c r="N804" s="171">
        <v>3</v>
      </c>
      <c r="O804" s="180">
        <v>3</v>
      </c>
      <c r="P804" s="180">
        <v>247250</v>
      </c>
      <c r="Q804" s="181">
        <f t="shared" si="824"/>
        <v>0.3</v>
      </c>
      <c r="R804" s="181">
        <f t="shared" si="792"/>
        <v>1</v>
      </c>
      <c r="S804" s="175">
        <f t="shared" si="793"/>
        <v>82416.666666666672</v>
      </c>
      <c r="T804" s="405"/>
      <c r="U804" s="136" t="s">
        <v>184</v>
      </c>
      <c r="V804" s="171">
        <v>129</v>
      </c>
      <c r="W804" s="180">
        <v>89</v>
      </c>
      <c r="X804" s="180">
        <v>6061110</v>
      </c>
      <c r="Y804" s="181">
        <f t="shared" si="825"/>
        <v>8.1576535288725938E-2</v>
      </c>
      <c r="Z804" s="181">
        <f t="shared" si="794"/>
        <v>0.68992248062015504</v>
      </c>
      <c r="AA804" s="180">
        <f t="shared" si="795"/>
        <v>68102.3595505618</v>
      </c>
      <c r="AB804" s="405"/>
      <c r="AC804" s="136" t="s">
        <v>184</v>
      </c>
      <c r="AD804" s="171">
        <v>89</v>
      </c>
      <c r="AE804" s="180">
        <v>63</v>
      </c>
      <c r="AF804" s="180">
        <v>4366780</v>
      </c>
      <c r="AG804" s="181">
        <f t="shared" si="826"/>
        <v>7.9345088161209068E-2</v>
      </c>
      <c r="AH804" s="181">
        <f t="shared" si="796"/>
        <v>0.7078651685393258</v>
      </c>
      <c r="AI804" s="175">
        <f t="shared" si="797"/>
        <v>69313.968253968254</v>
      </c>
      <c r="AJ804" s="405"/>
      <c r="AK804" s="136" t="s">
        <v>184</v>
      </c>
      <c r="AL804" s="171">
        <v>61</v>
      </c>
      <c r="AM804" s="180">
        <v>42</v>
      </c>
      <c r="AN804" s="180">
        <v>3736430</v>
      </c>
      <c r="AO804" s="181">
        <f t="shared" si="827"/>
        <v>8.0152671755725186E-2</v>
      </c>
      <c r="AP804" s="181">
        <f t="shared" si="798"/>
        <v>0.68852459016393441</v>
      </c>
      <c r="AQ804" s="175">
        <f t="shared" si="799"/>
        <v>88962.619047619053</v>
      </c>
      <c r="AR804" s="405"/>
      <c r="AS804" s="136" t="s">
        <v>184</v>
      </c>
      <c r="AT804" s="171">
        <v>27</v>
      </c>
      <c r="AU804" s="180">
        <v>10</v>
      </c>
      <c r="AV804" s="180">
        <v>421560</v>
      </c>
      <c r="AW804" s="181">
        <f t="shared" si="828"/>
        <v>3.8167938931297711E-2</v>
      </c>
      <c r="AX804" s="181">
        <f t="shared" si="800"/>
        <v>0.37037037037037035</v>
      </c>
      <c r="AY804" s="180">
        <f t="shared" si="801"/>
        <v>42156</v>
      </c>
      <c r="AZ804" s="405"/>
      <c r="BA804" s="136" t="s">
        <v>184</v>
      </c>
      <c r="BB804" s="171">
        <v>7</v>
      </c>
      <c r="BC804" s="180">
        <v>2</v>
      </c>
      <c r="BD804" s="180">
        <v>156860</v>
      </c>
      <c r="BE804" s="181">
        <f t="shared" si="829"/>
        <v>1.9801980198019802E-2</v>
      </c>
      <c r="BF804" s="181">
        <f t="shared" si="802"/>
        <v>0.2857142857142857</v>
      </c>
      <c r="BG804" s="225">
        <f t="shared" si="803"/>
        <v>78430</v>
      </c>
      <c r="BH804" s="405"/>
      <c r="BI804" s="136" t="s">
        <v>184</v>
      </c>
      <c r="BJ804" s="171">
        <f t="shared" si="804"/>
        <v>316</v>
      </c>
      <c r="BK804" s="180">
        <f t="shared" si="788"/>
        <v>209</v>
      </c>
      <c r="BL804" s="180">
        <f t="shared" si="789"/>
        <v>14989990</v>
      </c>
      <c r="BM804" s="181">
        <f t="shared" ref="BM804:BM809" si="831">IFERROR(BK804/$BH$799,"-")</f>
        <v>7.5071839080459765E-2</v>
      </c>
      <c r="BN804" s="181">
        <f t="shared" si="805"/>
        <v>0.66139240506329111</v>
      </c>
      <c r="BO804" s="180">
        <f t="shared" si="806"/>
        <v>71722.440191387563</v>
      </c>
      <c r="BP804" s="285"/>
    </row>
    <row r="805" spans="2:68" s="95" customFormat="1">
      <c r="B805" s="402"/>
      <c r="C805" s="402"/>
      <c r="D805" s="428"/>
      <c r="E805" s="136" t="s">
        <v>185</v>
      </c>
      <c r="F805" s="171">
        <v>0</v>
      </c>
      <c r="G805" s="180">
        <v>0</v>
      </c>
      <c r="H805" s="180">
        <v>0</v>
      </c>
      <c r="I805" s="181">
        <f t="shared" si="823"/>
        <v>0</v>
      </c>
      <c r="J805" s="181" t="str">
        <f t="shared" si="790"/>
        <v>-</v>
      </c>
      <c r="K805" s="225" t="str">
        <f>IFERROR(H805/G805,"-")</f>
        <v>-</v>
      </c>
      <c r="L805" s="405"/>
      <c r="M805" s="136" t="s">
        <v>185</v>
      </c>
      <c r="N805" s="171">
        <v>2</v>
      </c>
      <c r="O805" s="180">
        <v>2</v>
      </c>
      <c r="P805" s="180">
        <v>218160</v>
      </c>
      <c r="Q805" s="181">
        <f t="shared" si="824"/>
        <v>0.2</v>
      </c>
      <c r="R805" s="181">
        <f t="shared" si="792"/>
        <v>1</v>
      </c>
      <c r="S805" s="175">
        <f t="shared" si="793"/>
        <v>109080</v>
      </c>
      <c r="T805" s="405"/>
      <c r="U805" s="136" t="s">
        <v>185</v>
      </c>
      <c r="V805" s="171">
        <v>41</v>
      </c>
      <c r="W805" s="180">
        <v>21</v>
      </c>
      <c r="X805" s="180">
        <v>1415810</v>
      </c>
      <c r="Y805" s="181">
        <f t="shared" si="825"/>
        <v>1.924839596700275E-2</v>
      </c>
      <c r="Z805" s="181">
        <f t="shared" si="794"/>
        <v>0.51219512195121952</v>
      </c>
      <c r="AA805" s="180">
        <f t="shared" si="795"/>
        <v>67419.523809523816</v>
      </c>
      <c r="AB805" s="405"/>
      <c r="AC805" s="136" t="s">
        <v>185</v>
      </c>
      <c r="AD805" s="171">
        <v>47</v>
      </c>
      <c r="AE805" s="180">
        <v>33</v>
      </c>
      <c r="AF805" s="180">
        <v>2783320</v>
      </c>
      <c r="AG805" s="181">
        <f t="shared" si="826"/>
        <v>4.1561712846347604E-2</v>
      </c>
      <c r="AH805" s="181">
        <f t="shared" si="796"/>
        <v>0.7021276595744681</v>
      </c>
      <c r="AI805" s="175">
        <f t="shared" si="797"/>
        <v>84343.030303030304</v>
      </c>
      <c r="AJ805" s="405"/>
      <c r="AK805" s="136" t="s">
        <v>185</v>
      </c>
      <c r="AL805" s="171">
        <v>40</v>
      </c>
      <c r="AM805" s="180">
        <v>21</v>
      </c>
      <c r="AN805" s="180">
        <v>1958160</v>
      </c>
      <c r="AO805" s="181">
        <f t="shared" si="827"/>
        <v>4.0076335877862593E-2</v>
      </c>
      <c r="AP805" s="181">
        <f t="shared" si="798"/>
        <v>0.52500000000000002</v>
      </c>
      <c r="AQ805" s="175">
        <f t="shared" si="799"/>
        <v>93245.71428571429</v>
      </c>
      <c r="AR805" s="405"/>
      <c r="AS805" s="136" t="s">
        <v>185</v>
      </c>
      <c r="AT805" s="171">
        <v>24</v>
      </c>
      <c r="AU805" s="180">
        <v>10</v>
      </c>
      <c r="AV805" s="180">
        <v>636890</v>
      </c>
      <c r="AW805" s="181">
        <f t="shared" si="828"/>
        <v>3.8167938931297711E-2</v>
      </c>
      <c r="AX805" s="181">
        <f t="shared" si="800"/>
        <v>0.41666666666666669</v>
      </c>
      <c r="AY805" s="180">
        <f t="shared" si="801"/>
        <v>63689</v>
      </c>
      <c r="AZ805" s="405"/>
      <c r="BA805" s="136" t="s">
        <v>185</v>
      </c>
      <c r="BB805" s="171">
        <v>14</v>
      </c>
      <c r="BC805" s="180">
        <v>7</v>
      </c>
      <c r="BD805" s="180">
        <v>1066250</v>
      </c>
      <c r="BE805" s="181">
        <f t="shared" si="829"/>
        <v>6.9306930693069313E-2</v>
      </c>
      <c r="BF805" s="181">
        <f t="shared" si="802"/>
        <v>0.5</v>
      </c>
      <c r="BG805" s="225">
        <f t="shared" si="803"/>
        <v>152321.42857142858</v>
      </c>
      <c r="BH805" s="405"/>
      <c r="BI805" s="136" t="s">
        <v>185</v>
      </c>
      <c r="BJ805" s="171">
        <f t="shared" si="804"/>
        <v>168</v>
      </c>
      <c r="BK805" s="180">
        <f t="shared" si="788"/>
        <v>94</v>
      </c>
      <c r="BL805" s="180">
        <f t="shared" si="789"/>
        <v>8078590</v>
      </c>
      <c r="BM805" s="181">
        <f t="shared" si="831"/>
        <v>3.3764367816091954E-2</v>
      </c>
      <c r="BN805" s="181">
        <f t="shared" si="805"/>
        <v>0.55952380952380953</v>
      </c>
      <c r="BO805" s="180">
        <f t="shared" si="806"/>
        <v>85942.446808510635</v>
      </c>
      <c r="BP805" s="285"/>
    </row>
    <row r="806" spans="2:68" s="95" customFormat="1">
      <c r="B806" s="402"/>
      <c r="C806" s="402"/>
      <c r="D806" s="428"/>
      <c r="E806" s="136" t="s">
        <v>186</v>
      </c>
      <c r="F806" s="171">
        <v>0</v>
      </c>
      <c r="G806" s="180">
        <v>0</v>
      </c>
      <c r="H806" s="180">
        <v>0</v>
      </c>
      <c r="I806" s="181">
        <f t="shared" si="823"/>
        <v>0</v>
      </c>
      <c r="J806" s="181" t="str">
        <f t="shared" si="790"/>
        <v>-</v>
      </c>
      <c r="K806" s="225" t="str">
        <f>IFERROR(H806/G806,"-")</f>
        <v>-</v>
      </c>
      <c r="L806" s="405"/>
      <c r="M806" s="136" t="s">
        <v>186</v>
      </c>
      <c r="N806" s="171">
        <v>2</v>
      </c>
      <c r="O806" s="180">
        <v>1</v>
      </c>
      <c r="P806" s="180">
        <v>61180</v>
      </c>
      <c r="Q806" s="181">
        <f t="shared" si="824"/>
        <v>0.1</v>
      </c>
      <c r="R806" s="181">
        <f t="shared" si="792"/>
        <v>0.5</v>
      </c>
      <c r="S806" s="175">
        <f t="shared" si="793"/>
        <v>61180</v>
      </c>
      <c r="T806" s="405"/>
      <c r="U806" s="136" t="s">
        <v>186</v>
      </c>
      <c r="V806" s="171">
        <v>49</v>
      </c>
      <c r="W806" s="180">
        <v>35</v>
      </c>
      <c r="X806" s="180">
        <v>2040670</v>
      </c>
      <c r="Y806" s="181">
        <f t="shared" si="825"/>
        <v>3.2080659945004586E-2</v>
      </c>
      <c r="Z806" s="181">
        <f t="shared" si="794"/>
        <v>0.7142857142857143</v>
      </c>
      <c r="AA806" s="180">
        <f t="shared" si="795"/>
        <v>58304.857142857145</v>
      </c>
      <c r="AB806" s="405"/>
      <c r="AC806" s="136" t="s">
        <v>186</v>
      </c>
      <c r="AD806" s="171">
        <v>52</v>
      </c>
      <c r="AE806" s="180">
        <v>39</v>
      </c>
      <c r="AF806" s="180">
        <v>2908960</v>
      </c>
      <c r="AG806" s="181">
        <f t="shared" si="826"/>
        <v>4.9118387909319897E-2</v>
      </c>
      <c r="AH806" s="181">
        <f t="shared" si="796"/>
        <v>0.75</v>
      </c>
      <c r="AI806" s="175">
        <f t="shared" si="797"/>
        <v>74588.717948717953</v>
      </c>
      <c r="AJ806" s="405"/>
      <c r="AK806" s="136" t="s">
        <v>186</v>
      </c>
      <c r="AL806" s="171">
        <v>28</v>
      </c>
      <c r="AM806" s="180">
        <v>19</v>
      </c>
      <c r="AN806" s="180">
        <v>1470270</v>
      </c>
      <c r="AO806" s="181">
        <f t="shared" si="827"/>
        <v>3.6259541984732822E-2</v>
      </c>
      <c r="AP806" s="181">
        <f t="shared" si="798"/>
        <v>0.6785714285714286</v>
      </c>
      <c r="AQ806" s="175">
        <f t="shared" si="799"/>
        <v>77382.631578947374</v>
      </c>
      <c r="AR806" s="405"/>
      <c r="AS806" s="136" t="s">
        <v>186</v>
      </c>
      <c r="AT806" s="171">
        <v>21</v>
      </c>
      <c r="AU806" s="180">
        <v>10</v>
      </c>
      <c r="AV806" s="180">
        <v>897720</v>
      </c>
      <c r="AW806" s="181">
        <f t="shared" si="828"/>
        <v>3.8167938931297711E-2</v>
      </c>
      <c r="AX806" s="181">
        <f t="shared" si="800"/>
        <v>0.47619047619047616</v>
      </c>
      <c r="AY806" s="180">
        <f t="shared" si="801"/>
        <v>89772</v>
      </c>
      <c r="AZ806" s="405"/>
      <c r="BA806" s="136" t="s">
        <v>186</v>
      </c>
      <c r="BB806" s="171">
        <v>1</v>
      </c>
      <c r="BC806" s="180">
        <v>0</v>
      </c>
      <c r="BD806" s="180">
        <v>0</v>
      </c>
      <c r="BE806" s="181">
        <f t="shared" si="829"/>
        <v>0</v>
      </c>
      <c r="BF806" s="181">
        <f t="shared" si="802"/>
        <v>0</v>
      </c>
      <c r="BG806" s="225" t="str">
        <f t="shared" si="803"/>
        <v>-</v>
      </c>
      <c r="BH806" s="405"/>
      <c r="BI806" s="136" t="s">
        <v>186</v>
      </c>
      <c r="BJ806" s="171">
        <f t="shared" si="804"/>
        <v>153</v>
      </c>
      <c r="BK806" s="180">
        <f t="shared" si="788"/>
        <v>104</v>
      </c>
      <c r="BL806" s="180">
        <f t="shared" si="789"/>
        <v>7378800</v>
      </c>
      <c r="BM806" s="181">
        <f t="shared" si="831"/>
        <v>3.7356321839080463E-2</v>
      </c>
      <c r="BN806" s="181">
        <f t="shared" si="805"/>
        <v>0.6797385620915033</v>
      </c>
      <c r="BO806" s="180">
        <f t="shared" si="806"/>
        <v>70950</v>
      </c>
      <c r="BP806" s="285"/>
    </row>
    <row r="807" spans="2:68" s="95" customFormat="1">
      <c r="B807" s="402"/>
      <c r="C807" s="402"/>
      <c r="D807" s="428"/>
      <c r="E807" s="136" t="s">
        <v>187</v>
      </c>
      <c r="F807" s="171">
        <v>0</v>
      </c>
      <c r="G807" s="180">
        <v>0</v>
      </c>
      <c r="H807" s="180">
        <v>0</v>
      </c>
      <c r="I807" s="181">
        <f t="shared" ref="I807:I809" si="832">IFERROR(G807/$D$799,"-")</f>
        <v>0</v>
      </c>
      <c r="J807" s="181" t="str">
        <f t="shared" si="790"/>
        <v>-</v>
      </c>
      <c r="K807" s="225" t="str">
        <f>IFERROR(H807/G807,"-")</f>
        <v>-</v>
      </c>
      <c r="L807" s="405"/>
      <c r="M807" s="136" t="s">
        <v>187</v>
      </c>
      <c r="N807" s="171">
        <v>3</v>
      </c>
      <c r="O807" s="180">
        <v>3</v>
      </c>
      <c r="P807" s="180">
        <v>247250</v>
      </c>
      <c r="Q807" s="181">
        <f t="shared" si="824"/>
        <v>0.3</v>
      </c>
      <c r="R807" s="181">
        <f t="shared" si="792"/>
        <v>1</v>
      </c>
      <c r="S807" s="175">
        <f t="shared" si="793"/>
        <v>82416.666666666672</v>
      </c>
      <c r="T807" s="405"/>
      <c r="U807" s="136" t="s">
        <v>187</v>
      </c>
      <c r="V807" s="171">
        <v>466</v>
      </c>
      <c r="W807" s="180">
        <v>307</v>
      </c>
      <c r="X807" s="180">
        <v>18989630</v>
      </c>
      <c r="Y807" s="181">
        <f t="shared" si="825"/>
        <v>0.28139321723189736</v>
      </c>
      <c r="Z807" s="181">
        <f t="shared" si="794"/>
        <v>0.65879828326180256</v>
      </c>
      <c r="AA807" s="180">
        <f t="shared" si="795"/>
        <v>61855.472312703583</v>
      </c>
      <c r="AB807" s="405"/>
      <c r="AC807" s="136" t="s">
        <v>187</v>
      </c>
      <c r="AD807" s="171">
        <v>370</v>
      </c>
      <c r="AE807" s="180">
        <v>242</v>
      </c>
      <c r="AF807" s="180">
        <v>15053620</v>
      </c>
      <c r="AG807" s="181">
        <f>IFERROR(AE807/$AB$799,"-")</f>
        <v>0.30478589420654911</v>
      </c>
      <c r="AH807" s="181">
        <f t="shared" si="796"/>
        <v>0.65405405405405403</v>
      </c>
      <c r="AI807" s="175">
        <f t="shared" si="797"/>
        <v>62205.041322314049</v>
      </c>
      <c r="AJ807" s="405"/>
      <c r="AK807" s="136" t="s">
        <v>187</v>
      </c>
      <c r="AL807" s="171">
        <v>217</v>
      </c>
      <c r="AM807" s="180">
        <v>141</v>
      </c>
      <c r="AN807" s="180">
        <v>11669620</v>
      </c>
      <c r="AO807" s="181">
        <f t="shared" si="827"/>
        <v>0.26908396946564883</v>
      </c>
      <c r="AP807" s="181">
        <f t="shared" si="798"/>
        <v>0.64976958525345618</v>
      </c>
      <c r="AQ807" s="175">
        <f t="shared" si="799"/>
        <v>82763.262411347518</v>
      </c>
      <c r="AR807" s="405"/>
      <c r="AS807" s="136" t="s">
        <v>187</v>
      </c>
      <c r="AT807" s="171">
        <v>91</v>
      </c>
      <c r="AU807" s="180">
        <v>38</v>
      </c>
      <c r="AV807" s="180">
        <v>2463640</v>
      </c>
      <c r="AW807" s="181">
        <f t="shared" si="828"/>
        <v>0.14503816793893129</v>
      </c>
      <c r="AX807" s="181">
        <f t="shared" si="800"/>
        <v>0.4175824175824176</v>
      </c>
      <c r="AY807" s="180">
        <f t="shared" si="801"/>
        <v>64832.631578947367</v>
      </c>
      <c r="AZ807" s="405"/>
      <c r="BA807" s="136" t="s">
        <v>187</v>
      </c>
      <c r="BB807" s="171">
        <v>21</v>
      </c>
      <c r="BC807" s="180">
        <v>10</v>
      </c>
      <c r="BD807" s="180">
        <v>1207970</v>
      </c>
      <c r="BE807" s="181">
        <f t="shared" si="829"/>
        <v>9.9009900990099015E-2</v>
      </c>
      <c r="BF807" s="181">
        <f t="shared" si="802"/>
        <v>0.47619047619047616</v>
      </c>
      <c r="BG807" s="225">
        <f t="shared" si="803"/>
        <v>120797</v>
      </c>
      <c r="BH807" s="405"/>
      <c r="BI807" s="136" t="s">
        <v>187</v>
      </c>
      <c r="BJ807" s="171">
        <f t="shared" si="804"/>
        <v>1168</v>
      </c>
      <c r="BK807" s="180">
        <f t="shared" si="788"/>
        <v>741</v>
      </c>
      <c r="BL807" s="180">
        <f t="shared" si="789"/>
        <v>49631730</v>
      </c>
      <c r="BM807" s="181">
        <f t="shared" si="831"/>
        <v>0.26616379310344829</v>
      </c>
      <c r="BN807" s="181">
        <f t="shared" si="805"/>
        <v>0.63441780821917804</v>
      </c>
      <c r="BO807" s="180">
        <f t="shared" si="806"/>
        <v>66979.392712550602</v>
      </c>
      <c r="BP807" s="285"/>
    </row>
    <row r="808" spans="2:68" s="95" customFormat="1">
      <c r="B808" s="402"/>
      <c r="C808" s="402"/>
      <c r="D808" s="428"/>
      <c r="E808" s="136" t="s">
        <v>188</v>
      </c>
      <c r="F808" s="171">
        <v>0</v>
      </c>
      <c r="G808" s="180">
        <v>0</v>
      </c>
      <c r="H808" s="180">
        <v>0</v>
      </c>
      <c r="I808" s="181">
        <f t="shared" si="832"/>
        <v>0</v>
      </c>
      <c r="J808" s="181" t="str">
        <f t="shared" si="790"/>
        <v>-</v>
      </c>
      <c r="K808" s="225" t="str">
        <f>IFERROR(H808/G808,"-")</f>
        <v>-</v>
      </c>
      <c r="L808" s="405"/>
      <c r="M808" s="136" t="s">
        <v>188</v>
      </c>
      <c r="N808" s="171">
        <v>1</v>
      </c>
      <c r="O808" s="180">
        <v>1</v>
      </c>
      <c r="P808" s="180">
        <v>61090</v>
      </c>
      <c r="Q808" s="181">
        <f t="shared" si="824"/>
        <v>0.1</v>
      </c>
      <c r="R808" s="181">
        <f t="shared" si="792"/>
        <v>1</v>
      </c>
      <c r="S808" s="175">
        <f t="shared" si="793"/>
        <v>61090</v>
      </c>
      <c r="T808" s="405"/>
      <c r="U808" s="136" t="s">
        <v>188</v>
      </c>
      <c r="V808" s="171">
        <v>85</v>
      </c>
      <c r="W808" s="180">
        <v>47</v>
      </c>
      <c r="X808" s="180">
        <v>4017250</v>
      </c>
      <c r="Y808" s="181">
        <f t="shared" si="825"/>
        <v>4.3079743354720437E-2</v>
      </c>
      <c r="Z808" s="181">
        <f t="shared" si="794"/>
        <v>0.55294117647058827</v>
      </c>
      <c r="AA808" s="180">
        <f t="shared" si="795"/>
        <v>85473.404255319154</v>
      </c>
      <c r="AB808" s="405"/>
      <c r="AC808" s="136" t="s">
        <v>188</v>
      </c>
      <c r="AD808" s="171">
        <v>109</v>
      </c>
      <c r="AE808" s="180">
        <v>69</v>
      </c>
      <c r="AF808" s="180">
        <v>5113940</v>
      </c>
      <c r="AG808" s="181">
        <f>IFERROR(AE808/$AB$799,"-")</f>
        <v>8.6901763224181361E-2</v>
      </c>
      <c r="AH808" s="181">
        <f t="shared" si="796"/>
        <v>0.6330275229357798</v>
      </c>
      <c r="AI808" s="175">
        <f t="shared" si="797"/>
        <v>74115.072463768112</v>
      </c>
      <c r="AJ808" s="405"/>
      <c r="AK808" s="136" t="s">
        <v>188</v>
      </c>
      <c r="AL808" s="171">
        <v>79</v>
      </c>
      <c r="AM808" s="180">
        <v>44</v>
      </c>
      <c r="AN808" s="180">
        <v>4279540</v>
      </c>
      <c r="AO808" s="181">
        <f t="shared" si="827"/>
        <v>8.3969465648854963E-2</v>
      </c>
      <c r="AP808" s="181">
        <f t="shared" si="798"/>
        <v>0.55696202531645567</v>
      </c>
      <c r="AQ808" s="175">
        <f t="shared" si="799"/>
        <v>97262.272727272721</v>
      </c>
      <c r="AR808" s="405"/>
      <c r="AS808" s="136" t="s">
        <v>188</v>
      </c>
      <c r="AT808" s="171">
        <v>48</v>
      </c>
      <c r="AU808" s="180">
        <v>25</v>
      </c>
      <c r="AV808" s="180">
        <v>2121410</v>
      </c>
      <c r="AW808" s="181">
        <f t="shared" si="828"/>
        <v>9.5419847328244281E-2</v>
      </c>
      <c r="AX808" s="181">
        <f t="shared" si="800"/>
        <v>0.52083333333333337</v>
      </c>
      <c r="AY808" s="180">
        <f t="shared" si="801"/>
        <v>84856.4</v>
      </c>
      <c r="AZ808" s="405"/>
      <c r="BA808" s="136" t="s">
        <v>188</v>
      </c>
      <c r="BB808" s="171">
        <v>14</v>
      </c>
      <c r="BC808" s="180">
        <v>10</v>
      </c>
      <c r="BD808" s="180">
        <v>880720</v>
      </c>
      <c r="BE808" s="181">
        <f t="shared" si="829"/>
        <v>9.9009900990099015E-2</v>
      </c>
      <c r="BF808" s="181">
        <f t="shared" si="802"/>
        <v>0.7142857142857143</v>
      </c>
      <c r="BG808" s="225">
        <f t="shared" si="803"/>
        <v>88072</v>
      </c>
      <c r="BH808" s="405"/>
      <c r="BI808" s="136" t="s">
        <v>188</v>
      </c>
      <c r="BJ808" s="171">
        <f t="shared" si="804"/>
        <v>336</v>
      </c>
      <c r="BK808" s="180">
        <f t="shared" si="788"/>
        <v>196</v>
      </c>
      <c r="BL808" s="180">
        <f t="shared" si="789"/>
        <v>16473950</v>
      </c>
      <c r="BM808" s="181">
        <f t="shared" si="831"/>
        <v>7.040229885057471E-2</v>
      </c>
      <c r="BN808" s="181">
        <f t="shared" si="805"/>
        <v>0.58333333333333337</v>
      </c>
      <c r="BO808" s="180">
        <f t="shared" si="806"/>
        <v>84050.765306122456</v>
      </c>
      <c r="BP808" s="285"/>
    </row>
    <row r="809" spans="2:68" s="95" customFormat="1">
      <c r="B809" s="402"/>
      <c r="C809" s="402"/>
      <c r="D809" s="428"/>
      <c r="E809" s="187" t="s">
        <v>179</v>
      </c>
      <c r="F809" s="188">
        <v>1</v>
      </c>
      <c r="G809" s="189">
        <v>0</v>
      </c>
      <c r="H809" s="189">
        <v>0</v>
      </c>
      <c r="I809" s="190">
        <f t="shared" si="832"/>
        <v>0</v>
      </c>
      <c r="J809" s="190">
        <f t="shared" si="790"/>
        <v>0</v>
      </c>
      <c r="K809" s="281" t="str">
        <f t="shared" si="791"/>
        <v>-</v>
      </c>
      <c r="L809" s="405"/>
      <c r="M809" s="187" t="s">
        <v>179</v>
      </c>
      <c r="N809" s="188">
        <v>1</v>
      </c>
      <c r="O809" s="189">
        <v>0</v>
      </c>
      <c r="P809" s="189">
        <v>0</v>
      </c>
      <c r="Q809" s="190">
        <f t="shared" si="824"/>
        <v>0</v>
      </c>
      <c r="R809" s="190">
        <f t="shared" si="792"/>
        <v>0</v>
      </c>
      <c r="S809" s="191" t="str">
        <f t="shared" si="793"/>
        <v>-</v>
      </c>
      <c r="T809" s="405"/>
      <c r="U809" s="187" t="s">
        <v>179</v>
      </c>
      <c r="V809" s="188">
        <v>120</v>
      </c>
      <c r="W809" s="189">
        <v>63</v>
      </c>
      <c r="X809" s="189">
        <v>3443380</v>
      </c>
      <c r="Y809" s="190">
        <f t="shared" si="825"/>
        <v>5.7745187901008251E-2</v>
      </c>
      <c r="Z809" s="190">
        <f t="shared" si="794"/>
        <v>0.52500000000000002</v>
      </c>
      <c r="AA809" s="189">
        <f t="shared" si="795"/>
        <v>54656.825396825399</v>
      </c>
      <c r="AB809" s="405"/>
      <c r="AC809" s="187" t="s">
        <v>179</v>
      </c>
      <c r="AD809" s="188">
        <v>42</v>
      </c>
      <c r="AE809" s="189">
        <v>23</v>
      </c>
      <c r="AF809" s="189">
        <v>1651730</v>
      </c>
      <c r="AG809" s="190">
        <f>IFERROR(AE809/$AB$799,"-")</f>
        <v>2.8967254408060455E-2</v>
      </c>
      <c r="AH809" s="190">
        <f t="shared" si="796"/>
        <v>0.54761904761904767</v>
      </c>
      <c r="AI809" s="191">
        <f t="shared" si="797"/>
        <v>71814.34782608696</v>
      </c>
      <c r="AJ809" s="405"/>
      <c r="AK809" s="187" t="s">
        <v>179</v>
      </c>
      <c r="AL809" s="188">
        <v>33</v>
      </c>
      <c r="AM809" s="189">
        <v>20</v>
      </c>
      <c r="AN809" s="189">
        <v>1367890</v>
      </c>
      <c r="AO809" s="190">
        <f t="shared" si="827"/>
        <v>3.8167938931297711E-2</v>
      </c>
      <c r="AP809" s="190">
        <f t="shared" si="798"/>
        <v>0.60606060606060608</v>
      </c>
      <c r="AQ809" s="191">
        <f t="shared" si="799"/>
        <v>68394.5</v>
      </c>
      <c r="AR809" s="405"/>
      <c r="AS809" s="187" t="s">
        <v>179</v>
      </c>
      <c r="AT809" s="188">
        <v>23</v>
      </c>
      <c r="AU809" s="189">
        <v>12</v>
      </c>
      <c r="AV809" s="189">
        <v>1520460</v>
      </c>
      <c r="AW809" s="190">
        <f t="shared" si="828"/>
        <v>4.5801526717557252E-2</v>
      </c>
      <c r="AX809" s="190">
        <f t="shared" si="800"/>
        <v>0.52173913043478259</v>
      </c>
      <c r="AY809" s="189">
        <f t="shared" si="801"/>
        <v>126705</v>
      </c>
      <c r="AZ809" s="405"/>
      <c r="BA809" s="187" t="s">
        <v>179</v>
      </c>
      <c r="BB809" s="188">
        <v>14</v>
      </c>
      <c r="BC809" s="189">
        <v>8</v>
      </c>
      <c r="BD809" s="189">
        <v>942210</v>
      </c>
      <c r="BE809" s="190">
        <f t="shared" si="829"/>
        <v>7.9207920792079209E-2</v>
      </c>
      <c r="BF809" s="190">
        <f t="shared" si="802"/>
        <v>0.5714285714285714</v>
      </c>
      <c r="BG809" s="281">
        <f t="shared" si="803"/>
        <v>117776.25</v>
      </c>
      <c r="BH809" s="405"/>
      <c r="BI809" s="187" t="s">
        <v>179</v>
      </c>
      <c r="BJ809" s="188">
        <f t="shared" si="804"/>
        <v>234</v>
      </c>
      <c r="BK809" s="189">
        <f t="shared" si="788"/>
        <v>126</v>
      </c>
      <c r="BL809" s="189">
        <f t="shared" si="789"/>
        <v>8925670</v>
      </c>
      <c r="BM809" s="190">
        <f t="shared" si="831"/>
        <v>4.5258620689655173E-2</v>
      </c>
      <c r="BN809" s="190">
        <f t="shared" si="805"/>
        <v>0.53846153846153844</v>
      </c>
      <c r="BO809" s="189">
        <f t="shared" si="806"/>
        <v>70838.650793650799</v>
      </c>
      <c r="BP809" s="285"/>
    </row>
    <row r="810" spans="2:68" s="95" customFormat="1" ht="13.8" thickBot="1">
      <c r="B810" s="430">
        <v>74</v>
      </c>
      <c r="C810" s="430" t="s">
        <v>34</v>
      </c>
      <c r="D810" s="432">
        <v>1</v>
      </c>
      <c r="E810" s="134" t="s">
        <v>153</v>
      </c>
      <c r="F810" s="170">
        <v>0</v>
      </c>
      <c r="G810" s="178">
        <v>0</v>
      </c>
      <c r="H810" s="178">
        <v>0</v>
      </c>
      <c r="I810" s="179">
        <f>IFERROR(G810/$D$810,"-")</f>
        <v>0</v>
      </c>
      <c r="J810" s="179" t="str">
        <f t="shared" si="790"/>
        <v>-</v>
      </c>
      <c r="K810" s="224" t="str">
        <f t="shared" si="791"/>
        <v>-</v>
      </c>
      <c r="L810" s="400">
        <v>3</v>
      </c>
      <c r="M810" s="134" t="s">
        <v>153</v>
      </c>
      <c r="N810" s="170">
        <v>1</v>
      </c>
      <c r="O810" s="178">
        <v>0</v>
      </c>
      <c r="P810" s="178">
        <v>0</v>
      </c>
      <c r="Q810" s="179">
        <f>IFERROR(O810/$L$810,"-")</f>
        <v>0</v>
      </c>
      <c r="R810" s="179">
        <f t="shared" si="792"/>
        <v>0</v>
      </c>
      <c r="S810" s="174" t="str">
        <f t="shared" si="793"/>
        <v>-</v>
      </c>
      <c r="T810" s="400">
        <v>513</v>
      </c>
      <c r="U810" s="134" t="s">
        <v>153</v>
      </c>
      <c r="V810" s="170">
        <v>242</v>
      </c>
      <c r="W810" s="178">
        <v>140</v>
      </c>
      <c r="X810" s="178">
        <v>9007320</v>
      </c>
      <c r="Y810" s="179">
        <f>IFERROR(W810/$T$810,"-")</f>
        <v>0.27290448343079921</v>
      </c>
      <c r="Z810" s="179">
        <f t="shared" si="794"/>
        <v>0.57851239669421484</v>
      </c>
      <c r="AA810" s="178">
        <f t="shared" si="795"/>
        <v>64338</v>
      </c>
      <c r="AB810" s="400">
        <v>337</v>
      </c>
      <c r="AC810" s="134" t="s">
        <v>153</v>
      </c>
      <c r="AD810" s="170">
        <v>160</v>
      </c>
      <c r="AE810" s="178">
        <v>72</v>
      </c>
      <c r="AF810" s="178">
        <v>5386430</v>
      </c>
      <c r="AG810" s="179">
        <f t="shared" ref="AG810:AG820" si="833">IFERROR(AE810/$AB$810,"-")</f>
        <v>0.21364985163204747</v>
      </c>
      <c r="AH810" s="179">
        <f t="shared" si="796"/>
        <v>0.45</v>
      </c>
      <c r="AI810" s="174">
        <f t="shared" si="797"/>
        <v>74811.527777777781</v>
      </c>
      <c r="AJ810" s="400">
        <v>206</v>
      </c>
      <c r="AK810" s="134" t="s">
        <v>153</v>
      </c>
      <c r="AL810" s="170">
        <v>111</v>
      </c>
      <c r="AM810" s="178">
        <v>52</v>
      </c>
      <c r="AN810" s="178">
        <v>3945130</v>
      </c>
      <c r="AO810" s="179">
        <f>IFERROR(AM810/$AJ$810,"-")</f>
        <v>0.25242718446601942</v>
      </c>
      <c r="AP810" s="179">
        <f t="shared" si="798"/>
        <v>0.46846846846846846</v>
      </c>
      <c r="AQ810" s="174">
        <f t="shared" si="799"/>
        <v>75867.88461538461</v>
      </c>
      <c r="AR810" s="400">
        <v>114</v>
      </c>
      <c r="AS810" s="134" t="s">
        <v>153</v>
      </c>
      <c r="AT810" s="170">
        <v>50</v>
      </c>
      <c r="AU810" s="178">
        <v>21</v>
      </c>
      <c r="AV810" s="178">
        <v>953640</v>
      </c>
      <c r="AW810" s="179">
        <f>IFERROR(AU810/$AR$810,"-")</f>
        <v>0.18421052631578946</v>
      </c>
      <c r="AX810" s="179">
        <f t="shared" si="800"/>
        <v>0.42</v>
      </c>
      <c r="AY810" s="178">
        <f t="shared" si="801"/>
        <v>45411.428571428572</v>
      </c>
      <c r="AZ810" s="400">
        <v>71</v>
      </c>
      <c r="BA810" s="134" t="s">
        <v>153</v>
      </c>
      <c r="BB810" s="170">
        <v>25</v>
      </c>
      <c r="BC810" s="178">
        <v>10</v>
      </c>
      <c r="BD810" s="178">
        <v>1233510</v>
      </c>
      <c r="BE810" s="179">
        <f>IFERROR(BC810/$AZ$810,"-")</f>
        <v>0.14084507042253522</v>
      </c>
      <c r="BF810" s="179">
        <f t="shared" si="802"/>
        <v>0.4</v>
      </c>
      <c r="BG810" s="224">
        <f t="shared" si="803"/>
        <v>123351</v>
      </c>
      <c r="BH810" s="400">
        <v>1245</v>
      </c>
      <c r="BI810" s="134" t="s">
        <v>153</v>
      </c>
      <c r="BJ810" s="170">
        <f t="shared" si="804"/>
        <v>589</v>
      </c>
      <c r="BK810" s="178">
        <f t="shared" si="788"/>
        <v>295</v>
      </c>
      <c r="BL810" s="178">
        <f t="shared" si="789"/>
        <v>20526030</v>
      </c>
      <c r="BM810" s="179">
        <f t="shared" ref="BM810:BM820" si="834">IFERROR(BK810/$BH$810,"-")</f>
        <v>0.23694779116465864</v>
      </c>
      <c r="BN810" s="179">
        <f t="shared" si="805"/>
        <v>0.50084889643463493</v>
      </c>
      <c r="BO810" s="178">
        <f t="shared" si="806"/>
        <v>69579.762711864401</v>
      </c>
      <c r="BP810" s="285"/>
    </row>
    <row r="811" spans="2:68" s="95" customFormat="1" ht="14.4" thickTop="1" thickBot="1">
      <c r="B811" s="431"/>
      <c r="C811" s="431"/>
      <c r="D811" s="433"/>
      <c r="E811" s="135" t="s">
        <v>207</v>
      </c>
      <c r="F811" s="171">
        <v>0</v>
      </c>
      <c r="G811" s="180">
        <v>0</v>
      </c>
      <c r="H811" s="180">
        <v>0</v>
      </c>
      <c r="I811" s="181">
        <f t="shared" ref="I811:I816" si="835">IFERROR(G811/$D$810,"-")</f>
        <v>0</v>
      </c>
      <c r="J811" s="181" t="str">
        <f t="shared" si="790"/>
        <v>-</v>
      </c>
      <c r="K811" s="225" t="str">
        <f t="shared" si="791"/>
        <v>-</v>
      </c>
      <c r="L811" s="392"/>
      <c r="M811" s="135" t="s">
        <v>207</v>
      </c>
      <c r="N811" s="171">
        <v>2</v>
      </c>
      <c r="O811" s="180">
        <v>0</v>
      </c>
      <c r="P811" s="180">
        <v>0</v>
      </c>
      <c r="Q811" s="181">
        <f t="shared" ref="Q811:Q814" si="836">IFERROR(O811/$L$810,"-")</f>
        <v>0</v>
      </c>
      <c r="R811" s="181">
        <f t="shared" si="792"/>
        <v>0</v>
      </c>
      <c r="S811" s="175" t="str">
        <f t="shared" si="793"/>
        <v>-</v>
      </c>
      <c r="T811" s="392"/>
      <c r="U811" s="135" t="s">
        <v>207</v>
      </c>
      <c r="V811" s="171">
        <v>186</v>
      </c>
      <c r="W811" s="180">
        <v>104</v>
      </c>
      <c r="X811" s="180">
        <v>6011930</v>
      </c>
      <c r="Y811" s="181">
        <f t="shared" ref="Y811:Y820" si="837">IFERROR(W811/$T$810,"-")</f>
        <v>0.20272904483430798</v>
      </c>
      <c r="Z811" s="181">
        <f t="shared" si="794"/>
        <v>0.55913978494623651</v>
      </c>
      <c r="AA811" s="180">
        <f t="shared" si="795"/>
        <v>57807.019230769234</v>
      </c>
      <c r="AB811" s="392"/>
      <c r="AC811" s="135" t="s">
        <v>207</v>
      </c>
      <c r="AD811" s="171">
        <v>121</v>
      </c>
      <c r="AE811" s="180">
        <v>62</v>
      </c>
      <c r="AF811" s="180">
        <v>4113640</v>
      </c>
      <c r="AG811" s="181">
        <f t="shared" si="833"/>
        <v>0.18397626112759644</v>
      </c>
      <c r="AH811" s="181">
        <f t="shared" si="796"/>
        <v>0.51239669421487599</v>
      </c>
      <c r="AI811" s="175">
        <f t="shared" si="797"/>
        <v>66349.032258064515</v>
      </c>
      <c r="AJ811" s="392"/>
      <c r="AK811" s="135" t="s">
        <v>207</v>
      </c>
      <c r="AL811" s="171">
        <v>75</v>
      </c>
      <c r="AM811" s="180">
        <v>41</v>
      </c>
      <c r="AN811" s="180">
        <v>2405550</v>
      </c>
      <c r="AO811" s="181">
        <f t="shared" ref="AO811:AO814" si="838">IFERROR(AM811/$AJ$810,"-")</f>
        <v>0.19902912621359223</v>
      </c>
      <c r="AP811" s="181">
        <f t="shared" si="798"/>
        <v>0.54666666666666663</v>
      </c>
      <c r="AQ811" s="175">
        <f t="shared" si="799"/>
        <v>58671.951219512193</v>
      </c>
      <c r="AR811" s="392"/>
      <c r="AS811" s="135" t="s">
        <v>207</v>
      </c>
      <c r="AT811" s="171">
        <v>29</v>
      </c>
      <c r="AU811" s="180">
        <v>15</v>
      </c>
      <c r="AV811" s="180">
        <v>653910</v>
      </c>
      <c r="AW811" s="181">
        <f t="shared" ref="AW811:AW820" si="839">IFERROR(AU811/$AR$810,"-")</f>
        <v>0.13157894736842105</v>
      </c>
      <c r="AX811" s="181">
        <f t="shared" si="800"/>
        <v>0.51724137931034486</v>
      </c>
      <c r="AY811" s="180">
        <f t="shared" si="801"/>
        <v>43594</v>
      </c>
      <c r="AZ811" s="392"/>
      <c r="BA811" s="135" t="s">
        <v>207</v>
      </c>
      <c r="BB811" s="171">
        <v>15</v>
      </c>
      <c r="BC811" s="180">
        <v>5</v>
      </c>
      <c r="BD811" s="180">
        <v>439480</v>
      </c>
      <c r="BE811" s="181">
        <f t="shared" ref="BE811:BE820" si="840">IFERROR(BC811/$AZ$810,"-")</f>
        <v>7.0422535211267609E-2</v>
      </c>
      <c r="BF811" s="181">
        <f t="shared" si="802"/>
        <v>0.33333333333333331</v>
      </c>
      <c r="BG811" s="225">
        <f t="shared" si="803"/>
        <v>87896</v>
      </c>
      <c r="BH811" s="392"/>
      <c r="BI811" s="135" t="s">
        <v>207</v>
      </c>
      <c r="BJ811" s="171">
        <f t="shared" si="804"/>
        <v>428</v>
      </c>
      <c r="BK811" s="180">
        <f t="shared" si="788"/>
        <v>227</v>
      </c>
      <c r="BL811" s="180">
        <f t="shared" si="789"/>
        <v>13624510</v>
      </c>
      <c r="BM811" s="181">
        <f t="shared" si="834"/>
        <v>0.18232931726907631</v>
      </c>
      <c r="BN811" s="181">
        <f t="shared" si="805"/>
        <v>0.53037383177570097</v>
      </c>
      <c r="BO811" s="180">
        <f t="shared" si="806"/>
        <v>60019.867841409694</v>
      </c>
      <c r="BP811" s="285"/>
    </row>
    <row r="812" spans="2:68" s="95" customFormat="1" ht="14.4" thickTop="1" thickBot="1">
      <c r="B812" s="431"/>
      <c r="C812" s="431"/>
      <c r="D812" s="433"/>
      <c r="E812" s="136" t="s">
        <v>152</v>
      </c>
      <c r="F812" s="171">
        <v>0</v>
      </c>
      <c r="G812" s="180">
        <v>0</v>
      </c>
      <c r="H812" s="180">
        <v>0</v>
      </c>
      <c r="I812" s="181">
        <f t="shared" si="835"/>
        <v>0</v>
      </c>
      <c r="J812" s="181" t="str">
        <f t="shared" si="790"/>
        <v>-</v>
      </c>
      <c r="K812" s="225" t="str">
        <f t="shared" si="791"/>
        <v>-</v>
      </c>
      <c r="L812" s="392"/>
      <c r="M812" s="136" t="s">
        <v>152</v>
      </c>
      <c r="N812" s="171">
        <v>3</v>
      </c>
      <c r="O812" s="180">
        <v>0</v>
      </c>
      <c r="P812" s="180">
        <v>0</v>
      </c>
      <c r="Q812" s="181">
        <f t="shared" si="836"/>
        <v>0</v>
      </c>
      <c r="R812" s="181">
        <f t="shared" si="792"/>
        <v>0</v>
      </c>
      <c r="S812" s="175" t="str">
        <f t="shared" si="793"/>
        <v>-</v>
      </c>
      <c r="T812" s="392"/>
      <c r="U812" s="136" t="s">
        <v>152</v>
      </c>
      <c r="V812" s="171">
        <v>293</v>
      </c>
      <c r="W812" s="180">
        <v>160</v>
      </c>
      <c r="X812" s="180">
        <v>9098700</v>
      </c>
      <c r="Y812" s="181">
        <f t="shared" si="837"/>
        <v>0.31189083820662766</v>
      </c>
      <c r="Z812" s="181">
        <f t="shared" si="794"/>
        <v>0.5460750853242321</v>
      </c>
      <c r="AA812" s="180">
        <f t="shared" si="795"/>
        <v>56866.875</v>
      </c>
      <c r="AB812" s="392"/>
      <c r="AC812" s="136" t="s">
        <v>152</v>
      </c>
      <c r="AD812" s="171">
        <v>234</v>
      </c>
      <c r="AE812" s="180">
        <v>109</v>
      </c>
      <c r="AF812" s="180">
        <v>7873690</v>
      </c>
      <c r="AG812" s="181">
        <f t="shared" si="833"/>
        <v>0.32344213649851633</v>
      </c>
      <c r="AH812" s="181">
        <f t="shared" si="796"/>
        <v>0.46581196581196582</v>
      </c>
      <c r="AI812" s="175">
        <f t="shared" si="797"/>
        <v>72235.6880733945</v>
      </c>
      <c r="AJ812" s="392"/>
      <c r="AK812" s="136" t="s">
        <v>152</v>
      </c>
      <c r="AL812" s="171">
        <v>142</v>
      </c>
      <c r="AM812" s="180">
        <v>71</v>
      </c>
      <c r="AN812" s="180">
        <v>5283410</v>
      </c>
      <c r="AO812" s="181">
        <f t="shared" si="838"/>
        <v>0.3446601941747573</v>
      </c>
      <c r="AP812" s="181">
        <f t="shared" si="798"/>
        <v>0.5</v>
      </c>
      <c r="AQ812" s="175">
        <f t="shared" si="799"/>
        <v>74414.225352112669</v>
      </c>
      <c r="AR812" s="392"/>
      <c r="AS812" s="136" t="s">
        <v>152</v>
      </c>
      <c r="AT812" s="171">
        <v>72</v>
      </c>
      <c r="AU812" s="180">
        <v>32</v>
      </c>
      <c r="AV812" s="180">
        <v>2142470</v>
      </c>
      <c r="AW812" s="181">
        <f t="shared" si="839"/>
        <v>0.2807017543859649</v>
      </c>
      <c r="AX812" s="181">
        <f t="shared" si="800"/>
        <v>0.44444444444444442</v>
      </c>
      <c r="AY812" s="180">
        <f t="shared" si="801"/>
        <v>66952.1875</v>
      </c>
      <c r="AZ812" s="392"/>
      <c r="BA812" s="136" t="s">
        <v>152</v>
      </c>
      <c r="BB812" s="171">
        <v>45</v>
      </c>
      <c r="BC812" s="180">
        <v>21</v>
      </c>
      <c r="BD812" s="180">
        <v>2529620</v>
      </c>
      <c r="BE812" s="181">
        <f t="shared" si="840"/>
        <v>0.29577464788732394</v>
      </c>
      <c r="BF812" s="181">
        <f t="shared" si="802"/>
        <v>0.46666666666666667</v>
      </c>
      <c r="BG812" s="225">
        <f t="shared" si="803"/>
        <v>120458.09523809524</v>
      </c>
      <c r="BH812" s="392"/>
      <c r="BI812" s="136" t="s">
        <v>152</v>
      </c>
      <c r="BJ812" s="171">
        <f t="shared" si="804"/>
        <v>789</v>
      </c>
      <c r="BK812" s="180">
        <f t="shared" si="788"/>
        <v>393</v>
      </c>
      <c r="BL812" s="180">
        <f t="shared" si="789"/>
        <v>26927890</v>
      </c>
      <c r="BM812" s="181">
        <f t="shared" si="834"/>
        <v>0.31566265060240961</v>
      </c>
      <c r="BN812" s="181">
        <f t="shared" si="805"/>
        <v>0.49809885931558934</v>
      </c>
      <c r="BO812" s="180">
        <f t="shared" si="806"/>
        <v>68518.804071246821</v>
      </c>
      <c r="BP812" s="285"/>
    </row>
    <row r="813" spans="2:68" s="95" customFormat="1" ht="14.4" thickTop="1" thickBot="1">
      <c r="B813" s="431"/>
      <c r="C813" s="431"/>
      <c r="D813" s="433"/>
      <c r="E813" s="136" t="s">
        <v>161</v>
      </c>
      <c r="F813" s="171">
        <v>0</v>
      </c>
      <c r="G813" s="180">
        <v>0</v>
      </c>
      <c r="H813" s="180">
        <v>0</v>
      </c>
      <c r="I813" s="181">
        <f t="shared" si="835"/>
        <v>0</v>
      </c>
      <c r="J813" s="181" t="str">
        <f t="shared" si="790"/>
        <v>-</v>
      </c>
      <c r="K813" s="225" t="str">
        <f t="shared" si="791"/>
        <v>-</v>
      </c>
      <c r="L813" s="392"/>
      <c r="M813" s="136" t="s">
        <v>161</v>
      </c>
      <c r="N813" s="171">
        <v>1</v>
      </c>
      <c r="O813" s="180">
        <v>0</v>
      </c>
      <c r="P813" s="180">
        <v>0</v>
      </c>
      <c r="Q813" s="181">
        <f t="shared" si="836"/>
        <v>0</v>
      </c>
      <c r="R813" s="181">
        <f t="shared" si="792"/>
        <v>0</v>
      </c>
      <c r="S813" s="175" t="str">
        <f t="shared" si="793"/>
        <v>-</v>
      </c>
      <c r="T813" s="392"/>
      <c r="U813" s="136" t="s">
        <v>161</v>
      </c>
      <c r="V813" s="171">
        <v>83</v>
      </c>
      <c r="W813" s="180">
        <v>50</v>
      </c>
      <c r="X813" s="180">
        <v>3402760</v>
      </c>
      <c r="Y813" s="181">
        <f t="shared" si="837"/>
        <v>9.7465886939571145E-2</v>
      </c>
      <c r="Z813" s="181">
        <f t="shared" si="794"/>
        <v>0.60240963855421692</v>
      </c>
      <c r="AA813" s="180">
        <f t="shared" si="795"/>
        <v>68055.199999999997</v>
      </c>
      <c r="AB813" s="392"/>
      <c r="AC813" s="136" t="s">
        <v>161</v>
      </c>
      <c r="AD813" s="171">
        <v>65</v>
      </c>
      <c r="AE813" s="180">
        <v>30</v>
      </c>
      <c r="AF813" s="180">
        <v>1747730</v>
      </c>
      <c r="AG813" s="181">
        <f t="shared" si="833"/>
        <v>8.9020771513353122E-2</v>
      </c>
      <c r="AH813" s="181">
        <f t="shared" si="796"/>
        <v>0.46153846153846156</v>
      </c>
      <c r="AI813" s="175">
        <f t="shared" si="797"/>
        <v>58257.666666666664</v>
      </c>
      <c r="AJ813" s="392"/>
      <c r="AK813" s="136" t="s">
        <v>161</v>
      </c>
      <c r="AL813" s="171">
        <v>49</v>
      </c>
      <c r="AM813" s="180">
        <v>21</v>
      </c>
      <c r="AN813" s="180">
        <v>1218420</v>
      </c>
      <c r="AO813" s="181">
        <f t="shared" si="838"/>
        <v>0.10194174757281553</v>
      </c>
      <c r="AP813" s="181">
        <f t="shared" si="798"/>
        <v>0.42857142857142855</v>
      </c>
      <c r="AQ813" s="175">
        <f t="shared" si="799"/>
        <v>58020</v>
      </c>
      <c r="AR813" s="392"/>
      <c r="AS813" s="136" t="s">
        <v>161</v>
      </c>
      <c r="AT813" s="171">
        <v>32</v>
      </c>
      <c r="AU813" s="180">
        <v>18</v>
      </c>
      <c r="AV813" s="180">
        <v>1248630</v>
      </c>
      <c r="AW813" s="181">
        <f t="shared" si="839"/>
        <v>0.15789473684210525</v>
      </c>
      <c r="AX813" s="181">
        <f t="shared" si="800"/>
        <v>0.5625</v>
      </c>
      <c r="AY813" s="180">
        <f t="shared" si="801"/>
        <v>69368.333333333328</v>
      </c>
      <c r="AZ813" s="392"/>
      <c r="BA813" s="136" t="s">
        <v>161</v>
      </c>
      <c r="BB813" s="171">
        <v>17</v>
      </c>
      <c r="BC813" s="180">
        <v>5</v>
      </c>
      <c r="BD813" s="180">
        <v>607240</v>
      </c>
      <c r="BE813" s="181">
        <f t="shared" si="840"/>
        <v>7.0422535211267609E-2</v>
      </c>
      <c r="BF813" s="181">
        <f t="shared" si="802"/>
        <v>0.29411764705882354</v>
      </c>
      <c r="BG813" s="225">
        <f t="shared" si="803"/>
        <v>121448</v>
      </c>
      <c r="BH813" s="392"/>
      <c r="BI813" s="136" t="s">
        <v>161</v>
      </c>
      <c r="BJ813" s="171">
        <f t="shared" si="804"/>
        <v>247</v>
      </c>
      <c r="BK813" s="180">
        <f t="shared" si="788"/>
        <v>124</v>
      </c>
      <c r="BL813" s="180">
        <f t="shared" si="789"/>
        <v>8224780</v>
      </c>
      <c r="BM813" s="181">
        <f t="shared" si="834"/>
        <v>9.9598393574297187E-2</v>
      </c>
      <c r="BN813" s="181">
        <f t="shared" si="805"/>
        <v>0.50202429149797567</v>
      </c>
      <c r="BO813" s="180">
        <f t="shared" si="806"/>
        <v>66328.870967741939</v>
      </c>
      <c r="BP813" s="285"/>
    </row>
    <row r="814" spans="2:68" s="95" customFormat="1" ht="14.4" thickTop="1" thickBot="1">
      <c r="B814" s="431"/>
      <c r="C814" s="431"/>
      <c r="D814" s="433"/>
      <c r="E814" s="136" t="s">
        <v>183</v>
      </c>
      <c r="F814" s="171">
        <v>0</v>
      </c>
      <c r="G814" s="180">
        <v>0</v>
      </c>
      <c r="H814" s="180">
        <v>0</v>
      </c>
      <c r="I814" s="181">
        <f t="shared" si="835"/>
        <v>0</v>
      </c>
      <c r="J814" s="181" t="str">
        <f t="shared" si="790"/>
        <v>-</v>
      </c>
      <c r="K814" s="225" t="str">
        <f t="shared" si="791"/>
        <v>-</v>
      </c>
      <c r="L814" s="392"/>
      <c r="M814" s="136" t="s">
        <v>183</v>
      </c>
      <c r="N814" s="171">
        <v>2</v>
      </c>
      <c r="O814" s="180">
        <v>0</v>
      </c>
      <c r="P814" s="180">
        <v>0</v>
      </c>
      <c r="Q814" s="181">
        <f t="shared" si="836"/>
        <v>0</v>
      </c>
      <c r="R814" s="181">
        <f t="shared" si="792"/>
        <v>0</v>
      </c>
      <c r="S814" s="175" t="str">
        <f t="shared" si="793"/>
        <v>-</v>
      </c>
      <c r="T814" s="392"/>
      <c r="U814" s="136" t="s">
        <v>183</v>
      </c>
      <c r="V814" s="171">
        <v>106</v>
      </c>
      <c r="W814" s="180">
        <v>57</v>
      </c>
      <c r="X814" s="180">
        <v>3489580</v>
      </c>
      <c r="Y814" s="181">
        <f t="shared" si="837"/>
        <v>0.1111111111111111</v>
      </c>
      <c r="Z814" s="181">
        <f t="shared" si="794"/>
        <v>0.53773584905660377</v>
      </c>
      <c r="AA814" s="180">
        <f t="shared" si="795"/>
        <v>61220.701754385962</v>
      </c>
      <c r="AB814" s="392"/>
      <c r="AC814" s="136" t="s">
        <v>183</v>
      </c>
      <c r="AD814" s="171">
        <v>87</v>
      </c>
      <c r="AE814" s="180">
        <v>41</v>
      </c>
      <c r="AF814" s="180">
        <v>3514340</v>
      </c>
      <c r="AG814" s="181">
        <f t="shared" si="833"/>
        <v>0.12166172106824925</v>
      </c>
      <c r="AH814" s="181">
        <f t="shared" si="796"/>
        <v>0.47126436781609193</v>
      </c>
      <c r="AI814" s="175">
        <f t="shared" si="797"/>
        <v>85715.609756097561</v>
      </c>
      <c r="AJ814" s="392"/>
      <c r="AK814" s="136" t="s">
        <v>183</v>
      </c>
      <c r="AL814" s="171">
        <v>66</v>
      </c>
      <c r="AM814" s="180">
        <v>38</v>
      </c>
      <c r="AN814" s="180">
        <v>2713140</v>
      </c>
      <c r="AO814" s="181">
        <f t="shared" si="838"/>
        <v>0.18446601941747573</v>
      </c>
      <c r="AP814" s="181">
        <f t="shared" si="798"/>
        <v>0.5757575757575758</v>
      </c>
      <c r="AQ814" s="175">
        <f t="shared" si="799"/>
        <v>71398.421052631573</v>
      </c>
      <c r="AR814" s="392"/>
      <c r="AS814" s="136" t="s">
        <v>183</v>
      </c>
      <c r="AT814" s="171">
        <v>30</v>
      </c>
      <c r="AU814" s="180">
        <v>18</v>
      </c>
      <c r="AV814" s="180">
        <v>917050</v>
      </c>
      <c r="AW814" s="181">
        <f t="shared" si="839"/>
        <v>0.15789473684210525</v>
      </c>
      <c r="AX814" s="181">
        <f t="shared" si="800"/>
        <v>0.6</v>
      </c>
      <c r="AY814" s="180">
        <f t="shared" si="801"/>
        <v>50947.222222222219</v>
      </c>
      <c r="AZ814" s="392"/>
      <c r="BA814" s="136" t="s">
        <v>183</v>
      </c>
      <c r="BB814" s="171">
        <v>21</v>
      </c>
      <c r="BC814" s="180">
        <v>12</v>
      </c>
      <c r="BD814" s="180">
        <v>1230290</v>
      </c>
      <c r="BE814" s="181">
        <f t="shared" si="840"/>
        <v>0.16901408450704225</v>
      </c>
      <c r="BF814" s="181">
        <f t="shared" si="802"/>
        <v>0.5714285714285714</v>
      </c>
      <c r="BG814" s="225">
        <f t="shared" si="803"/>
        <v>102524.16666666667</v>
      </c>
      <c r="BH814" s="392"/>
      <c r="BI814" s="136" t="s">
        <v>183</v>
      </c>
      <c r="BJ814" s="171">
        <f t="shared" si="804"/>
        <v>312</v>
      </c>
      <c r="BK814" s="180">
        <f t="shared" si="788"/>
        <v>166</v>
      </c>
      <c r="BL814" s="180">
        <f t="shared" si="789"/>
        <v>11864400</v>
      </c>
      <c r="BM814" s="181">
        <f t="shared" si="834"/>
        <v>0.13333333333333333</v>
      </c>
      <c r="BN814" s="181">
        <f t="shared" si="805"/>
        <v>0.53205128205128205</v>
      </c>
      <c r="BO814" s="180">
        <f t="shared" si="806"/>
        <v>71472.289156626503</v>
      </c>
      <c r="BP814" s="285"/>
    </row>
    <row r="815" spans="2:68" s="95" customFormat="1" ht="14.4" thickTop="1" thickBot="1">
      <c r="B815" s="431"/>
      <c r="C815" s="431"/>
      <c r="D815" s="433"/>
      <c r="E815" s="136" t="s">
        <v>184</v>
      </c>
      <c r="F815" s="171">
        <v>0</v>
      </c>
      <c r="G815" s="180">
        <v>0</v>
      </c>
      <c r="H815" s="180">
        <v>0</v>
      </c>
      <c r="I815" s="181">
        <f t="shared" si="835"/>
        <v>0</v>
      </c>
      <c r="J815" s="181" t="str">
        <f t="shared" si="790"/>
        <v>-</v>
      </c>
      <c r="K815" s="225" t="str">
        <f t="shared" si="791"/>
        <v>-</v>
      </c>
      <c r="L815" s="392"/>
      <c r="M815" s="136" t="s">
        <v>184</v>
      </c>
      <c r="N815" s="171">
        <v>1</v>
      </c>
      <c r="O815" s="180">
        <v>0</v>
      </c>
      <c r="P815" s="180">
        <v>0</v>
      </c>
      <c r="Q815" s="181">
        <f t="shared" ref="Q815:Q820" si="841">IFERROR(O815/$L$810,"-")</f>
        <v>0</v>
      </c>
      <c r="R815" s="181">
        <f t="shared" si="792"/>
        <v>0</v>
      </c>
      <c r="S815" s="175" t="str">
        <f t="shared" si="793"/>
        <v>-</v>
      </c>
      <c r="T815" s="392"/>
      <c r="U815" s="136" t="s">
        <v>184</v>
      </c>
      <c r="V815" s="171">
        <v>65</v>
      </c>
      <c r="W815" s="180">
        <v>37</v>
      </c>
      <c r="X815" s="180">
        <v>2410990</v>
      </c>
      <c r="Y815" s="181">
        <f t="shared" si="837"/>
        <v>7.2124756335282647E-2</v>
      </c>
      <c r="Z815" s="181">
        <f t="shared" si="794"/>
        <v>0.56923076923076921</v>
      </c>
      <c r="AA815" s="180">
        <f t="shared" si="795"/>
        <v>65161.891891891893</v>
      </c>
      <c r="AB815" s="392"/>
      <c r="AC815" s="136" t="s">
        <v>184</v>
      </c>
      <c r="AD815" s="171">
        <v>44</v>
      </c>
      <c r="AE815" s="180">
        <v>20</v>
      </c>
      <c r="AF815" s="180">
        <v>1481250</v>
      </c>
      <c r="AG815" s="181">
        <f t="shared" si="833"/>
        <v>5.9347181008902079E-2</v>
      </c>
      <c r="AH815" s="181">
        <f t="shared" si="796"/>
        <v>0.45454545454545453</v>
      </c>
      <c r="AI815" s="175">
        <f t="shared" si="797"/>
        <v>74062.5</v>
      </c>
      <c r="AJ815" s="392"/>
      <c r="AK815" s="136" t="s">
        <v>184</v>
      </c>
      <c r="AL815" s="171">
        <v>30</v>
      </c>
      <c r="AM815" s="180">
        <v>13</v>
      </c>
      <c r="AN815" s="180">
        <v>859940</v>
      </c>
      <c r="AO815" s="181">
        <f t="shared" ref="AO815:AO820" si="842">IFERROR(AM815/$AJ$810,"-")</f>
        <v>6.3106796116504854E-2</v>
      </c>
      <c r="AP815" s="181">
        <f t="shared" si="798"/>
        <v>0.43333333333333335</v>
      </c>
      <c r="AQ815" s="175">
        <f t="shared" si="799"/>
        <v>66149.230769230766</v>
      </c>
      <c r="AR815" s="392"/>
      <c r="AS815" s="136" t="s">
        <v>184</v>
      </c>
      <c r="AT815" s="171">
        <v>9</v>
      </c>
      <c r="AU815" s="180">
        <v>5</v>
      </c>
      <c r="AV815" s="180">
        <v>146480</v>
      </c>
      <c r="AW815" s="181">
        <f t="shared" si="839"/>
        <v>4.3859649122807015E-2</v>
      </c>
      <c r="AX815" s="181">
        <f t="shared" si="800"/>
        <v>0.55555555555555558</v>
      </c>
      <c r="AY815" s="180">
        <f t="shared" si="801"/>
        <v>29296</v>
      </c>
      <c r="AZ815" s="392"/>
      <c r="BA815" s="136" t="s">
        <v>184</v>
      </c>
      <c r="BB815" s="171">
        <v>3</v>
      </c>
      <c r="BC815" s="180">
        <v>2</v>
      </c>
      <c r="BD815" s="180">
        <v>124060</v>
      </c>
      <c r="BE815" s="181">
        <f t="shared" si="840"/>
        <v>2.8169014084507043E-2</v>
      </c>
      <c r="BF815" s="181">
        <f t="shared" si="802"/>
        <v>0.66666666666666663</v>
      </c>
      <c r="BG815" s="225">
        <f t="shared" si="803"/>
        <v>62030</v>
      </c>
      <c r="BH815" s="392"/>
      <c r="BI815" s="136" t="s">
        <v>184</v>
      </c>
      <c r="BJ815" s="171">
        <f t="shared" si="804"/>
        <v>152</v>
      </c>
      <c r="BK815" s="180">
        <f t="shared" si="788"/>
        <v>77</v>
      </c>
      <c r="BL815" s="180">
        <f t="shared" si="789"/>
        <v>5022720</v>
      </c>
      <c r="BM815" s="181">
        <f t="shared" si="834"/>
        <v>6.1847389558232935E-2</v>
      </c>
      <c r="BN815" s="181">
        <f t="shared" si="805"/>
        <v>0.50657894736842102</v>
      </c>
      <c r="BO815" s="180">
        <f t="shared" si="806"/>
        <v>65230.129870129873</v>
      </c>
      <c r="BP815" s="285"/>
    </row>
    <row r="816" spans="2:68" s="95" customFormat="1" ht="14.4" thickTop="1" thickBot="1">
      <c r="B816" s="431"/>
      <c r="C816" s="431"/>
      <c r="D816" s="433"/>
      <c r="E816" s="136" t="s">
        <v>185</v>
      </c>
      <c r="F816" s="171">
        <v>0</v>
      </c>
      <c r="G816" s="180">
        <v>0</v>
      </c>
      <c r="H816" s="180">
        <v>0</v>
      </c>
      <c r="I816" s="181">
        <f t="shared" si="835"/>
        <v>0</v>
      </c>
      <c r="J816" s="181" t="str">
        <f t="shared" si="790"/>
        <v>-</v>
      </c>
      <c r="K816" s="225" t="str">
        <f t="shared" si="791"/>
        <v>-</v>
      </c>
      <c r="L816" s="392"/>
      <c r="M816" s="136" t="s">
        <v>185</v>
      </c>
      <c r="N816" s="171">
        <v>2</v>
      </c>
      <c r="O816" s="180">
        <v>0</v>
      </c>
      <c r="P816" s="180">
        <v>0</v>
      </c>
      <c r="Q816" s="181">
        <f t="shared" si="841"/>
        <v>0</v>
      </c>
      <c r="R816" s="181">
        <f t="shared" si="792"/>
        <v>0</v>
      </c>
      <c r="S816" s="175" t="str">
        <f t="shared" si="793"/>
        <v>-</v>
      </c>
      <c r="T816" s="392"/>
      <c r="U816" s="136" t="s">
        <v>185</v>
      </c>
      <c r="V816" s="171">
        <v>23</v>
      </c>
      <c r="W816" s="180">
        <v>12</v>
      </c>
      <c r="X816" s="180">
        <v>925300</v>
      </c>
      <c r="Y816" s="181">
        <f t="shared" si="837"/>
        <v>2.3391812865497075E-2</v>
      </c>
      <c r="Z816" s="181">
        <f t="shared" ref="Z816:Z821" si="843">IFERROR(W816/V816,"-")</f>
        <v>0.52173913043478259</v>
      </c>
      <c r="AA816" s="180">
        <f t="shared" si="795"/>
        <v>77108.333333333328</v>
      </c>
      <c r="AB816" s="392"/>
      <c r="AC816" s="136" t="s">
        <v>185</v>
      </c>
      <c r="AD816" s="171">
        <v>21</v>
      </c>
      <c r="AE816" s="180">
        <v>10</v>
      </c>
      <c r="AF816" s="180">
        <v>549410</v>
      </c>
      <c r="AG816" s="181">
        <f t="shared" si="833"/>
        <v>2.967359050445104E-2</v>
      </c>
      <c r="AH816" s="181">
        <f t="shared" si="796"/>
        <v>0.47619047619047616</v>
      </c>
      <c r="AI816" s="175">
        <f t="shared" si="797"/>
        <v>54941</v>
      </c>
      <c r="AJ816" s="392"/>
      <c r="AK816" s="136" t="s">
        <v>185</v>
      </c>
      <c r="AL816" s="171">
        <v>29</v>
      </c>
      <c r="AM816" s="180">
        <v>11</v>
      </c>
      <c r="AN816" s="180">
        <v>611600</v>
      </c>
      <c r="AO816" s="181">
        <f t="shared" si="842"/>
        <v>5.3398058252427182E-2</v>
      </c>
      <c r="AP816" s="181">
        <f t="shared" si="798"/>
        <v>0.37931034482758619</v>
      </c>
      <c r="AQ816" s="175">
        <f t="shared" si="799"/>
        <v>55600</v>
      </c>
      <c r="AR816" s="392"/>
      <c r="AS816" s="136" t="s">
        <v>185</v>
      </c>
      <c r="AT816" s="171">
        <v>13</v>
      </c>
      <c r="AU816" s="180">
        <v>5</v>
      </c>
      <c r="AV816" s="180">
        <v>349420</v>
      </c>
      <c r="AW816" s="181">
        <f t="shared" si="839"/>
        <v>4.3859649122807015E-2</v>
      </c>
      <c r="AX816" s="181">
        <f t="shared" si="800"/>
        <v>0.38461538461538464</v>
      </c>
      <c r="AY816" s="180">
        <f t="shared" si="801"/>
        <v>69884</v>
      </c>
      <c r="AZ816" s="392"/>
      <c r="BA816" s="136" t="s">
        <v>185</v>
      </c>
      <c r="BB816" s="171">
        <v>5</v>
      </c>
      <c r="BC816" s="180">
        <v>4</v>
      </c>
      <c r="BD816" s="180">
        <v>488260</v>
      </c>
      <c r="BE816" s="181">
        <f t="shared" si="840"/>
        <v>5.6338028169014086E-2</v>
      </c>
      <c r="BF816" s="181">
        <f t="shared" si="802"/>
        <v>0.8</v>
      </c>
      <c r="BG816" s="225">
        <f t="shared" si="803"/>
        <v>122065</v>
      </c>
      <c r="BH816" s="392"/>
      <c r="BI816" s="136" t="s">
        <v>185</v>
      </c>
      <c r="BJ816" s="171">
        <f t="shared" si="804"/>
        <v>93</v>
      </c>
      <c r="BK816" s="180">
        <f t="shared" si="788"/>
        <v>42</v>
      </c>
      <c r="BL816" s="180">
        <f t="shared" si="789"/>
        <v>2923990</v>
      </c>
      <c r="BM816" s="181">
        <f t="shared" si="834"/>
        <v>3.3734939759036145E-2</v>
      </c>
      <c r="BN816" s="181">
        <f t="shared" si="805"/>
        <v>0.45161290322580644</v>
      </c>
      <c r="BO816" s="180">
        <f t="shared" si="806"/>
        <v>69618.809523809527</v>
      </c>
      <c r="BP816" s="285"/>
    </row>
    <row r="817" spans="2:68" s="95" customFormat="1" ht="14.4" thickTop="1" thickBot="1">
      <c r="B817" s="431"/>
      <c r="C817" s="431"/>
      <c r="D817" s="433"/>
      <c r="E817" s="136" t="s">
        <v>186</v>
      </c>
      <c r="F817" s="171">
        <v>0</v>
      </c>
      <c r="G817" s="180">
        <v>0</v>
      </c>
      <c r="H817" s="180">
        <v>0</v>
      </c>
      <c r="I817" s="181">
        <f>IFERROR(G817/$D$810,"-")</f>
        <v>0</v>
      </c>
      <c r="J817" s="181" t="str">
        <f t="shared" si="790"/>
        <v>-</v>
      </c>
      <c r="K817" s="225" t="str">
        <f t="shared" si="791"/>
        <v>-</v>
      </c>
      <c r="L817" s="392"/>
      <c r="M817" s="136" t="s">
        <v>186</v>
      </c>
      <c r="N817" s="171">
        <v>0</v>
      </c>
      <c r="O817" s="180">
        <v>0</v>
      </c>
      <c r="P817" s="180">
        <v>0</v>
      </c>
      <c r="Q817" s="181">
        <f t="shared" si="841"/>
        <v>0</v>
      </c>
      <c r="R817" s="181" t="str">
        <f t="shared" si="792"/>
        <v>-</v>
      </c>
      <c r="S817" s="175" t="str">
        <f t="shared" si="793"/>
        <v>-</v>
      </c>
      <c r="T817" s="392"/>
      <c r="U817" s="136" t="s">
        <v>186</v>
      </c>
      <c r="V817" s="171">
        <v>24</v>
      </c>
      <c r="W817" s="180">
        <v>11</v>
      </c>
      <c r="X817" s="180">
        <v>327230</v>
      </c>
      <c r="Y817" s="181">
        <f t="shared" si="837"/>
        <v>2.1442495126705652E-2</v>
      </c>
      <c r="Z817" s="181">
        <f t="shared" si="843"/>
        <v>0.45833333333333331</v>
      </c>
      <c r="AA817" s="180">
        <f t="shared" si="795"/>
        <v>29748.18181818182</v>
      </c>
      <c r="AB817" s="392"/>
      <c r="AC817" s="136" t="s">
        <v>186</v>
      </c>
      <c r="AD817" s="171">
        <v>17</v>
      </c>
      <c r="AE817" s="180">
        <v>10</v>
      </c>
      <c r="AF817" s="180">
        <v>552160</v>
      </c>
      <c r="AG817" s="181">
        <f t="shared" si="833"/>
        <v>2.967359050445104E-2</v>
      </c>
      <c r="AH817" s="181">
        <f t="shared" si="796"/>
        <v>0.58823529411764708</v>
      </c>
      <c r="AI817" s="175">
        <f t="shared" si="797"/>
        <v>55216</v>
      </c>
      <c r="AJ817" s="392"/>
      <c r="AK817" s="136" t="s">
        <v>186</v>
      </c>
      <c r="AL817" s="171">
        <v>15</v>
      </c>
      <c r="AM817" s="180">
        <v>7</v>
      </c>
      <c r="AN817" s="180">
        <v>1073200</v>
      </c>
      <c r="AO817" s="181">
        <f t="shared" si="842"/>
        <v>3.3980582524271843E-2</v>
      </c>
      <c r="AP817" s="181">
        <f t="shared" si="798"/>
        <v>0.46666666666666667</v>
      </c>
      <c r="AQ817" s="175">
        <f t="shared" si="799"/>
        <v>153314.28571428571</v>
      </c>
      <c r="AR817" s="392"/>
      <c r="AS817" s="136" t="s">
        <v>186</v>
      </c>
      <c r="AT817" s="171">
        <v>8</v>
      </c>
      <c r="AU817" s="180">
        <v>4</v>
      </c>
      <c r="AV817" s="180">
        <v>354430</v>
      </c>
      <c r="AW817" s="181">
        <f t="shared" si="839"/>
        <v>3.5087719298245612E-2</v>
      </c>
      <c r="AX817" s="181">
        <f t="shared" si="800"/>
        <v>0.5</v>
      </c>
      <c r="AY817" s="180">
        <f t="shared" si="801"/>
        <v>88607.5</v>
      </c>
      <c r="AZ817" s="392"/>
      <c r="BA817" s="136" t="s">
        <v>186</v>
      </c>
      <c r="BB817" s="171">
        <v>4</v>
      </c>
      <c r="BC817" s="180">
        <v>3</v>
      </c>
      <c r="BD817" s="180">
        <v>419680</v>
      </c>
      <c r="BE817" s="181">
        <f t="shared" si="840"/>
        <v>4.2253521126760563E-2</v>
      </c>
      <c r="BF817" s="181">
        <f t="shared" si="802"/>
        <v>0.75</v>
      </c>
      <c r="BG817" s="225">
        <f t="shared" si="803"/>
        <v>139893.33333333334</v>
      </c>
      <c r="BH817" s="392"/>
      <c r="BI817" s="136" t="s">
        <v>186</v>
      </c>
      <c r="BJ817" s="171">
        <f t="shared" si="804"/>
        <v>68</v>
      </c>
      <c r="BK817" s="180">
        <f t="shared" si="788"/>
        <v>35</v>
      </c>
      <c r="BL817" s="180">
        <f t="shared" si="789"/>
        <v>2726700</v>
      </c>
      <c r="BM817" s="181">
        <f t="shared" si="834"/>
        <v>2.8112449799196786E-2</v>
      </c>
      <c r="BN817" s="181">
        <f t="shared" si="805"/>
        <v>0.51470588235294112</v>
      </c>
      <c r="BO817" s="180">
        <f t="shared" si="806"/>
        <v>77905.71428571429</v>
      </c>
      <c r="BP817" s="285"/>
    </row>
    <row r="818" spans="2:68" s="95" customFormat="1" ht="14.4" thickTop="1" thickBot="1">
      <c r="B818" s="431"/>
      <c r="C818" s="431"/>
      <c r="D818" s="433"/>
      <c r="E818" s="136" t="s">
        <v>187</v>
      </c>
      <c r="F818" s="171">
        <v>0</v>
      </c>
      <c r="G818" s="180">
        <v>0</v>
      </c>
      <c r="H818" s="180">
        <v>0</v>
      </c>
      <c r="I818" s="181">
        <f>IFERROR(G818/$D$810,"-")</f>
        <v>0</v>
      </c>
      <c r="J818" s="181" t="str">
        <f t="shared" ref="J818:J823" si="844">IFERROR(G818/F818,"-")</f>
        <v>-</v>
      </c>
      <c r="K818" s="225" t="str">
        <f t="shared" si="791"/>
        <v>-</v>
      </c>
      <c r="L818" s="392"/>
      <c r="M818" s="136" t="s">
        <v>187</v>
      </c>
      <c r="N818" s="171">
        <v>1</v>
      </c>
      <c r="O818" s="180">
        <v>0</v>
      </c>
      <c r="P818" s="180">
        <v>0</v>
      </c>
      <c r="Q818" s="181">
        <f t="shared" si="841"/>
        <v>0</v>
      </c>
      <c r="R818" s="181">
        <f t="shared" si="792"/>
        <v>0</v>
      </c>
      <c r="S818" s="175" t="str">
        <f t="shared" si="793"/>
        <v>-</v>
      </c>
      <c r="T818" s="392"/>
      <c r="U818" s="136" t="s">
        <v>187</v>
      </c>
      <c r="V818" s="171">
        <v>210</v>
      </c>
      <c r="W818" s="180">
        <v>121</v>
      </c>
      <c r="X818" s="180">
        <v>7539360</v>
      </c>
      <c r="Y818" s="181">
        <f t="shared" si="837"/>
        <v>0.23586744639376217</v>
      </c>
      <c r="Z818" s="181">
        <f t="shared" si="843"/>
        <v>0.57619047619047614</v>
      </c>
      <c r="AA818" s="180">
        <f t="shared" si="795"/>
        <v>62308.760330578516</v>
      </c>
      <c r="AB818" s="392"/>
      <c r="AC818" s="136" t="s">
        <v>187</v>
      </c>
      <c r="AD818" s="171">
        <v>140</v>
      </c>
      <c r="AE818" s="180">
        <v>73</v>
      </c>
      <c r="AF818" s="180">
        <v>4927290</v>
      </c>
      <c r="AG818" s="181">
        <f t="shared" si="833"/>
        <v>0.21661721068249259</v>
      </c>
      <c r="AH818" s="181">
        <f t="shared" si="796"/>
        <v>0.52142857142857146</v>
      </c>
      <c r="AI818" s="175">
        <f t="shared" si="797"/>
        <v>67497.123287671231</v>
      </c>
      <c r="AJ818" s="392"/>
      <c r="AK818" s="136" t="s">
        <v>187</v>
      </c>
      <c r="AL818" s="171">
        <v>86</v>
      </c>
      <c r="AM818" s="180">
        <v>48</v>
      </c>
      <c r="AN818" s="180">
        <v>3083540</v>
      </c>
      <c r="AO818" s="181">
        <f t="shared" si="842"/>
        <v>0.23300970873786409</v>
      </c>
      <c r="AP818" s="181">
        <f t="shared" si="798"/>
        <v>0.55813953488372092</v>
      </c>
      <c r="AQ818" s="175">
        <f t="shared" si="799"/>
        <v>64240.416666666664</v>
      </c>
      <c r="AR818" s="392"/>
      <c r="AS818" s="136" t="s">
        <v>187</v>
      </c>
      <c r="AT818" s="171">
        <v>37</v>
      </c>
      <c r="AU818" s="180">
        <v>16</v>
      </c>
      <c r="AV818" s="180">
        <v>934610</v>
      </c>
      <c r="AW818" s="181">
        <f t="shared" si="839"/>
        <v>0.14035087719298245</v>
      </c>
      <c r="AX818" s="181">
        <f t="shared" si="800"/>
        <v>0.43243243243243246</v>
      </c>
      <c r="AY818" s="180">
        <f t="shared" si="801"/>
        <v>58413.125</v>
      </c>
      <c r="AZ818" s="392"/>
      <c r="BA818" s="136" t="s">
        <v>187</v>
      </c>
      <c r="BB818" s="171">
        <v>13</v>
      </c>
      <c r="BC818" s="180">
        <v>4</v>
      </c>
      <c r="BD818" s="180">
        <v>380140</v>
      </c>
      <c r="BE818" s="181">
        <f t="shared" si="840"/>
        <v>5.6338028169014086E-2</v>
      </c>
      <c r="BF818" s="181">
        <f t="shared" si="802"/>
        <v>0.30769230769230771</v>
      </c>
      <c r="BG818" s="225">
        <f t="shared" si="803"/>
        <v>95035</v>
      </c>
      <c r="BH818" s="392"/>
      <c r="BI818" s="136" t="s">
        <v>187</v>
      </c>
      <c r="BJ818" s="171">
        <f t="shared" si="804"/>
        <v>487</v>
      </c>
      <c r="BK818" s="180">
        <f t="shared" si="788"/>
        <v>262</v>
      </c>
      <c r="BL818" s="180">
        <f t="shared" si="789"/>
        <v>16864940</v>
      </c>
      <c r="BM818" s="181">
        <f t="shared" si="834"/>
        <v>0.21044176706827308</v>
      </c>
      <c r="BN818" s="181">
        <f t="shared" si="805"/>
        <v>0.53798767967145789</v>
      </c>
      <c r="BO818" s="180">
        <f t="shared" si="806"/>
        <v>64370</v>
      </c>
      <c r="BP818" s="285"/>
    </row>
    <row r="819" spans="2:68" s="95" customFormat="1" ht="14.4" thickTop="1" thickBot="1">
      <c r="B819" s="431"/>
      <c r="C819" s="431"/>
      <c r="D819" s="433"/>
      <c r="E819" s="136" t="s">
        <v>188</v>
      </c>
      <c r="F819" s="171">
        <v>0</v>
      </c>
      <c r="G819" s="180">
        <v>0</v>
      </c>
      <c r="H819" s="180">
        <v>0</v>
      </c>
      <c r="I819" s="181">
        <f>IFERROR(G819/$D$810,"-")</f>
        <v>0</v>
      </c>
      <c r="J819" s="181" t="str">
        <f t="shared" si="844"/>
        <v>-</v>
      </c>
      <c r="K819" s="225" t="str">
        <f>IFERROR(H819/G819,"-")</f>
        <v>-</v>
      </c>
      <c r="L819" s="392"/>
      <c r="M819" s="136" t="s">
        <v>188</v>
      </c>
      <c r="N819" s="171">
        <v>0</v>
      </c>
      <c r="O819" s="180">
        <v>0</v>
      </c>
      <c r="P819" s="180">
        <v>0</v>
      </c>
      <c r="Q819" s="181">
        <f t="shared" si="841"/>
        <v>0</v>
      </c>
      <c r="R819" s="181" t="str">
        <f t="shared" si="792"/>
        <v>-</v>
      </c>
      <c r="S819" s="175" t="str">
        <f t="shared" si="793"/>
        <v>-</v>
      </c>
      <c r="T819" s="392"/>
      <c r="U819" s="136" t="s">
        <v>188</v>
      </c>
      <c r="V819" s="171">
        <v>43</v>
      </c>
      <c r="W819" s="180">
        <v>20</v>
      </c>
      <c r="X819" s="180">
        <v>1264550</v>
      </c>
      <c r="Y819" s="181">
        <f t="shared" si="837"/>
        <v>3.8986354775828458E-2</v>
      </c>
      <c r="Z819" s="181">
        <f t="shared" si="843"/>
        <v>0.46511627906976744</v>
      </c>
      <c r="AA819" s="180">
        <f t="shared" si="795"/>
        <v>63227.5</v>
      </c>
      <c r="AB819" s="392"/>
      <c r="AC819" s="136" t="s">
        <v>188</v>
      </c>
      <c r="AD819" s="171">
        <v>35</v>
      </c>
      <c r="AE819" s="180">
        <v>18</v>
      </c>
      <c r="AF819" s="180">
        <v>1700620</v>
      </c>
      <c r="AG819" s="181">
        <f t="shared" si="833"/>
        <v>5.3412462908011868E-2</v>
      </c>
      <c r="AH819" s="181">
        <f t="shared" si="796"/>
        <v>0.51428571428571423</v>
      </c>
      <c r="AI819" s="175">
        <f t="shared" si="797"/>
        <v>94478.888888888891</v>
      </c>
      <c r="AJ819" s="392"/>
      <c r="AK819" s="136" t="s">
        <v>188</v>
      </c>
      <c r="AL819" s="171">
        <v>39</v>
      </c>
      <c r="AM819" s="180">
        <v>19</v>
      </c>
      <c r="AN819" s="180">
        <v>1376300</v>
      </c>
      <c r="AO819" s="181">
        <f t="shared" si="842"/>
        <v>9.2233009708737865E-2</v>
      </c>
      <c r="AP819" s="181">
        <f t="shared" si="798"/>
        <v>0.48717948717948717</v>
      </c>
      <c r="AQ819" s="175">
        <f t="shared" si="799"/>
        <v>72436.84210526316</v>
      </c>
      <c r="AR819" s="392"/>
      <c r="AS819" s="136" t="s">
        <v>188</v>
      </c>
      <c r="AT819" s="171">
        <v>27</v>
      </c>
      <c r="AU819" s="180">
        <v>12</v>
      </c>
      <c r="AV819" s="180">
        <v>1086970</v>
      </c>
      <c r="AW819" s="181">
        <f t="shared" si="839"/>
        <v>0.10526315789473684</v>
      </c>
      <c r="AX819" s="181">
        <f t="shared" si="800"/>
        <v>0.44444444444444442</v>
      </c>
      <c r="AY819" s="180">
        <f t="shared" si="801"/>
        <v>90580.833333333328</v>
      </c>
      <c r="AZ819" s="392"/>
      <c r="BA819" s="136" t="s">
        <v>188</v>
      </c>
      <c r="BB819" s="171">
        <v>19</v>
      </c>
      <c r="BC819" s="180">
        <v>4</v>
      </c>
      <c r="BD819" s="180">
        <v>339450</v>
      </c>
      <c r="BE819" s="181">
        <f t="shared" si="840"/>
        <v>5.6338028169014086E-2</v>
      </c>
      <c r="BF819" s="181">
        <f t="shared" si="802"/>
        <v>0.21052631578947367</v>
      </c>
      <c r="BG819" s="225">
        <f t="shared" si="803"/>
        <v>84862.5</v>
      </c>
      <c r="BH819" s="392"/>
      <c r="BI819" s="136" t="s">
        <v>188</v>
      </c>
      <c r="BJ819" s="171">
        <f t="shared" si="804"/>
        <v>163</v>
      </c>
      <c r="BK819" s="180">
        <f t="shared" si="788"/>
        <v>73</v>
      </c>
      <c r="BL819" s="180">
        <f t="shared" si="789"/>
        <v>5767890</v>
      </c>
      <c r="BM819" s="181">
        <f t="shared" si="834"/>
        <v>5.8634538152610445E-2</v>
      </c>
      <c r="BN819" s="181">
        <f t="shared" si="805"/>
        <v>0.44785276073619634</v>
      </c>
      <c r="BO819" s="180">
        <f t="shared" si="806"/>
        <v>79012.191780821915</v>
      </c>
      <c r="BP819" s="285"/>
    </row>
    <row r="820" spans="2:68" s="95" customFormat="1" ht="14.4" thickTop="1" thickBot="1">
      <c r="B820" s="431"/>
      <c r="C820" s="431"/>
      <c r="D820" s="433"/>
      <c r="E820" s="192" t="s">
        <v>179</v>
      </c>
      <c r="F820" s="193">
        <v>0</v>
      </c>
      <c r="G820" s="194">
        <v>0</v>
      </c>
      <c r="H820" s="194">
        <v>0</v>
      </c>
      <c r="I820" s="195">
        <f>IFERROR(G820/$D$810,"-")</f>
        <v>0</v>
      </c>
      <c r="J820" s="195" t="str">
        <f t="shared" si="844"/>
        <v>-</v>
      </c>
      <c r="K820" s="282" t="str">
        <f>IFERROR(H820/G820,"-")</f>
        <v>-</v>
      </c>
      <c r="L820" s="401"/>
      <c r="M820" s="192" t="s">
        <v>179</v>
      </c>
      <c r="N820" s="193">
        <v>0</v>
      </c>
      <c r="O820" s="194">
        <v>0</v>
      </c>
      <c r="P820" s="194">
        <v>0</v>
      </c>
      <c r="Q820" s="195">
        <f t="shared" si="841"/>
        <v>0</v>
      </c>
      <c r="R820" s="195" t="str">
        <f t="shared" si="792"/>
        <v>-</v>
      </c>
      <c r="S820" s="196" t="str">
        <f t="shared" si="793"/>
        <v>-</v>
      </c>
      <c r="T820" s="401"/>
      <c r="U820" s="192" t="s">
        <v>179</v>
      </c>
      <c r="V820" s="193">
        <v>58</v>
      </c>
      <c r="W820" s="194">
        <v>25</v>
      </c>
      <c r="X820" s="194">
        <v>1282350</v>
      </c>
      <c r="Y820" s="195">
        <f t="shared" si="837"/>
        <v>4.8732943469785572E-2</v>
      </c>
      <c r="Z820" s="195">
        <f t="shared" si="843"/>
        <v>0.43103448275862066</v>
      </c>
      <c r="AA820" s="194">
        <f t="shared" si="795"/>
        <v>51294</v>
      </c>
      <c r="AB820" s="401"/>
      <c r="AC820" s="192" t="s">
        <v>179</v>
      </c>
      <c r="AD820" s="193">
        <v>28</v>
      </c>
      <c r="AE820" s="194">
        <v>16</v>
      </c>
      <c r="AF820" s="194">
        <v>888850</v>
      </c>
      <c r="AG820" s="195">
        <f t="shared" si="833"/>
        <v>4.7477744807121663E-2</v>
      </c>
      <c r="AH820" s="195">
        <f t="shared" si="796"/>
        <v>0.5714285714285714</v>
      </c>
      <c r="AI820" s="196">
        <f t="shared" si="797"/>
        <v>55553.125</v>
      </c>
      <c r="AJ820" s="401"/>
      <c r="AK820" s="192" t="s">
        <v>179</v>
      </c>
      <c r="AL820" s="193">
        <v>10</v>
      </c>
      <c r="AM820" s="194">
        <v>6</v>
      </c>
      <c r="AN820" s="194">
        <v>278810</v>
      </c>
      <c r="AO820" s="195">
        <f t="shared" si="842"/>
        <v>2.9126213592233011E-2</v>
      </c>
      <c r="AP820" s="195">
        <f t="shared" si="798"/>
        <v>0.6</v>
      </c>
      <c r="AQ820" s="196">
        <f t="shared" si="799"/>
        <v>46468.333333333336</v>
      </c>
      <c r="AR820" s="401"/>
      <c r="AS820" s="192" t="s">
        <v>179</v>
      </c>
      <c r="AT820" s="193">
        <v>10</v>
      </c>
      <c r="AU820" s="194">
        <v>2</v>
      </c>
      <c r="AV820" s="194">
        <v>317320</v>
      </c>
      <c r="AW820" s="195">
        <f t="shared" si="839"/>
        <v>1.7543859649122806E-2</v>
      </c>
      <c r="AX820" s="195">
        <f t="shared" si="800"/>
        <v>0.2</v>
      </c>
      <c r="AY820" s="194">
        <f t="shared" si="801"/>
        <v>158660</v>
      </c>
      <c r="AZ820" s="401"/>
      <c r="BA820" s="192" t="s">
        <v>179</v>
      </c>
      <c r="BB820" s="193">
        <v>4</v>
      </c>
      <c r="BC820" s="194">
        <v>1</v>
      </c>
      <c r="BD820" s="194">
        <v>245480</v>
      </c>
      <c r="BE820" s="195">
        <f t="shared" si="840"/>
        <v>1.4084507042253521E-2</v>
      </c>
      <c r="BF820" s="195">
        <f t="shared" si="802"/>
        <v>0.25</v>
      </c>
      <c r="BG820" s="282">
        <f t="shared" si="803"/>
        <v>245480</v>
      </c>
      <c r="BH820" s="401"/>
      <c r="BI820" s="192" t="s">
        <v>179</v>
      </c>
      <c r="BJ820" s="193">
        <f t="shared" si="804"/>
        <v>110</v>
      </c>
      <c r="BK820" s="194">
        <f t="shared" si="788"/>
        <v>50</v>
      </c>
      <c r="BL820" s="194">
        <f t="shared" si="789"/>
        <v>3012810</v>
      </c>
      <c r="BM820" s="195">
        <f t="shared" si="834"/>
        <v>4.0160642570281124E-2</v>
      </c>
      <c r="BN820" s="195">
        <f t="shared" si="805"/>
        <v>0.45454545454545453</v>
      </c>
      <c r="BO820" s="194">
        <f t="shared" si="806"/>
        <v>60256.2</v>
      </c>
      <c r="BP820" s="285"/>
    </row>
    <row r="821" spans="2:68" s="95" customFormat="1" ht="13.8" thickTop="1">
      <c r="B821" s="423" t="s">
        <v>160</v>
      </c>
      <c r="C821" s="424"/>
      <c r="D821" s="427">
        <v>5027</v>
      </c>
      <c r="E821" s="138" t="s">
        <v>153</v>
      </c>
      <c r="F821" s="226">
        <v>2488</v>
      </c>
      <c r="G821" s="182">
        <v>1366</v>
      </c>
      <c r="H821" s="182">
        <v>120588750</v>
      </c>
      <c r="I821" s="183">
        <f t="shared" ref="I821:I826" si="845">IFERROR(G821/$D$821,"-")</f>
        <v>0.271732643723891</v>
      </c>
      <c r="J821" s="183">
        <f t="shared" si="844"/>
        <v>0.54903536977491962</v>
      </c>
      <c r="K821" s="280">
        <f>IFERROR(H821/G821,"-")</f>
        <v>88278.733528550511</v>
      </c>
      <c r="L821" s="429">
        <v>8258</v>
      </c>
      <c r="M821" s="138" t="s">
        <v>217</v>
      </c>
      <c r="N821" s="226">
        <v>4541</v>
      </c>
      <c r="O821" s="182">
        <v>2708</v>
      </c>
      <c r="P821" s="182">
        <v>247619900</v>
      </c>
      <c r="Q821" s="183">
        <f>IFERROR(O821/$L$821,"-")</f>
        <v>0.32792443690966333</v>
      </c>
      <c r="R821" s="183">
        <f>IFERROR(O821/N821,"-")</f>
        <v>0.59634441752917855</v>
      </c>
      <c r="S821" s="176">
        <f>IFERROR(P821/O821,"-")</f>
        <v>91440.140324963068</v>
      </c>
      <c r="T821" s="429">
        <v>498106</v>
      </c>
      <c r="U821" s="138" t="s">
        <v>153</v>
      </c>
      <c r="V821" s="172">
        <v>231620</v>
      </c>
      <c r="W821" s="182">
        <v>142925</v>
      </c>
      <c r="X821" s="182">
        <v>10044118880</v>
      </c>
      <c r="Y821" s="183">
        <f>IFERROR(W821/$T$821,"-")</f>
        <v>0.28693691704175417</v>
      </c>
      <c r="Z821" s="183">
        <f t="shared" si="843"/>
        <v>0.61706674725844057</v>
      </c>
      <c r="AA821" s="182">
        <f>IFERROR(X821/W821,"-")</f>
        <v>70275.451320622698</v>
      </c>
      <c r="AB821" s="429">
        <v>353419</v>
      </c>
      <c r="AC821" s="138" t="s">
        <v>153</v>
      </c>
      <c r="AD821" s="172">
        <v>185432</v>
      </c>
      <c r="AE821" s="182">
        <v>111652</v>
      </c>
      <c r="AF821" s="182">
        <v>8651887130</v>
      </c>
      <c r="AG821" s="183">
        <f t="shared" ref="AG821:AG827" si="846">IFERROR(AE821/$AB$821,"-")</f>
        <v>0.31591963080649316</v>
      </c>
      <c r="AH821" s="183">
        <f>IFERROR(AE821/AD821,"-")</f>
        <v>0.60211829673411277</v>
      </c>
      <c r="AI821" s="176">
        <f>IFERROR(AF821/AE821,"-")</f>
        <v>77489.763998853581</v>
      </c>
      <c r="AJ821" s="429">
        <v>215577</v>
      </c>
      <c r="AK821" s="138" t="s">
        <v>153</v>
      </c>
      <c r="AL821" s="172">
        <v>109664</v>
      </c>
      <c r="AM821" s="182">
        <v>60865</v>
      </c>
      <c r="AN821" s="182">
        <v>4985810780</v>
      </c>
      <c r="AO821" s="183">
        <f>IFERROR(AM821/$AJ$821,"-")</f>
        <v>0.28233531406411633</v>
      </c>
      <c r="AP821" s="183">
        <f>IFERROR(AM821/AL821,"-")</f>
        <v>0.55501349576889403</v>
      </c>
      <c r="AQ821" s="176">
        <f>IFERROR(AN821/AM821,"-")</f>
        <v>81915.892220487964</v>
      </c>
      <c r="AR821" s="429">
        <v>98735</v>
      </c>
      <c r="AS821" s="138" t="s">
        <v>153</v>
      </c>
      <c r="AT821" s="226">
        <v>44441</v>
      </c>
      <c r="AU821" s="182">
        <v>22278</v>
      </c>
      <c r="AV821" s="182">
        <v>1952152090</v>
      </c>
      <c r="AW821" s="183">
        <f>IFERROR(AU821/$AR$821,"-")</f>
        <v>0.22563427356054083</v>
      </c>
      <c r="AX821" s="183">
        <f>IFERROR(AU821/AT821,"-")</f>
        <v>0.50129385027339624</v>
      </c>
      <c r="AY821" s="182">
        <f>IFERROR(AV821/AU821,"-")</f>
        <v>87626.900529670529</v>
      </c>
      <c r="AZ821" s="429">
        <v>35155</v>
      </c>
      <c r="BA821" s="138" t="s">
        <v>153</v>
      </c>
      <c r="BB821" s="172">
        <v>12418</v>
      </c>
      <c r="BC821" s="182">
        <v>5706</v>
      </c>
      <c r="BD821" s="182">
        <v>559372650</v>
      </c>
      <c r="BE821" s="183">
        <f>IFERROR(BC821/$AZ$821,"-")</f>
        <v>0.16230977101408051</v>
      </c>
      <c r="BF821" s="183">
        <f>IFERROR(BC821/BB821,"-")</f>
        <v>0.4594942824931551</v>
      </c>
      <c r="BG821" s="280">
        <f>IFERROR(BD821/BC821,"-")</f>
        <v>98032.360672975818</v>
      </c>
      <c r="BH821" s="429">
        <v>1214277</v>
      </c>
      <c r="BI821" s="138" t="s">
        <v>153</v>
      </c>
      <c r="BJ821" s="172">
        <f t="shared" ref="BJ821:BJ831" si="847">SUM(F821,N821,V821,AD821,AL821,AT821,BB821)</f>
        <v>590604</v>
      </c>
      <c r="BK821" s="182">
        <f t="shared" si="788"/>
        <v>347500</v>
      </c>
      <c r="BL821" s="182">
        <f t="shared" si="789"/>
        <v>26561550180</v>
      </c>
      <c r="BM821" s="183">
        <f>IFERROR(BK821/$BH$821,"-")</f>
        <v>0.28617852433999819</v>
      </c>
      <c r="BN821" s="183">
        <f>IFERROR(BK821/BJ821,"-")</f>
        <v>0.58838070856275948</v>
      </c>
      <c r="BO821" s="182">
        <f>IFERROR(BL821/BK821,"-")</f>
        <v>76436.115625899285</v>
      </c>
      <c r="BP821" s="285"/>
    </row>
    <row r="822" spans="2:68" s="95" customFormat="1">
      <c r="B822" s="425"/>
      <c r="C822" s="426"/>
      <c r="D822" s="428"/>
      <c r="E822" s="135" t="s">
        <v>207</v>
      </c>
      <c r="F822" s="227">
        <v>1966</v>
      </c>
      <c r="G822" s="180">
        <v>1105</v>
      </c>
      <c r="H822" s="180">
        <v>93178700</v>
      </c>
      <c r="I822" s="181">
        <f t="shared" si="845"/>
        <v>0.21981300974736423</v>
      </c>
      <c r="J822" s="181">
        <f t="shared" si="844"/>
        <v>0.56205493387589012</v>
      </c>
      <c r="K822" s="225">
        <f t="shared" ref="K822:K831" si="848">IFERROR(H822/G822,"-")</f>
        <v>84324.61538461539</v>
      </c>
      <c r="L822" s="405"/>
      <c r="M822" s="135" t="s">
        <v>207</v>
      </c>
      <c r="N822" s="227">
        <v>3650</v>
      </c>
      <c r="O822" s="180">
        <v>2224</v>
      </c>
      <c r="P822" s="180">
        <v>186120370</v>
      </c>
      <c r="Q822" s="181">
        <f>IFERROR(O822/$L$821,"-")</f>
        <v>0.26931460402034391</v>
      </c>
      <c r="R822" s="181">
        <f t="shared" ref="R822:R831" si="849">IFERROR(O822/N822,"-")</f>
        <v>0.60931506849315065</v>
      </c>
      <c r="S822" s="175">
        <f t="shared" ref="S822:S829" si="850">IFERROR(P822/O822,"-")</f>
        <v>83687.216726618703</v>
      </c>
      <c r="T822" s="405"/>
      <c r="U822" s="135" t="s">
        <v>207</v>
      </c>
      <c r="V822" s="171">
        <v>220663</v>
      </c>
      <c r="W822" s="180">
        <v>138786</v>
      </c>
      <c r="X822" s="180">
        <v>9378517400</v>
      </c>
      <c r="Y822" s="181">
        <f t="shared" ref="Y822:Y831" si="851">IFERROR(W822/$T$821,"-")</f>
        <v>0.27862744074554413</v>
      </c>
      <c r="Z822" s="181">
        <f t="shared" ref="Z822:Z831" si="852">IFERROR(W822/V822,"-")</f>
        <v>0.62895002787055376</v>
      </c>
      <c r="AA822" s="180">
        <f t="shared" ref="AA822:AA831" si="853">IFERROR(X822/W822,"-")</f>
        <v>67575.385125300818</v>
      </c>
      <c r="AB822" s="405"/>
      <c r="AC822" s="135" t="s">
        <v>207</v>
      </c>
      <c r="AD822" s="171">
        <v>161882</v>
      </c>
      <c r="AE822" s="180">
        <v>99538</v>
      </c>
      <c r="AF822" s="180">
        <v>7474006840</v>
      </c>
      <c r="AG822" s="181">
        <f t="shared" si="846"/>
        <v>0.28164303560363196</v>
      </c>
      <c r="AH822" s="181">
        <f t="shared" ref="AH822:AH831" si="854">IFERROR(AE822/AD822,"-")</f>
        <v>0.61487997430226959</v>
      </c>
      <c r="AI822" s="175">
        <f t="shared" ref="AI822:AI831" si="855">IFERROR(AF822/AE822,"-")</f>
        <v>75086.970202334793</v>
      </c>
      <c r="AJ822" s="405"/>
      <c r="AK822" s="135" t="s">
        <v>207</v>
      </c>
      <c r="AL822" s="171">
        <v>89136</v>
      </c>
      <c r="AM822" s="180">
        <v>50024</v>
      </c>
      <c r="AN822" s="180">
        <v>3898250060</v>
      </c>
      <c r="AO822" s="181">
        <f>IFERROR(AM822/$AJ$821,"-")</f>
        <v>0.23204701800284816</v>
      </c>
      <c r="AP822" s="181">
        <f t="shared" ref="AP822:AP831" si="856">IFERROR(AM822/AL822,"-")</f>
        <v>0.56120983665410162</v>
      </c>
      <c r="AQ822" s="175">
        <f t="shared" ref="AQ822:AQ831" si="857">IFERROR(AN822/AM822,"-")</f>
        <v>77927.595953942102</v>
      </c>
      <c r="AR822" s="405"/>
      <c r="AS822" s="135" t="s">
        <v>207</v>
      </c>
      <c r="AT822" s="227">
        <v>31712</v>
      </c>
      <c r="AU822" s="180">
        <v>15763</v>
      </c>
      <c r="AV822" s="180">
        <v>1270734400</v>
      </c>
      <c r="AW822" s="181">
        <f t="shared" ref="AW822:AW831" si="858">IFERROR(AU822/$AR$821,"-")</f>
        <v>0.15964956702283892</v>
      </c>
      <c r="AX822" s="181">
        <f t="shared" ref="AX822:AX831" si="859">IFERROR(AU822/AT822,"-")</f>
        <v>0.49706735620585268</v>
      </c>
      <c r="AY822" s="180">
        <f t="shared" ref="AY822:AY831" si="860">IFERROR(AV822/AU822,"-")</f>
        <v>80615.009833153585</v>
      </c>
      <c r="AZ822" s="405"/>
      <c r="BA822" s="135" t="s">
        <v>207</v>
      </c>
      <c r="BB822" s="171">
        <v>7315</v>
      </c>
      <c r="BC822" s="180">
        <v>3282</v>
      </c>
      <c r="BD822" s="180">
        <v>300174940</v>
      </c>
      <c r="BE822" s="181">
        <f t="shared" ref="BE822:BE831" si="861">IFERROR(BC822/$AZ$821,"-")</f>
        <v>9.3357986061726642E-2</v>
      </c>
      <c r="BF822" s="181">
        <f t="shared" ref="BF822:BF831" si="862">IFERROR(BC822/BB822,"-")</f>
        <v>0.44866712235133288</v>
      </c>
      <c r="BG822" s="225">
        <f t="shared" ref="BG822:BG831" si="863">IFERROR(BD822/BC822,"-")</f>
        <v>91460.981109079832</v>
      </c>
      <c r="BH822" s="405"/>
      <c r="BI822" s="135" t="s">
        <v>207</v>
      </c>
      <c r="BJ822" s="171">
        <f t="shared" si="847"/>
        <v>516324</v>
      </c>
      <c r="BK822" s="180">
        <f>SUM(G822,O822,W822,AE822,AM822,AU822,BC822)</f>
        <v>310722</v>
      </c>
      <c r="BL822" s="180">
        <f>SUM(H822,P822,X822,AF822,AN822,AV822,BD822)</f>
        <v>22600982710</v>
      </c>
      <c r="BM822" s="181">
        <f t="shared" ref="BM822:BM830" si="864">IFERROR(BK822/$BH$821,"-")</f>
        <v>0.25589054227330338</v>
      </c>
      <c r="BN822" s="181">
        <f t="shared" ref="BN822:BN831" si="865">IFERROR(BK822/BJ822,"-")</f>
        <v>0.60179654635461455</v>
      </c>
      <c r="BO822" s="180">
        <f t="shared" ref="BO822:BO831" si="866">IFERROR(BL822/BK822,"-")</f>
        <v>72736.989044869697</v>
      </c>
      <c r="BP822" s="285"/>
    </row>
    <row r="823" spans="2:68" s="95" customFormat="1">
      <c r="B823" s="425"/>
      <c r="C823" s="426"/>
      <c r="D823" s="428"/>
      <c r="E823" s="136" t="s">
        <v>152</v>
      </c>
      <c r="F823" s="227">
        <v>2985</v>
      </c>
      <c r="G823" s="180">
        <v>1606</v>
      </c>
      <c r="H823" s="180">
        <v>141071140</v>
      </c>
      <c r="I823" s="181">
        <f t="shared" si="845"/>
        <v>0.31947483588621445</v>
      </c>
      <c r="J823" s="181">
        <f t="shared" si="844"/>
        <v>0.53802345058626466</v>
      </c>
      <c r="K823" s="225">
        <f t="shared" si="848"/>
        <v>87840.062266500623</v>
      </c>
      <c r="L823" s="405"/>
      <c r="M823" s="136" t="s">
        <v>152</v>
      </c>
      <c r="N823" s="227">
        <v>5492</v>
      </c>
      <c r="O823" s="180">
        <v>3202</v>
      </c>
      <c r="P823" s="180">
        <v>288644180</v>
      </c>
      <c r="Q823" s="181">
        <f t="shared" ref="Q823:Q831" si="867">IFERROR(O823/$L$821,"-")</f>
        <v>0.38774521675950591</v>
      </c>
      <c r="R823" s="181">
        <f t="shared" si="849"/>
        <v>0.58302986161689729</v>
      </c>
      <c r="S823" s="175">
        <f t="shared" si="850"/>
        <v>90144.965646470955</v>
      </c>
      <c r="T823" s="405"/>
      <c r="U823" s="136" t="s">
        <v>152</v>
      </c>
      <c r="V823" s="171">
        <v>298726</v>
      </c>
      <c r="W823" s="180">
        <v>180312</v>
      </c>
      <c r="X823" s="180">
        <v>12501325310</v>
      </c>
      <c r="Y823" s="181">
        <f t="shared" si="851"/>
        <v>0.36199523796139776</v>
      </c>
      <c r="Z823" s="181">
        <f t="shared" si="852"/>
        <v>0.60360330202258927</v>
      </c>
      <c r="AA823" s="180">
        <f t="shared" si="853"/>
        <v>69331.632448200893</v>
      </c>
      <c r="AB823" s="405"/>
      <c r="AC823" s="136" t="s">
        <v>152</v>
      </c>
      <c r="AD823" s="171">
        <v>241680</v>
      </c>
      <c r="AE823" s="180">
        <v>144063</v>
      </c>
      <c r="AF823" s="180">
        <v>11174414410</v>
      </c>
      <c r="AG823" s="181">
        <f t="shared" si="846"/>
        <v>0.40762664146522964</v>
      </c>
      <c r="AH823" s="181">
        <f t="shared" si="854"/>
        <v>0.59608987090367427</v>
      </c>
      <c r="AI823" s="175">
        <f t="shared" si="855"/>
        <v>77566.164872312802</v>
      </c>
      <c r="AJ823" s="405"/>
      <c r="AK823" s="136" t="s">
        <v>152</v>
      </c>
      <c r="AL823" s="171">
        <v>155556</v>
      </c>
      <c r="AM823" s="180">
        <v>85161</v>
      </c>
      <c r="AN823" s="180">
        <v>7090251010</v>
      </c>
      <c r="AO823" s="181">
        <f>IFERROR(AM823/$AJ$821,"-")</f>
        <v>0.39503750400089066</v>
      </c>
      <c r="AP823" s="181">
        <f t="shared" si="856"/>
        <v>0.54746200725140781</v>
      </c>
      <c r="AQ823" s="175">
        <f t="shared" si="857"/>
        <v>83257.019175444162</v>
      </c>
      <c r="AR823" s="405"/>
      <c r="AS823" s="136" t="s">
        <v>152</v>
      </c>
      <c r="AT823" s="227">
        <v>69915</v>
      </c>
      <c r="AU823" s="180">
        <v>34715</v>
      </c>
      <c r="AV823" s="180">
        <v>3118777090</v>
      </c>
      <c r="AW823" s="181">
        <f t="shared" si="858"/>
        <v>0.35159771104471566</v>
      </c>
      <c r="AX823" s="181">
        <f t="shared" si="859"/>
        <v>0.49653150253879713</v>
      </c>
      <c r="AY823" s="180">
        <f t="shared" si="860"/>
        <v>89839.466801094633</v>
      </c>
      <c r="AZ823" s="405"/>
      <c r="BA823" s="136" t="s">
        <v>152</v>
      </c>
      <c r="BB823" s="171">
        <v>22644</v>
      </c>
      <c r="BC823" s="180">
        <v>10452</v>
      </c>
      <c r="BD823" s="180">
        <v>1082512640</v>
      </c>
      <c r="BE823" s="181">
        <f t="shared" si="861"/>
        <v>0.29731190442326838</v>
      </c>
      <c r="BF823" s="181">
        <f t="shared" si="862"/>
        <v>0.46157922628510861</v>
      </c>
      <c r="BG823" s="225">
        <f t="shared" si="863"/>
        <v>103569.90432453119</v>
      </c>
      <c r="BH823" s="405"/>
      <c r="BI823" s="136" t="s">
        <v>152</v>
      </c>
      <c r="BJ823" s="171">
        <f t="shared" si="847"/>
        <v>796998</v>
      </c>
      <c r="BK823" s="180">
        <f t="shared" si="788"/>
        <v>459511</v>
      </c>
      <c r="BL823" s="180">
        <f t="shared" si="789"/>
        <v>35396995780</v>
      </c>
      <c r="BM823" s="181">
        <f t="shared" si="864"/>
        <v>0.37842353927481126</v>
      </c>
      <c r="BN823" s="181">
        <f t="shared" si="865"/>
        <v>0.57655226236452284</v>
      </c>
      <c r="BO823" s="180">
        <f t="shared" si="866"/>
        <v>77031.879062742781</v>
      </c>
      <c r="BP823" s="285"/>
    </row>
    <row r="824" spans="2:68" s="95" customFormat="1">
      <c r="B824" s="425"/>
      <c r="C824" s="426"/>
      <c r="D824" s="428"/>
      <c r="E824" s="136" t="s">
        <v>161</v>
      </c>
      <c r="F824" s="227">
        <v>1374</v>
      </c>
      <c r="G824" s="180">
        <v>726</v>
      </c>
      <c r="H824" s="180">
        <v>65471470</v>
      </c>
      <c r="I824" s="181">
        <f t="shared" si="845"/>
        <v>0.14442013129102846</v>
      </c>
      <c r="J824" s="181">
        <f t="shared" ref="J824:J831" si="868">IFERROR(G824/F824,"-")</f>
        <v>0.52838427947598254</v>
      </c>
      <c r="K824" s="225">
        <f t="shared" si="848"/>
        <v>90181.088154269979</v>
      </c>
      <c r="L824" s="405"/>
      <c r="M824" s="136" t="s">
        <v>161</v>
      </c>
      <c r="N824" s="227">
        <v>2656</v>
      </c>
      <c r="O824" s="180">
        <v>1557</v>
      </c>
      <c r="P824" s="180">
        <v>135145540</v>
      </c>
      <c r="Q824" s="181">
        <f t="shared" si="867"/>
        <v>0.1885444417534512</v>
      </c>
      <c r="R824" s="181">
        <f t="shared" si="849"/>
        <v>0.58621987951807231</v>
      </c>
      <c r="S824" s="175">
        <f t="shared" si="850"/>
        <v>86798.676942838792</v>
      </c>
      <c r="T824" s="405"/>
      <c r="U824" s="136" t="s">
        <v>161</v>
      </c>
      <c r="V824" s="171">
        <v>109025</v>
      </c>
      <c r="W824" s="180">
        <v>68299</v>
      </c>
      <c r="X824" s="180">
        <v>4847744630</v>
      </c>
      <c r="Y824" s="181">
        <f t="shared" si="851"/>
        <v>0.13711740071390427</v>
      </c>
      <c r="Z824" s="181">
        <f t="shared" si="852"/>
        <v>0.62645264847512039</v>
      </c>
      <c r="AA824" s="180">
        <f t="shared" si="853"/>
        <v>70978.266592483051</v>
      </c>
      <c r="AB824" s="405"/>
      <c r="AC824" s="136" t="s">
        <v>161</v>
      </c>
      <c r="AD824" s="171">
        <v>99019</v>
      </c>
      <c r="AE824" s="180">
        <v>60267</v>
      </c>
      <c r="AF824" s="180">
        <v>4694352840</v>
      </c>
      <c r="AG824" s="181">
        <f t="shared" si="846"/>
        <v>0.17052563670883569</v>
      </c>
      <c r="AH824" s="181">
        <f t="shared" si="854"/>
        <v>0.60864076591361249</v>
      </c>
      <c r="AI824" s="175">
        <f t="shared" si="855"/>
        <v>77892.591965752406</v>
      </c>
      <c r="AJ824" s="405"/>
      <c r="AK824" s="136" t="s">
        <v>161</v>
      </c>
      <c r="AL824" s="171">
        <v>67946</v>
      </c>
      <c r="AM824" s="180">
        <v>38092</v>
      </c>
      <c r="AN824" s="180">
        <v>3139439520</v>
      </c>
      <c r="AO824" s="181">
        <f>IFERROR(AM824/$AJ$821,"-")</f>
        <v>0.17669788521038887</v>
      </c>
      <c r="AP824" s="181">
        <f t="shared" si="856"/>
        <v>0.56062167014982489</v>
      </c>
      <c r="AQ824" s="175">
        <f t="shared" si="857"/>
        <v>82417.292869893936</v>
      </c>
      <c r="AR824" s="405"/>
      <c r="AS824" s="136" t="s">
        <v>161</v>
      </c>
      <c r="AT824" s="227">
        <v>31720</v>
      </c>
      <c r="AU824" s="180">
        <v>16126</v>
      </c>
      <c r="AV824" s="180">
        <v>1437900610</v>
      </c>
      <c r="AW824" s="181">
        <f t="shared" si="858"/>
        <v>0.16332607484681216</v>
      </c>
      <c r="AX824" s="181">
        <f t="shared" si="859"/>
        <v>0.50838587641866329</v>
      </c>
      <c r="AY824" s="180">
        <f t="shared" si="860"/>
        <v>89166.601141014515</v>
      </c>
      <c r="AZ824" s="405"/>
      <c r="BA824" s="136" t="s">
        <v>161</v>
      </c>
      <c r="BB824" s="171">
        <v>10362</v>
      </c>
      <c r="BC824" s="180">
        <v>4808</v>
      </c>
      <c r="BD824" s="180">
        <v>488321980</v>
      </c>
      <c r="BE824" s="181">
        <f t="shared" si="861"/>
        <v>0.13676575167117053</v>
      </c>
      <c r="BF824" s="181">
        <f t="shared" si="862"/>
        <v>0.46400308820690989</v>
      </c>
      <c r="BG824" s="225">
        <f t="shared" si="863"/>
        <v>101564.47171381032</v>
      </c>
      <c r="BH824" s="405"/>
      <c r="BI824" s="136" t="s">
        <v>161</v>
      </c>
      <c r="BJ824" s="171">
        <f t="shared" si="847"/>
        <v>322102</v>
      </c>
      <c r="BK824" s="180">
        <f t="shared" si="788"/>
        <v>189875</v>
      </c>
      <c r="BL824" s="180">
        <f t="shared" si="789"/>
        <v>14808376590</v>
      </c>
      <c r="BM824" s="181">
        <f t="shared" si="864"/>
        <v>0.15636876923469686</v>
      </c>
      <c r="BN824" s="181">
        <f t="shared" si="865"/>
        <v>0.58948718107928544</v>
      </c>
      <c r="BO824" s="180">
        <f t="shared" si="866"/>
        <v>77990.1334562212</v>
      </c>
      <c r="BP824" s="285"/>
    </row>
    <row r="825" spans="2:68" s="95" customFormat="1">
      <c r="B825" s="425"/>
      <c r="C825" s="426"/>
      <c r="D825" s="428"/>
      <c r="E825" s="136" t="s">
        <v>183</v>
      </c>
      <c r="F825" s="227">
        <v>1677</v>
      </c>
      <c r="G825" s="180">
        <v>917</v>
      </c>
      <c r="H825" s="180">
        <v>93935370</v>
      </c>
      <c r="I825" s="181">
        <f t="shared" si="845"/>
        <v>0.18241495922021086</v>
      </c>
      <c r="J825" s="181">
        <f t="shared" si="868"/>
        <v>0.54680977936791886</v>
      </c>
      <c r="K825" s="225">
        <f t="shared" si="848"/>
        <v>102437.69901853871</v>
      </c>
      <c r="L825" s="405"/>
      <c r="M825" s="136" t="s">
        <v>183</v>
      </c>
      <c r="N825" s="227">
        <v>3260</v>
      </c>
      <c r="O825" s="180">
        <v>1924</v>
      </c>
      <c r="P825" s="180">
        <v>196055570</v>
      </c>
      <c r="Q825" s="181">
        <f t="shared" si="867"/>
        <v>0.23298619520465003</v>
      </c>
      <c r="R825" s="181">
        <f t="shared" si="849"/>
        <v>0.59018404907975464</v>
      </c>
      <c r="S825" s="175">
        <f t="shared" si="850"/>
        <v>101899.9844074844</v>
      </c>
      <c r="T825" s="405"/>
      <c r="U825" s="136" t="s">
        <v>183</v>
      </c>
      <c r="V825" s="171">
        <v>120219</v>
      </c>
      <c r="W825" s="180">
        <v>75526</v>
      </c>
      <c r="X825" s="180">
        <v>5547753640</v>
      </c>
      <c r="Y825" s="181">
        <f t="shared" si="851"/>
        <v>0.15162636065415794</v>
      </c>
      <c r="Z825" s="181">
        <f t="shared" si="852"/>
        <v>0.62823680117119585</v>
      </c>
      <c r="AA825" s="180">
        <f t="shared" si="853"/>
        <v>73454.884940285468</v>
      </c>
      <c r="AB825" s="405"/>
      <c r="AC825" s="136" t="s">
        <v>183</v>
      </c>
      <c r="AD825" s="171">
        <v>113054</v>
      </c>
      <c r="AE825" s="180">
        <v>69330</v>
      </c>
      <c r="AF825" s="180">
        <v>5651362710</v>
      </c>
      <c r="AG825" s="181">
        <f t="shared" si="846"/>
        <v>0.19616941930116943</v>
      </c>
      <c r="AH825" s="181">
        <f t="shared" si="854"/>
        <v>0.61324676703168401</v>
      </c>
      <c r="AI825" s="175">
        <f t="shared" si="855"/>
        <v>81513.958026828215</v>
      </c>
      <c r="AJ825" s="405"/>
      <c r="AK825" s="136" t="s">
        <v>183</v>
      </c>
      <c r="AL825" s="171">
        <v>76346</v>
      </c>
      <c r="AM825" s="180">
        <v>43574</v>
      </c>
      <c r="AN825" s="180">
        <v>3826130880</v>
      </c>
      <c r="AO825" s="181">
        <f t="shared" ref="AO825:AO831" si="869">IFERROR(AM825/$AJ$821,"-")</f>
        <v>0.20212731413833573</v>
      </c>
      <c r="AP825" s="181">
        <f t="shared" si="856"/>
        <v>0.57074371938280988</v>
      </c>
      <c r="AQ825" s="175">
        <f t="shared" si="857"/>
        <v>87807.657777573782</v>
      </c>
      <c r="AR825" s="405"/>
      <c r="AS825" s="136" t="s">
        <v>183</v>
      </c>
      <c r="AT825" s="227">
        <v>34584</v>
      </c>
      <c r="AU825" s="180">
        <v>18153</v>
      </c>
      <c r="AV825" s="180">
        <v>1734353470</v>
      </c>
      <c r="AW825" s="181">
        <f t="shared" si="858"/>
        <v>0.18385577556084468</v>
      </c>
      <c r="AX825" s="181">
        <f t="shared" si="859"/>
        <v>0.52489590562109645</v>
      </c>
      <c r="AY825" s="180">
        <f t="shared" si="860"/>
        <v>95540.873133917252</v>
      </c>
      <c r="AZ825" s="405"/>
      <c r="BA825" s="136" t="s">
        <v>183</v>
      </c>
      <c r="BB825" s="171">
        <v>11252</v>
      </c>
      <c r="BC825" s="180">
        <v>5414</v>
      </c>
      <c r="BD825" s="180">
        <v>589880370</v>
      </c>
      <c r="BE825" s="181">
        <f t="shared" si="861"/>
        <v>0.154003697909259</v>
      </c>
      <c r="BF825" s="181">
        <f t="shared" si="862"/>
        <v>0.4811589050835407</v>
      </c>
      <c r="BG825" s="225">
        <f t="shared" si="863"/>
        <v>108954.63058736609</v>
      </c>
      <c r="BH825" s="405"/>
      <c r="BI825" s="136" t="s">
        <v>183</v>
      </c>
      <c r="BJ825" s="171">
        <f t="shared" si="847"/>
        <v>360392</v>
      </c>
      <c r="BK825" s="180">
        <f t="shared" si="788"/>
        <v>214838</v>
      </c>
      <c r="BL825" s="180">
        <f>SUM(H825,P825,X825,AF825,AN825,AV825,BD825)</f>
        <v>17639472010</v>
      </c>
      <c r="BM825" s="181">
        <f>IFERROR(BK825/$BH$821,"-")</f>
        <v>0.17692668147383175</v>
      </c>
      <c r="BN825" s="181">
        <f>IFERROR(BK825/BJ825,"-")</f>
        <v>0.59612311039090771</v>
      </c>
      <c r="BO825" s="180">
        <f>IFERROR(BL825/BK825,"-")</f>
        <v>82105.921717759426</v>
      </c>
      <c r="BP825" s="285"/>
    </row>
    <row r="826" spans="2:68" s="95" customFormat="1">
      <c r="B826" s="425"/>
      <c r="C826" s="426"/>
      <c r="D826" s="428"/>
      <c r="E826" s="136" t="s">
        <v>184</v>
      </c>
      <c r="F826" s="227">
        <v>934</v>
      </c>
      <c r="G826" s="180">
        <v>497</v>
      </c>
      <c r="H826" s="180">
        <v>41560590</v>
      </c>
      <c r="I826" s="181">
        <f t="shared" si="845"/>
        <v>9.8866122936144815E-2</v>
      </c>
      <c r="J826" s="181">
        <f t="shared" si="868"/>
        <v>0.5321199143468951</v>
      </c>
      <c r="K826" s="225">
        <f t="shared" si="848"/>
        <v>83622.917505030186</v>
      </c>
      <c r="L826" s="405"/>
      <c r="M826" s="136" t="s">
        <v>184</v>
      </c>
      <c r="N826" s="227">
        <v>1772</v>
      </c>
      <c r="O826" s="180">
        <v>1047</v>
      </c>
      <c r="P826" s="180">
        <v>90642660</v>
      </c>
      <c r="Q826" s="181">
        <f t="shared" si="867"/>
        <v>0.12678614676677161</v>
      </c>
      <c r="R826" s="181">
        <f t="shared" si="849"/>
        <v>0.59085778781038378</v>
      </c>
      <c r="S826" s="175">
        <f t="shared" si="850"/>
        <v>86573.696275071634</v>
      </c>
      <c r="T826" s="405"/>
      <c r="U826" s="136" t="s">
        <v>184</v>
      </c>
      <c r="V826" s="171">
        <v>65632</v>
      </c>
      <c r="W826" s="180">
        <v>42743</v>
      </c>
      <c r="X826" s="180">
        <v>2992017910</v>
      </c>
      <c r="Y826" s="181">
        <f t="shared" si="851"/>
        <v>8.581105226598354E-2</v>
      </c>
      <c r="Z826" s="181">
        <f t="shared" si="852"/>
        <v>0.65125243783520237</v>
      </c>
      <c r="AA826" s="180">
        <f t="shared" si="853"/>
        <v>70000.185059541909</v>
      </c>
      <c r="AB826" s="405"/>
      <c r="AC826" s="136" t="s">
        <v>184</v>
      </c>
      <c r="AD826" s="171">
        <v>55183</v>
      </c>
      <c r="AE826" s="180">
        <v>35164</v>
      </c>
      <c r="AF826" s="180">
        <v>2708420780</v>
      </c>
      <c r="AG826" s="181">
        <f t="shared" si="846"/>
        <v>9.9496631477085276E-2</v>
      </c>
      <c r="AH826" s="181">
        <f t="shared" si="854"/>
        <v>0.63722523240853157</v>
      </c>
      <c r="AI826" s="175">
        <f t="shared" si="855"/>
        <v>77022.545216698898</v>
      </c>
      <c r="AJ826" s="405"/>
      <c r="AK826" s="136" t="s">
        <v>184</v>
      </c>
      <c r="AL826" s="171">
        <v>32220</v>
      </c>
      <c r="AM826" s="180">
        <v>18843</v>
      </c>
      <c r="AN826" s="180">
        <v>1488542160</v>
      </c>
      <c r="AO826" s="181">
        <f t="shared" si="869"/>
        <v>8.7407283708373348E-2</v>
      </c>
      <c r="AP826" s="181">
        <f t="shared" si="856"/>
        <v>0.58482309124767229</v>
      </c>
      <c r="AQ826" s="175">
        <f t="shared" si="857"/>
        <v>78997.089635408382</v>
      </c>
      <c r="AR826" s="405"/>
      <c r="AS826" s="136" t="s">
        <v>184</v>
      </c>
      <c r="AT826" s="227">
        <v>11806</v>
      </c>
      <c r="AU826" s="180">
        <v>6312</v>
      </c>
      <c r="AV826" s="180">
        <v>522623220</v>
      </c>
      <c r="AW826" s="181">
        <f t="shared" si="858"/>
        <v>6.3928698030080514E-2</v>
      </c>
      <c r="AX826" s="181">
        <f t="shared" si="859"/>
        <v>0.53464340166017277</v>
      </c>
      <c r="AY826" s="180">
        <f t="shared" si="860"/>
        <v>82798.355513307979</v>
      </c>
      <c r="AZ826" s="405"/>
      <c r="BA826" s="136" t="s">
        <v>184</v>
      </c>
      <c r="BB826" s="171">
        <v>2940</v>
      </c>
      <c r="BC826" s="180">
        <v>1470</v>
      </c>
      <c r="BD826" s="180">
        <v>143075490</v>
      </c>
      <c r="BE826" s="181">
        <f t="shared" si="861"/>
        <v>4.1814820082491821E-2</v>
      </c>
      <c r="BF826" s="181">
        <f t="shared" si="862"/>
        <v>0.5</v>
      </c>
      <c r="BG826" s="225">
        <f t="shared" si="863"/>
        <v>97330.265306122456</v>
      </c>
      <c r="BH826" s="405"/>
      <c r="BI826" s="136" t="s">
        <v>184</v>
      </c>
      <c r="BJ826" s="171">
        <f t="shared" si="847"/>
        <v>170487</v>
      </c>
      <c r="BK826" s="180">
        <f t="shared" si="788"/>
        <v>106076</v>
      </c>
      <c r="BL826" s="180">
        <f t="shared" si="789"/>
        <v>7986882810</v>
      </c>
      <c r="BM826" s="181">
        <f t="shared" si="864"/>
        <v>8.7357332799682441E-2</v>
      </c>
      <c r="BN826" s="181">
        <f t="shared" si="865"/>
        <v>0.62219406758286555</v>
      </c>
      <c r="BO826" s="180">
        <f t="shared" si="866"/>
        <v>75293.966684264116</v>
      </c>
      <c r="BP826" s="285"/>
    </row>
    <row r="827" spans="2:68" s="95" customFormat="1">
      <c r="B827" s="425"/>
      <c r="C827" s="426"/>
      <c r="D827" s="428"/>
      <c r="E827" s="136" t="s">
        <v>185</v>
      </c>
      <c r="F827" s="227">
        <v>937</v>
      </c>
      <c r="G827" s="180">
        <v>438</v>
      </c>
      <c r="H827" s="180">
        <v>37839420</v>
      </c>
      <c r="I827" s="181">
        <f t="shared" ref="I827:I831" si="870">IFERROR(G827/$D$821,"-")</f>
        <v>8.71295006962403E-2</v>
      </c>
      <c r="J827" s="181">
        <f t="shared" si="868"/>
        <v>0.46744930629669157</v>
      </c>
      <c r="K827" s="225">
        <f t="shared" si="848"/>
        <v>86391.369863013693</v>
      </c>
      <c r="L827" s="405"/>
      <c r="M827" s="136" t="s">
        <v>185</v>
      </c>
      <c r="N827" s="227">
        <v>1613</v>
      </c>
      <c r="O827" s="180">
        <v>824</v>
      </c>
      <c r="P827" s="180">
        <v>72452200</v>
      </c>
      <c r="Q827" s="181">
        <f t="shared" si="867"/>
        <v>9.9782029547105841E-2</v>
      </c>
      <c r="R827" s="181">
        <f t="shared" si="849"/>
        <v>0.51084934903905765</v>
      </c>
      <c r="S827" s="175">
        <f t="shared" si="850"/>
        <v>87927.427184466025</v>
      </c>
      <c r="T827" s="405"/>
      <c r="U827" s="136" t="s">
        <v>185</v>
      </c>
      <c r="V827" s="171">
        <v>28782</v>
      </c>
      <c r="W827" s="180">
        <v>16403</v>
      </c>
      <c r="X827" s="180">
        <v>1204555010</v>
      </c>
      <c r="Y827" s="181">
        <f t="shared" si="851"/>
        <v>3.2930741649367802E-2</v>
      </c>
      <c r="Z827" s="181">
        <f t="shared" si="852"/>
        <v>0.56990480161211865</v>
      </c>
      <c r="AA827" s="180">
        <f t="shared" si="853"/>
        <v>73435.042979942693</v>
      </c>
      <c r="AB827" s="405"/>
      <c r="AC827" s="136" t="s">
        <v>185</v>
      </c>
      <c r="AD827" s="171">
        <v>30225</v>
      </c>
      <c r="AE827" s="180">
        <v>16880</v>
      </c>
      <c r="AF827" s="180">
        <v>1353251790</v>
      </c>
      <c r="AG827" s="181">
        <f t="shared" si="846"/>
        <v>4.7762004872403577E-2</v>
      </c>
      <c r="AH827" s="181">
        <f t="shared" si="854"/>
        <v>0.55847808105872621</v>
      </c>
      <c r="AI827" s="175">
        <f t="shared" si="855"/>
        <v>80168.94490521327</v>
      </c>
      <c r="AJ827" s="405"/>
      <c r="AK827" s="136" t="s">
        <v>185</v>
      </c>
      <c r="AL827" s="171">
        <v>24709</v>
      </c>
      <c r="AM827" s="180">
        <v>13014</v>
      </c>
      <c r="AN827" s="180">
        <v>1109937450</v>
      </c>
      <c r="AO827" s="181">
        <f t="shared" si="869"/>
        <v>6.0368221099653487E-2</v>
      </c>
      <c r="AP827" s="181">
        <f t="shared" si="856"/>
        <v>0.52669067950949044</v>
      </c>
      <c r="AQ827" s="175">
        <f t="shared" si="857"/>
        <v>85287.955278930385</v>
      </c>
      <c r="AR827" s="405"/>
      <c r="AS827" s="136" t="s">
        <v>185</v>
      </c>
      <c r="AT827" s="227">
        <v>13602</v>
      </c>
      <c r="AU827" s="180">
        <v>6686</v>
      </c>
      <c r="AV827" s="180">
        <v>597138440</v>
      </c>
      <c r="AW827" s="181">
        <f t="shared" si="858"/>
        <v>6.7716615182052964E-2</v>
      </c>
      <c r="AX827" s="181">
        <f t="shared" si="859"/>
        <v>0.49154536097632701</v>
      </c>
      <c r="AY827" s="180">
        <f t="shared" si="860"/>
        <v>89311.761890517504</v>
      </c>
      <c r="AZ827" s="405"/>
      <c r="BA827" s="136" t="s">
        <v>185</v>
      </c>
      <c r="BB827" s="171">
        <v>4932</v>
      </c>
      <c r="BC827" s="180">
        <v>2284</v>
      </c>
      <c r="BD827" s="180">
        <v>228545360</v>
      </c>
      <c r="BE827" s="181">
        <f t="shared" si="861"/>
        <v>6.4969421134973684E-2</v>
      </c>
      <c r="BF827" s="181">
        <f t="shared" si="862"/>
        <v>0.46309813463098137</v>
      </c>
      <c r="BG827" s="225">
        <f t="shared" si="863"/>
        <v>100063.64273204903</v>
      </c>
      <c r="BH827" s="405"/>
      <c r="BI827" s="136" t="s">
        <v>185</v>
      </c>
      <c r="BJ827" s="171">
        <f t="shared" si="847"/>
        <v>104800</v>
      </c>
      <c r="BK827" s="180">
        <f t="shared" si="788"/>
        <v>56529</v>
      </c>
      <c r="BL827" s="180">
        <f t="shared" si="789"/>
        <v>4603719670</v>
      </c>
      <c r="BM827" s="181">
        <f t="shared" si="864"/>
        <v>4.6553628208390672E-2</v>
      </c>
      <c r="BN827" s="181">
        <f t="shared" si="865"/>
        <v>0.53939885496183204</v>
      </c>
      <c r="BO827" s="180">
        <f t="shared" si="866"/>
        <v>81439.963027826423</v>
      </c>
      <c r="BP827" s="285"/>
    </row>
    <row r="828" spans="2:68" s="95" customFormat="1">
      <c r="B828" s="425"/>
      <c r="C828" s="426"/>
      <c r="D828" s="428"/>
      <c r="E828" s="136" t="s">
        <v>186</v>
      </c>
      <c r="F828" s="227">
        <v>514</v>
      </c>
      <c r="G828" s="180">
        <v>314</v>
      </c>
      <c r="H828" s="180">
        <v>28051190</v>
      </c>
      <c r="I828" s="181">
        <f t="shared" si="870"/>
        <v>6.2462701412373187E-2</v>
      </c>
      <c r="J828" s="181">
        <f t="shared" si="868"/>
        <v>0.6108949416342413</v>
      </c>
      <c r="K828" s="225">
        <f t="shared" si="848"/>
        <v>89335</v>
      </c>
      <c r="L828" s="405"/>
      <c r="M828" s="136" t="s">
        <v>186</v>
      </c>
      <c r="N828" s="227">
        <v>758</v>
      </c>
      <c r="O828" s="180">
        <v>469</v>
      </c>
      <c r="P828" s="180">
        <v>46163300</v>
      </c>
      <c r="Q828" s="181">
        <f t="shared" si="867"/>
        <v>5.6793412448534752E-2</v>
      </c>
      <c r="R828" s="181">
        <f t="shared" si="849"/>
        <v>0.6187335092348285</v>
      </c>
      <c r="S828" s="175">
        <f t="shared" si="850"/>
        <v>98429.211087420044</v>
      </c>
      <c r="T828" s="405"/>
      <c r="U828" s="136" t="s">
        <v>186</v>
      </c>
      <c r="V828" s="171">
        <v>27845</v>
      </c>
      <c r="W828" s="180">
        <v>18052</v>
      </c>
      <c r="X828" s="180">
        <v>1417155180</v>
      </c>
      <c r="Y828" s="181">
        <f t="shared" si="851"/>
        <v>3.6241281976125563E-2</v>
      </c>
      <c r="Z828" s="181">
        <f t="shared" si="852"/>
        <v>0.64830310648231282</v>
      </c>
      <c r="AA828" s="180">
        <f t="shared" si="853"/>
        <v>78504.053844449372</v>
      </c>
      <c r="AB828" s="405"/>
      <c r="AC828" s="136" t="s">
        <v>186</v>
      </c>
      <c r="AD828" s="171">
        <v>26148</v>
      </c>
      <c r="AE828" s="180">
        <v>16648</v>
      </c>
      <c r="AF828" s="180">
        <v>1475551470</v>
      </c>
      <c r="AG828" s="181">
        <f t="shared" ref="AG828:AG831" si="871">IFERROR(AE828/$AB$821,"-")</f>
        <v>4.7105560255673862E-2</v>
      </c>
      <c r="AH828" s="181">
        <f t="shared" si="854"/>
        <v>0.63668349395747281</v>
      </c>
      <c r="AI828" s="175">
        <f t="shared" si="855"/>
        <v>88632.356439211915</v>
      </c>
      <c r="AJ828" s="405"/>
      <c r="AK828" s="136" t="s">
        <v>186</v>
      </c>
      <c r="AL828" s="171">
        <v>18185</v>
      </c>
      <c r="AM828" s="180">
        <v>11000</v>
      </c>
      <c r="AN828" s="180">
        <v>1058986000</v>
      </c>
      <c r="AO828" s="181">
        <f t="shared" si="869"/>
        <v>5.1025851551881697E-2</v>
      </c>
      <c r="AP828" s="181">
        <f t="shared" si="856"/>
        <v>0.60489414352488313</v>
      </c>
      <c r="AQ828" s="175">
        <f t="shared" si="857"/>
        <v>96271.454545454544</v>
      </c>
      <c r="AR828" s="405"/>
      <c r="AS828" s="136" t="s">
        <v>186</v>
      </c>
      <c r="AT828" s="227">
        <v>7909</v>
      </c>
      <c r="AU828" s="180">
        <v>4541</v>
      </c>
      <c r="AV828" s="180">
        <v>459450650</v>
      </c>
      <c r="AW828" s="181">
        <f t="shared" si="858"/>
        <v>4.5991796222210966E-2</v>
      </c>
      <c r="AX828" s="181">
        <f t="shared" si="859"/>
        <v>0.57415602478189409</v>
      </c>
      <c r="AY828" s="180">
        <f t="shared" si="860"/>
        <v>101178.29773177714</v>
      </c>
      <c r="AZ828" s="405"/>
      <c r="BA828" s="136" t="s">
        <v>186</v>
      </c>
      <c r="BB828" s="171">
        <v>2161</v>
      </c>
      <c r="BC828" s="180">
        <v>1227</v>
      </c>
      <c r="BD828" s="180">
        <v>142380970</v>
      </c>
      <c r="BE828" s="181">
        <f t="shared" si="861"/>
        <v>3.4902574313753376E-2</v>
      </c>
      <c r="BF828" s="181">
        <f t="shared" si="862"/>
        <v>0.56779268857010645</v>
      </c>
      <c r="BG828" s="225">
        <f t="shared" si="863"/>
        <v>116039.91035044825</v>
      </c>
      <c r="BH828" s="405"/>
      <c r="BI828" s="136" t="s">
        <v>186</v>
      </c>
      <c r="BJ828" s="171">
        <f t="shared" si="847"/>
        <v>83520</v>
      </c>
      <c r="BK828" s="180">
        <f t="shared" si="788"/>
        <v>52251</v>
      </c>
      <c r="BL828" s="180">
        <f t="shared" si="789"/>
        <v>4627738760</v>
      </c>
      <c r="BM828" s="181">
        <f t="shared" si="864"/>
        <v>4.3030544101551785E-2</v>
      </c>
      <c r="BN828" s="181">
        <f t="shared" si="865"/>
        <v>0.625610632183908</v>
      </c>
      <c r="BO828" s="180">
        <f t="shared" si="866"/>
        <v>88567.467799659338</v>
      </c>
      <c r="BP828" s="285"/>
    </row>
    <row r="829" spans="2:68" s="95" customFormat="1">
      <c r="B829" s="425"/>
      <c r="C829" s="426"/>
      <c r="D829" s="428"/>
      <c r="E829" s="136" t="s">
        <v>187</v>
      </c>
      <c r="F829" s="227">
        <v>1974</v>
      </c>
      <c r="G829" s="180">
        <v>1132</v>
      </c>
      <c r="H829" s="180">
        <v>104088440</v>
      </c>
      <c r="I829" s="181">
        <f t="shared" si="870"/>
        <v>0.22518400636562563</v>
      </c>
      <c r="J829" s="181">
        <f t="shared" si="868"/>
        <v>0.57345491388044578</v>
      </c>
      <c r="K829" s="225">
        <f t="shared" si="848"/>
        <v>91950.918727915196</v>
      </c>
      <c r="L829" s="405"/>
      <c r="M829" s="136" t="s">
        <v>187</v>
      </c>
      <c r="N829" s="227">
        <v>3769</v>
      </c>
      <c r="O829" s="180">
        <v>2309</v>
      </c>
      <c r="P829" s="180">
        <v>205387000</v>
      </c>
      <c r="Q829" s="181">
        <f t="shared" si="867"/>
        <v>0.27960765318479053</v>
      </c>
      <c r="R829" s="181">
        <f t="shared" si="849"/>
        <v>0.61262934465375429</v>
      </c>
      <c r="S829" s="175">
        <f t="shared" si="850"/>
        <v>88950.627977479424</v>
      </c>
      <c r="T829" s="405"/>
      <c r="U829" s="136" t="s">
        <v>187</v>
      </c>
      <c r="V829" s="171">
        <v>198838</v>
      </c>
      <c r="W829" s="180">
        <v>130121</v>
      </c>
      <c r="X829" s="180">
        <v>9194044700</v>
      </c>
      <c r="Y829" s="181">
        <f t="shared" si="851"/>
        <v>0.26123154509281155</v>
      </c>
      <c r="Z829" s="181">
        <f t="shared" si="852"/>
        <v>0.65440710528168655</v>
      </c>
      <c r="AA829" s="180">
        <f t="shared" si="853"/>
        <v>70657.654798226271</v>
      </c>
      <c r="AB829" s="405"/>
      <c r="AC829" s="136" t="s">
        <v>187</v>
      </c>
      <c r="AD829" s="171">
        <v>157510</v>
      </c>
      <c r="AE829" s="180">
        <v>99524</v>
      </c>
      <c r="AF829" s="180">
        <v>7704869520</v>
      </c>
      <c r="AG829" s="181">
        <f t="shared" si="871"/>
        <v>0.28160342256641552</v>
      </c>
      <c r="AH829" s="181">
        <f t="shared" si="854"/>
        <v>0.63185829471144694</v>
      </c>
      <c r="AI829" s="175">
        <f t="shared" si="855"/>
        <v>77417.201077127131</v>
      </c>
      <c r="AJ829" s="405"/>
      <c r="AK829" s="136" t="s">
        <v>187</v>
      </c>
      <c r="AL829" s="171">
        <v>90351</v>
      </c>
      <c r="AM829" s="180">
        <v>52260</v>
      </c>
      <c r="AN829" s="180">
        <v>4251032190</v>
      </c>
      <c r="AO829" s="181">
        <f t="shared" si="869"/>
        <v>0.24241918200921247</v>
      </c>
      <c r="AP829" s="181">
        <f t="shared" si="856"/>
        <v>0.5784108642959126</v>
      </c>
      <c r="AQ829" s="175">
        <f t="shared" si="857"/>
        <v>81343.899540757746</v>
      </c>
      <c r="AR829" s="405"/>
      <c r="AS829" s="136" t="s">
        <v>187</v>
      </c>
      <c r="AT829" s="227">
        <v>35165</v>
      </c>
      <c r="AU829" s="180">
        <v>18212</v>
      </c>
      <c r="AV829" s="180">
        <v>1568475800</v>
      </c>
      <c r="AW829" s="181">
        <f t="shared" si="858"/>
        <v>0.18445333468374944</v>
      </c>
      <c r="AX829" s="181">
        <f t="shared" si="859"/>
        <v>0.5179013223375516</v>
      </c>
      <c r="AY829" s="180">
        <f t="shared" si="860"/>
        <v>86123.204480562272</v>
      </c>
      <c r="AZ829" s="405"/>
      <c r="BA829" s="136" t="s">
        <v>187</v>
      </c>
      <c r="BB829" s="171">
        <v>9459</v>
      </c>
      <c r="BC829" s="180">
        <v>4593</v>
      </c>
      <c r="BD829" s="180">
        <v>455999600</v>
      </c>
      <c r="BE829" s="181">
        <f t="shared" si="861"/>
        <v>0.13064997866590813</v>
      </c>
      <c r="BF829" s="181">
        <f t="shared" si="862"/>
        <v>0.48556929908024105</v>
      </c>
      <c r="BG829" s="225">
        <f t="shared" si="863"/>
        <v>99281.428260396249</v>
      </c>
      <c r="BH829" s="405"/>
      <c r="BI829" s="136" t="s">
        <v>187</v>
      </c>
      <c r="BJ829" s="171">
        <f t="shared" si="847"/>
        <v>497066</v>
      </c>
      <c r="BK829" s="180">
        <f t="shared" si="788"/>
        <v>308151</v>
      </c>
      <c r="BL829" s="180">
        <f t="shared" si="789"/>
        <v>23483897250</v>
      </c>
      <c r="BM829" s="181">
        <f t="shared" si="864"/>
        <v>0.25377323296084831</v>
      </c>
      <c r="BN829" s="181">
        <f t="shared" si="865"/>
        <v>0.61993980678622151</v>
      </c>
      <c r="BO829" s="180">
        <f t="shared" si="866"/>
        <v>76209.057410165799</v>
      </c>
      <c r="BP829" s="285"/>
    </row>
    <row r="830" spans="2:68" s="95" customFormat="1">
      <c r="B830" s="425"/>
      <c r="C830" s="426"/>
      <c r="D830" s="428"/>
      <c r="E830" s="136" t="s">
        <v>188</v>
      </c>
      <c r="F830" s="227">
        <v>672</v>
      </c>
      <c r="G830" s="180">
        <v>384</v>
      </c>
      <c r="H830" s="180">
        <v>42033410</v>
      </c>
      <c r="I830" s="181">
        <f t="shared" si="870"/>
        <v>7.6387507459717521E-2</v>
      </c>
      <c r="J830" s="181">
        <f t="shared" si="868"/>
        <v>0.5714285714285714</v>
      </c>
      <c r="K830" s="225">
        <f t="shared" si="848"/>
        <v>109462.00520833333</v>
      </c>
      <c r="L830" s="405"/>
      <c r="M830" s="136" t="s">
        <v>188</v>
      </c>
      <c r="N830" s="227">
        <v>1236</v>
      </c>
      <c r="O830" s="180">
        <v>728</v>
      </c>
      <c r="P830" s="180">
        <v>80598060</v>
      </c>
      <c r="Q830" s="181">
        <f t="shared" si="867"/>
        <v>8.8156938726083794E-2</v>
      </c>
      <c r="R830" s="181">
        <f t="shared" si="849"/>
        <v>0.5889967637540453</v>
      </c>
      <c r="S830" s="175">
        <f t="shared" ref="S830:S831" si="872">IFERROR(P830/O830,"-")</f>
        <v>110711.62087912088</v>
      </c>
      <c r="T830" s="405"/>
      <c r="U830" s="136" t="s">
        <v>188</v>
      </c>
      <c r="V830" s="171">
        <v>40557</v>
      </c>
      <c r="W830" s="180">
        <v>24880</v>
      </c>
      <c r="X830" s="180">
        <v>1886115690</v>
      </c>
      <c r="Y830" s="181">
        <f t="shared" si="851"/>
        <v>4.9949207598382672E-2</v>
      </c>
      <c r="Z830" s="181">
        <f t="shared" si="852"/>
        <v>0.61345760287989748</v>
      </c>
      <c r="AA830" s="180">
        <f t="shared" si="853"/>
        <v>75808.508440514473</v>
      </c>
      <c r="AB830" s="405"/>
      <c r="AC830" s="136" t="s">
        <v>188</v>
      </c>
      <c r="AD830" s="171">
        <v>43385</v>
      </c>
      <c r="AE830" s="180">
        <v>25894</v>
      </c>
      <c r="AF830" s="180">
        <v>2183780080</v>
      </c>
      <c r="AG830" s="181">
        <f t="shared" si="871"/>
        <v>7.3267141834479757E-2</v>
      </c>
      <c r="AH830" s="181">
        <f t="shared" si="854"/>
        <v>0.5968422265760055</v>
      </c>
      <c r="AI830" s="175">
        <f t="shared" si="855"/>
        <v>84335.37035606704</v>
      </c>
      <c r="AJ830" s="405"/>
      <c r="AK830" s="136" t="s">
        <v>188</v>
      </c>
      <c r="AL830" s="171">
        <v>35802</v>
      </c>
      <c r="AM830" s="180">
        <v>19903</v>
      </c>
      <c r="AN830" s="180">
        <v>1806923980</v>
      </c>
      <c r="AO830" s="181">
        <f t="shared" si="869"/>
        <v>9.2324320312463765E-2</v>
      </c>
      <c r="AP830" s="181">
        <f t="shared" si="856"/>
        <v>0.55591866376180099</v>
      </c>
      <c r="AQ830" s="175">
        <f t="shared" si="857"/>
        <v>90786.513590915943</v>
      </c>
      <c r="AR830" s="405"/>
      <c r="AS830" s="136" t="s">
        <v>188</v>
      </c>
      <c r="AT830" s="227">
        <v>20820</v>
      </c>
      <c r="AU830" s="180">
        <v>10825</v>
      </c>
      <c r="AV830" s="180">
        <v>1059211340</v>
      </c>
      <c r="AW830" s="181">
        <f t="shared" si="858"/>
        <v>0.10963690687192991</v>
      </c>
      <c r="AX830" s="181">
        <f t="shared" si="859"/>
        <v>0.51993275696445729</v>
      </c>
      <c r="AY830" s="180">
        <f t="shared" si="860"/>
        <v>97848.622632794461</v>
      </c>
      <c r="AZ830" s="405"/>
      <c r="BA830" s="136" t="s">
        <v>188</v>
      </c>
      <c r="BB830" s="171">
        <v>8744</v>
      </c>
      <c r="BC830" s="180">
        <v>4199</v>
      </c>
      <c r="BD830" s="180">
        <v>456600310</v>
      </c>
      <c r="BE830" s="181">
        <f t="shared" si="861"/>
        <v>0.11944246906556677</v>
      </c>
      <c r="BF830" s="181">
        <f t="shared" si="862"/>
        <v>0.4802150045745654</v>
      </c>
      <c r="BG830" s="225">
        <f t="shared" si="863"/>
        <v>108740.25005953798</v>
      </c>
      <c r="BH830" s="405"/>
      <c r="BI830" s="136" t="s">
        <v>188</v>
      </c>
      <c r="BJ830" s="171">
        <f t="shared" si="847"/>
        <v>151216</v>
      </c>
      <c r="BK830" s="180">
        <f t="shared" si="788"/>
        <v>86813</v>
      </c>
      <c r="BL830" s="180">
        <f t="shared" si="789"/>
        <v>7515262870</v>
      </c>
      <c r="BM830" s="181">
        <f t="shared" si="864"/>
        <v>7.1493571895045363E-2</v>
      </c>
      <c r="BN830" s="181">
        <f t="shared" si="865"/>
        <v>0.57409930166119982</v>
      </c>
      <c r="BO830" s="180">
        <f t="shared" si="866"/>
        <v>86568.40415605958</v>
      </c>
      <c r="BP830" s="285"/>
    </row>
    <row r="831" spans="2:68" s="95" customFormat="1">
      <c r="B831" s="425"/>
      <c r="C831" s="426"/>
      <c r="D831" s="428"/>
      <c r="E831" s="133" t="s">
        <v>179</v>
      </c>
      <c r="F831" s="228">
        <v>473</v>
      </c>
      <c r="G831" s="184">
        <v>255</v>
      </c>
      <c r="H831" s="184">
        <v>22203120</v>
      </c>
      <c r="I831" s="185">
        <f t="shared" si="870"/>
        <v>5.0726079172468672E-2</v>
      </c>
      <c r="J831" s="185">
        <f t="shared" si="868"/>
        <v>0.53911205073995772</v>
      </c>
      <c r="K831" s="279">
        <f t="shared" si="848"/>
        <v>87071.058823529413</v>
      </c>
      <c r="L831" s="405"/>
      <c r="M831" s="133" t="s">
        <v>179</v>
      </c>
      <c r="N831" s="228">
        <v>528</v>
      </c>
      <c r="O831" s="184">
        <v>267</v>
      </c>
      <c r="P831" s="184">
        <v>28436740</v>
      </c>
      <c r="Q831" s="185">
        <f t="shared" si="867"/>
        <v>3.2332283845967549E-2</v>
      </c>
      <c r="R831" s="185">
        <f t="shared" si="849"/>
        <v>0.50568181818181823</v>
      </c>
      <c r="S831" s="177">
        <f t="shared" si="872"/>
        <v>106504.64419475655</v>
      </c>
      <c r="T831" s="405"/>
      <c r="U831" s="133" t="s">
        <v>179</v>
      </c>
      <c r="V831" s="173">
        <v>46148</v>
      </c>
      <c r="W831" s="184">
        <v>25956</v>
      </c>
      <c r="X831" s="184">
        <v>1681091300</v>
      </c>
      <c r="Y831" s="185">
        <f t="shared" si="851"/>
        <v>5.2109390370724304E-2</v>
      </c>
      <c r="Z831" s="185">
        <f t="shared" si="852"/>
        <v>0.56245124382421774</v>
      </c>
      <c r="AA831" s="184">
        <f t="shared" si="853"/>
        <v>64766.963322545846</v>
      </c>
      <c r="AB831" s="405"/>
      <c r="AC831" s="133" t="s">
        <v>179</v>
      </c>
      <c r="AD831" s="173">
        <v>22409</v>
      </c>
      <c r="AE831" s="184">
        <v>12067</v>
      </c>
      <c r="AF831" s="184">
        <v>966230500</v>
      </c>
      <c r="AG831" s="185">
        <f t="shared" si="871"/>
        <v>3.4143608577920259E-2</v>
      </c>
      <c r="AH831" s="185">
        <f t="shared" si="854"/>
        <v>0.53848899995537503</v>
      </c>
      <c r="AI831" s="177">
        <f t="shared" si="855"/>
        <v>80072.138891190858</v>
      </c>
      <c r="AJ831" s="405"/>
      <c r="AK831" s="133" t="s">
        <v>179</v>
      </c>
      <c r="AL831" s="173">
        <v>11629</v>
      </c>
      <c r="AM831" s="184">
        <v>5445</v>
      </c>
      <c r="AN831" s="184">
        <v>550490800</v>
      </c>
      <c r="AO831" s="185">
        <f t="shared" si="869"/>
        <v>2.5257796518181438E-2</v>
      </c>
      <c r="AP831" s="185">
        <f t="shared" si="856"/>
        <v>0.46822598675724481</v>
      </c>
      <c r="AQ831" s="177">
        <f t="shared" si="857"/>
        <v>101100.23875114784</v>
      </c>
      <c r="AR831" s="405"/>
      <c r="AS831" s="133" t="s">
        <v>179</v>
      </c>
      <c r="AT831" s="228">
        <v>6054</v>
      </c>
      <c r="AU831" s="184">
        <v>2568</v>
      </c>
      <c r="AV831" s="184">
        <v>319879260</v>
      </c>
      <c r="AW831" s="185">
        <f t="shared" si="858"/>
        <v>2.6009014027447208E-2</v>
      </c>
      <c r="AX831" s="185">
        <f t="shared" si="859"/>
        <v>0.42418235877106047</v>
      </c>
      <c r="AY831" s="184">
        <f t="shared" si="860"/>
        <v>124563.57476635514</v>
      </c>
      <c r="AZ831" s="405"/>
      <c r="BA831" s="133" t="s">
        <v>179</v>
      </c>
      <c r="BB831" s="173">
        <v>2923</v>
      </c>
      <c r="BC831" s="184">
        <v>1179</v>
      </c>
      <c r="BD831" s="184">
        <v>151823480</v>
      </c>
      <c r="BE831" s="185">
        <f t="shared" si="861"/>
        <v>3.353719243350875E-2</v>
      </c>
      <c r="BF831" s="185">
        <f t="shared" si="862"/>
        <v>0.40335271980841603</v>
      </c>
      <c r="BG831" s="279">
        <f t="shared" si="863"/>
        <v>128773.09584393555</v>
      </c>
      <c r="BH831" s="405"/>
      <c r="BI831" s="133" t="s">
        <v>179</v>
      </c>
      <c r="BJ831" s="173">
        <f t="shared" si="847"/>
        <v>90164</v>
      </c>
      <c r="BK831" s="184">
        <f t="shared" si="788"/>
        <v>47737</v>
      </c>
      <c r="BL831" s="184">
        <f t="shared" si="789"/>
        <v>3720155200</v>
      </c>
      <c r="BM831" s="185">
        <f t="shared" ref="BM831" si="873">IFERROR(BK831/$BH$821,"-")</f>
        <v>3.9313105658758257E-2</v>
      </c>
      <c r="BN831" s="185">
        <f t="shared" si="865"/>
        <v>0.52944634222084197</v>
      </c>
      <c r="BO831" s="184">
        <f t="shared" si="866"/>
        <v>77930.226030123391</v>
      </c>
      <c r="BP831" s="285"/>
    </row>
    <row r="832" spans="2:68" s="95" customFormat="1">
      <c r="B832" s="252"/>
      <c r="C832" s="252"/>
      <c r="D832" s="251"/>
      <c r="E832" s="253"/>
      <c r="F832" s="252"/>
      <c r="G832" s="252"/>
      <c r="H832" s="252"/>
      <c r="I832" s="252"/>
      <c r="J832" s="252"/>
      <c r="K832" s="252"/>
      <c r="L832" s="251"/>
      <c r="M832" s="253"/>
      <c r="N832" s="252"/>
      <c r="O832" s="252"/>
      <c r="P832" s="252"/>
      <c r="Q832" s="252"/>
      <c r="R832" s="252"/>
      <c r="S832" s="252"/>
      <c r="T832" s="251"/>
      <c r="U832" s="253"/>
      <c r="V832" s="252"/>
      <c r="W832" s="252"/>
      <c r="X832" s="252"/>
      <c r="Y832" s="252"/>
      <c r="Z832" s="252"/>
      <c r="AA832" s="252"/>
      <c r="AB832" s="251"/>
      <c r="AC832" s="253"/>
      <c r="AD832" s="252"/>
      <c r="AE832" s="252"/>
      <c r="AF832" s="252"/>
      <c r="AG832" s="252"/>
      <c r="AH832" s="252"/>
      <c r="AI832" s="252"/>
      <c r="AJ832" s="251"/>
      <c r="AK832" s="253"/>
      <c r="AL832" s="252"/>
      <c r="AM832" s="252"/>
      <c r="AN832" s="252"/>
      <c r="AO832" s="252"/>
      <c r="AP832" s="252"/>
      <c r="AQ832" s="252"/>
      <c r="AR832" s="251"/>
      <c r="AS832" s="98"/>
      <c r="AT832" s="252"/>
      <c r="AU832" s="252"/>
      <c r="AV832" s="252"/>
      <c r="AW832" s="252"/>
      <c r="AX832" s="252"/>
      <c r="AY832" s="252"/>
      <c r="AZ832" s="251"/>
      <c r="BA832" s="253"/>
      <c r="BB832" s="252"/>
      <c r="BC832" s="252"/>
      <c r="BD832" s="252"/>
      <c r="BE832" s="252"/>
      <c r="BF832" s="252"/>
      <c r="BG832" s="252"/>
      <c r="BH832" s="251"/>
      <c r="BI832" s="253"/>
      <c r="BJ832" s="252"/>
      <c r="BK832" s="252"/>
      <c r="BL832" s="252"/>
      <c r="BM832" s="252"/>
      <c r="BN832" s="252"/>
      <c r="BO832" s="252"/>
    </row>
  </sheetData>
  <mergeCells count="815">
    <mergeCell ref="AZ7:AZ17"/>
    <mergeCell ref="BH7:BH17"/>
    <mergeCell ref="AB7:AB17"/>
    <mergeCell ref="AJ7:AJ17"/>
    <mergeCell ref="AR7:AR17"/>
    <mergeCell ref="B7:B17"/>
    <mergeCell ref="C7:C17"/>
    <mergeCell ref="D7:D17"/>
    <mergeCell ref="L7:L17"/>
    <mergeCell ref="T7:T17"/>
    <mergeCell ref="AR18:AR28"/>
    <mergeCell ref="AZ18:AZ28"/>
    <mergeCell ref="BH18:BH28"/>
    <mergeCell ref="T18:T28"/>
    <mergeCell ref="AB18:AB28"/>
    <mergeCell ref="AJ18:AJ28"/>
    <mergeCell ref="BH29:BH39"/>
    <mergeCell ref="B40:B50"/>
    <mergeCell ref="C40:C50"/>
    <mergeCell ref="D40:D50"/>
    <mergeCell ref="L40:L50"/>
    <mergeCell ref="T40:T50"/>
    <mergeCell ref="AJ29:AJ39"/>
    <mergeCell ref="AR29:AR39"/>
    <mergeCell ref="AZ29:AZ39"/>
    <mergeCell ref="L29:L39"/>
    <mergeCell ref="T29:T39"/>
    <mergeCell ref="AB29:AB39"/>
    <mergeCell ref="AZ40:AZ50"/>
    <mergeCell ref="BH40:BH50"/>
    <mergeCell ref="B18:B28"/>
    <mergeCell ref="C18:C28"/>
    <mergeCell ref="D18:D28"/>
    <mergeCell ref="L18:L28"/>
    <mergeCell ref="L51:L61"/>
    <mergeCell ref="AB40:AB50"/>
    <mergeCell ref="AJ40:AJ50"/>
    <mergeCell ref="AR40:AR50"/>
    <mergeCell ref="AR51:AR61"/>
    <mergeCell ref="AZ51:AZ61"/>
    <mergeCell ref="B29:B39"/>
    <mergeCell ref="C29:C39"/>
    <mergeCell ref="D29:D39"/>
    <mergeCell ref="BH51:BH61"/>
    <mergeCell ref="B62:B72"/>
    <mergeCell ref="C62:C72"/>
    <mergeCell ref="D62:D72"/>
    <mergeCell ref="T51:T61"/>
    <mergeCell ref="AB51:AB61"/>
    <mergeCell ref="AJ51:AJ61"/>
    <mergeCell ref="BH62:BH72"/>
    <mergeCell ref="B73:B83"/>
    <mergeCell ref="C73:C83"/>
    <mergeCell ref="D73:D83"/>
    <mergeCell ref="L73:L83"/>
    <mergeCell ref="T73:T83"/>
    <mergeCell ref="AJ62:AJ72"/>
    <mergeCell ref="AR62:AR72"/>
    <mergeCell ref="AZ62:AZ72"/>
    <mergeCell ref="L62:L72"/>
    <mergeCell ref="T62:T72"/>
    <mergeCell ref="AB62:AB72"/>
    <mergeCell ref="AZ73:AZ83"/>
    <mergeCell ref="BH73:BH83"/>
    <mergeCell ref="B51:B61"/>
    <mergeCell ref="C51:C61"/>
    <mergeCell ref="D51:D61"/>
    <mergeCell ref="AB95:AB105"/>
    <mergeCell ref="AZ106:AZ116"/>
    <mergeCell ref="BH106:BH116"/>
    <mergeCell ref="B84:B94"/>
    <mergeCell ref="C84:C94"/>
    <mergeCell ref="D84:D94"/>
    <mergeCell ref="L84:L94"/>
    <mergeCell ref="AB73:AB83"/>
    <mergeCell ref="AJ73:AJ83"/>
    <mergeCell ref="AR73:AR83"/>
    <mergeCell ref="AR84:AR94"/>
    <mergeCell ref="AZ84:AZ94"/>
    <mergeCell ref="L117:L127"/>
    <mergeCell ref="AB106:AB116"/>
    <mergeCell ref="AJ106:AJ116"/>
    <mergeCell ref="AR106:AR116"/>
    <mergeCell ref="AR117:AR127"/>
    <mergeCell ref="AZ117:AZ127"/>
    <mergeCell ref="BH84:BH94"/>
    <mergeCell ref="B95:B105"/>
    <mergeCell ref="C95:C105"/>
    <mergeCell ref="D95:D105"/>
    <mergeCell ref="T84:T94"/>
    <mergeCell ref="AB84:AB94"/>
    <mergeCell ref="AJ84:AJ94"/>
    <mergeCell ref="BH95:BH105"/>
    <mergeCell ref="B106:B116"/>
    <mergeCell ref="C106:C116"/>
    <mergeCell ref="D106:D116"/>
    <mergeCell ref="L106:L116"/>
    <mergeCell ref="T106:T116"/>
    <mergeCell ref="AJ95:AJ105"/>
    <mergeCell ref="AR95:AR105"/>
    <mergeCell ref="AZ95:AZ105"/>
    <mergeCell ref="L95:L105"/>
    <mergeCell ref="T95:T105"/>
    <mergeCell ref="BH117:BH127"/>
    <mergeCell ref="B128:B138"/>
    <mergeCell ref="C128:C138"/>
    <mergeCell ref="D128:D138"/>
    <mergeCell ref="T117:T127"/>
    <mergeCell ref="AB117:AB127"/>
    <mergeCell ref="AJ117:AJ127"/>
    <mergeCell ref="BH128:BH138"/>
    <mergeCell ref="B139:B149"/>
    <mergeCell ref="C139:C149"/>
    <mergeCell ref="D139:D149"/>
    <mergeCell ref="L139:L149"/>
    <mergeCell ref="T139:T149"/>
    <mergeCell ref="AJ128:AJ138"/>
    <mergeCell ref="AR128:AR138"/>
    <mergeCell ref="AZ128:AZ138"/>
    <mergeCell ref="L128:L138"/>
    <mergeCell ref="T128:T138"/>
    <mergeCell ref="AB128:AB138"/>
    <mergeCell ref="AZ139:AZ149"/>
    <mergeCell ref="BH139:BH149"/>
    <mergeCell ref="B117:B127"/>
    <mergeCell ref="C117:C127"/>
    <mergeCell ref="D117:D127"/>
    <mergeCell ref="AB161:AB171"/>
    <mergeCell ref="AZ172:AZ182"/>
    <mergeCell ref="BH172:BH182"/>
    <mergeCell ref="B150:B160"/>
    <mergeCell ref="C150:C160"/>
    <mergeCell ref="D150:D160"/>
    <mergeCell ref="L150:L160"/>
    <mergeCell ref="AB139:AB149"/>
    <mergeCell ref="AJ139:AJ149"/>
    <mergeCell ref="AR139:AR149"/>
    <mergeCell ref="AR150:AR160"/>
    <mergeCell ref="AZ150:AZ160"/>
    <mergeCell ref="L183:L193"/>
    <mergeCell ref="AB172:AB182"/>
    <mergeCell ref="AJ172:AJ182"/>
    <mergeCell ref="AR172:AR182"/>
    <mergeCell ref="AR183:AR193"/>
    <mergeCell ref="AZ183:AZ193"/>
    <mergeCell ref="BH150:BH160"/>
    <mergeCell ref="B161:B171"/>
    <mergeCell ref="C161:C171"/>
    <mergeCell ref="D161:D171"/>
    <mergeCell ref="T150:T160"/>
    <mergeCell ref="AB150:AB160"/>
    <mergeCell ref="AJ150:AJ160"/>
    <mergeCell ref="BH161:BH171"/>
    <mergeCell ref="B172:B182"/>
    <mergeCell ref="C172:C182"/>
    <mergeCell ref="D172:D182"/>
    <mergeCell ref="L172:L182"/>
    <mergeCell ref="T172:T182"/>
    <mergeCell ref="AJ161:AJ171"/>
    <mergeCell ref="AR161:AR171"/>
    <mergeCell ref="AZ161:AZ171"/>
    <mergeCell ref="L161:L171"/>
    <mergeCell ref="T161:T171"/>
    <mergeCell ref="BH183:BH193"/>
    <mergeCell ref="B194:B204"/>
    <mergeCell ref="C194:C204"/>
    <mergeCell ref="D194:D204"/>
    <mergeCell ref="T183:T193"/>
    <mergeCell ref="AB183:AB193"/>
    <mergeCell ref="AJ183:AJ193"/>
    <mergeCell ref="BH194:BH204"/>
    <mergeCell ref="B205:B215"/>
    <mergeCell ref="C205:C215"/>
    <mergeCell ref="D205:D215"/>
    <mergeCell ref="L205:L215"/>
    <mergeCell ref="T205:T215"/>
    <mergeCell ref="AJ194:AJ204"/>
    <mergeCell ref="AR194:AR204"/>
    <mergeCell ref="AZ194:AZ204"/>
    <mergeCell ref="L194:L204"/>
    <mergeCell ref="T194:T204"/>
    <mergeCell ref="AB194:AB204"/>
    <mergeCell ref="AZ205:AZ215"/>
    <mergeCell ref="BH205:BH215"/>
    <mergeCell ref="B183:B193"/>
    <mergeCell ref="C183:C193"/>
    <mergeCell ref="D183:D193"/>
    <mergeCell ref="AB227:AB237"/>
    <mergeCell ref="AZ238:AZ248"/>
    <mergeCell ref="BH238:BH248"/>
    <mergeCell ref="B216:B226"/>
    <mergeCell ref="C216:C226"/>
    <mergeCell ref="D216:D226"/>
    <mergeCell ref="L216:L226"/>
    <mergeCell ref="AB205:AB215"/>
    <mergeCell ref="AJ205:AJ215"/>
    <mergeCell ref="AR205:AR215"/>
    <mergeCell ref="AR216:AR226"/>
    <mergeCell ref="AZ216:AZ226"/>
    <mergeCell ref="L249:L259"/>
    <mergeCell ref="AB238:AB248"/>
    <mergeCell ref="AJ238:AJ248"/>
    <mergeCell ref="AR238:AR248"/>
    <mergeCell ref="AR249:AR259"/>
    <mergeCell ref="AZ249:AZ259"/>
    <mergeCell ref="BH216:BH226"/>
    <mergeCell ref="B227:B237"/>
    <mergeCell ref="C227:C237"/>
    <mergeCell ref="D227:D237"/>
    <mergeCell ref="T216:T226"/>
    <mergeCell ref="AB216:AB226"/>
    <mergeCell ref="AJ216:AJ226"/>
    <mergeCell ref="BH227:BH237"/>
    <mergeCell ref="B238:B248"/>
    <mergeCell ref="C238:C248"/>
    <mergeCell ref="D238:D248"/>
    <mergeCell ref="L238:L248"/>
    <mergeCell ref="T238:T248"/>
    <mergeCell ref="AJ227:AJ237"/>
    <mergeCell ref="AR227:AR237"/>
    <mergeCell ref="AZ227:AZ237"/>
    <mergeCell ref="L227:L237"/>
    <mergeCell ref="T227:T237"/>
    <mergeCell ref="BH249:BH259"/>
    <mergeCell ref="B260:B270"/>
    <mergeCell ref="C260:C270"/>
    <mergeCell ref="D260:D270"/>
    <mergeCell ref="T249:T259"/>
    <mergeCell ref="AB249:AB259"/>
    <mergeCell ref="AJ249:AJ259"/>
    <mergeCell ref="BH260:BH270"/>
    <mergeCell ref="B271:B281"/>
    <mergeCell ref="C271:C281"/>
    <mergeCell ref="D271:D281"/>
    <mergeCell ref="L271:L281"/>
    <mergeCell ref="T271:T281"/>
    <mergeCell ref="AJ260:AJ270"/>
    <mergeCell ref="AR260:AR270"/>
    <mergeCell ref="AZ260:AZ270"/>
    <mergeCell ref="L260:L270"/>
    <mergeCell ref="T260:T270"/>
    <mergeCell ref="AB260:AB270"/>
    <mergeCell ref="AZ271:AZ281"/>
    <mergeCell ref="BH271:BH281"/>
    <mergeCell ref="B249:B259"/>
    <mergeCell ref="C249:C259"/>
    <mergeCell ref="D249:D259"/>
    <mergeCell ref="AB293:AB303"/>
    <mergeCell ref="AZ304:AZ314"/>
    <mergeCell ref="BH304:BH314"/>
    <mergeCell ref="B282:B292"/>
    <mergeCell ref="C282:C292"/>
    <mergeCell ref="D282:D292"/>
    <mergeCell ref="L282:L292"/>
    <mergeCell ref="AB271:AB281"/>
    <mergeCell ref="AJ271:AJ281"/>
    <mergeCell ref="AR271:AR281"/>
    <mergeCell ref="AR282:AR292"/>
    <mergeCell ref="AZ282:AZ292"/>
    <mergeCell ref="L315:L325"/>
    <mergeCell ref="AB304:AB314"/>
    <mergeCell ref="AJ304:AJ314"/>
    <mergeCell ref="AR304:AR314"/>
    <mergeCell ref="AR315:AR325"/>
    <mergeCell ref="AZ315:AZ325"/>
    <mergeCell ref="BH282:BH292"/>
    <mergeCell ref="B293:B303"/>
    <mergeCell ref="C293:C303"/>
    <mergeCell ref="D293:D303"/>
    <mergeCell ref="T282:T292"/>
    <mergeCell ref="AB282:AB292"/>
    <mergeCell ref="AJ282:AJ292"/>
    <mergeCell ref="BH293:BH303"/>
    <mergeCell ref="B304:B314"/>
    <mergeCell ref="C304:C314"/>
    <mergeCell ref="D304:D314"/>
    <mergeCell ref="L304:L314"/>
    <mergeCell ref="T304:T314"/>
    <mergeCell ref="AJ293:AJ303"/>
    <mergeCell ref="AR293:AR303"/>
    <mergeCell ref="AZ293:AZ303"/>
    <mergeCell ref="L293:L303"/>
    <mergeCell ref="T293:T303"/>
    <mergeCell ref="BH315:BH325"/>
    <mergeCell ref="B326:B336"/>
    <mergeCell ref="C326:C336"/>
    <mergeCell ref="D326:D336"/>
    <mergeCell ref="T315:T325"/>
    <mergeCell ref="AB315:AB325"/>
    <mergeCell ref="AJ315:AJ325"/>
    <mergeCell ref="BH326:BH336"/>
    <mergeCell ref="B337:B347"/>
    <mergeCell ref="C337:C347"/>
    <mergeCell ref="D337:D347"/>
    <mergeCell ref="L337:L347"/>
    <mergeCell ref="T337:T347"/>
    <mergeCell ref="AJ326:AJ336"/>
    <mergeCell ref="AR326:AR336"/>
    <mergeCell ref="AZ326:AZ336"/>
    <mergeCell ref="L326:L336"/>
    <mergeCell ref="T326:T336"/>
    <mergeCell ref="AB326:AB336"/>
    <mergeCell ref="AZ337:AZ347"/>
    <mergeCell ref="BH337:BH347"/>
    <mergeCell ref="B315:B325"/>
    <mergeCell ref="C315:C325"/>
    <mergeCell ref="D315:D325"/>
    <mergeCell ref="AB359:AB369"/>
    <mergeCell ref="AZ370:AZ380"/>
    <mergeCell ref="BH370:BH380"/>
    <mergeCell ref="B348:B358"/>
    <mergeCell ref="C348:C358"/>
    <mergeCell ref="D348:D358"/>
    <mergeCell ref="L348:L358"/>
    <mergeCell ref="AB337:AB347"/>
    <mergeCell ref="AJ337:AJ347"/>
    <mergeCell ref="AR337:AR347"/>
    <mergeCell ref="AR348:AR358"/>
    <mergeCell ref="AZ348:AZ358"/>
    <mergeCell ref="L381:L391"/>
    <mergeCell ref="AB370:AB380"/>
    <mergeCell ref="AJ370:AJ380"/>
    <mergeCell ref="AR370:AR380"/>
    <mergeCell ref="AR381:AR391"/>
    <mergeCell ref="AZ381:AZ391"/>
    <mergeCell ref="BH348:BH358"/>
    <mergeCell ref="B359:B369"/>
    <mergeCell ref="C359:C369"/>
    <mergeCell ref="D359:D369"/>
    <mergeCell ref="T348:T358"/>
    <mergeCell ref="AB348:AB358"/>
    <mergeCell ref="AJ348:AJ358"/>
    <mergeCell ref="BH359:BH369"/>
    <mergeCell ref="B370:B380"/>
    <mergeCell ref="C370:C380"/>
    <mergeCell ref="D370:D380"/>
    <mergeCell ref="L370:L380"/>
    <mergeCell ref="T370:T380"/>
    <mergeCell ref="AJ359:AJ369"/>
    <mergeCell ref="AR359:AR369"/>
    <mergeCell ref="AZ359:AZ369"/>
    <mergeCell ref="L359:L369"/>
    <mergeCell ref="T359:T369"/>
    <mergeCell ref="BH381:BH391"/>
    <mergeCell ref="B392:B402"/>
    <mergeCell ref="C392:C402"/>
    <mergeCell ref="D392:D402"/>
    <mergeCell ref="T381:T391"/>
    <mergeCell ref="AB381:AB391"/>
    <mergeCell ref="AJ381:AJ391"/>
    <mergeCell ref="BH392:BH402"/>
    <mergeCell ref="B403:B413"/>
    <mergeCell ref="C403:C413"/>
    <mergeCell ref="D403:D413"/>
    <mergeCell ref="L403:L413"/>
    <mergeCell ref="T403:T413"/>
    <mergeCell ref="AJ392:AJ402"/>
    <mergeCell ref="AR392:AR402"/>
    <mergeCell ref="AZ392:AZ402"/>
    <mergeCell ref="L392:L402"/>
    <mergeCell ref="T392:T402"/>
    <mergeCell ref="AB392:AB402"/>
    <mergeCell ref="AZ403:AZ413"/>
    <mergeCell ref="BH403:BH413"/>
    <mergeCell ref="B381:B391"/>
    <mergeCell ref="C381:C391"/>
    <mergeCell ref="D381:D391"/>
    <mergeCell ref="AB425:AB435"/>
    <mergeCell ref="AZ436:AZ446"/>
    <mergeCell ref="BH436:BH446"/>
    <mergeCell ref="B414:B424"/>
    <mergeCell ref="C414:C424"/>
    <mergeCell ref="D414:D424"/>
    <mergeCell ref="L414:L424"/>
    <mergeCell ref="AB403:AB413"/>
    <mergeCell ref="AJ403:AJ413"/>
    <mergeCell ref="AR403:AR413"/>
    <mergeCell ref="AR414:AR424"/>
    <mergeCell ref="AZ414:AZ424"/>
    <mergeCell ref="L447:L457"/>
    <mergeCell ref="AB436:AB446"/>
    <mergeCell ref="AJ436:AJ446"/>
    <mergeCell ref="AR436:AR446"/>
    <mergeCell ref="AR447:AR457"/>
    <mergeCell ref="AZ447:AZ457"/>
    <mergeCell ref="BH414:BH424"/>
    <mergeCell ref="B425:B435"/>
    <mergeCell ref="C425:C435"/>
    <mergeCell ref="D425:D435"/>
    <mergeCell ref="T414:T424"/>
    <mergeCell ref="AB414:AB424"/>
    <mergeCell ref="AJ414:AJ424"/>
    <mergeCell ref="BH425:BH435"/>
    <mergeCell ref="B436:B446"/>
    <mergeCell ref="C436:C446"/>
    <mergeCell ref="D436:D446"/>
    <mergeCell ref="L436:L446"/>
    <mergeCell ref="T436:T446"/>
    <mergeCell ref="AJ425:AJ435"/>
    <mergeCell ref="AR425:AR435"/>
    <mergeCell ref="AZ425:AZ435"/>
    <mergeCell ref="L425:L435"/>
    <mergeCell ref="T425:T435"/>
    <mergeCell ref="BH447:BH457"/>
    <mergeCell ref="B458:B468"/>
    <mergeCell ref="C458:C468"/>
    <mergeCell ref="D458:D468"/>
    <mergeCell ref="T447:T457"/>
    <mergeCell ref="AB447:AB457"/>
    <mergeCell ref="AJ447:AJ457"/>
    <mergeCell ref="BH458:BH468"/>
    <mergeCell ref="B469:B479"/>
    <mergeCell ref="C469:C479"/>
    <mergeCell ref="D469:D479"/>
    <mergeCell ref="L469:L479"/>
    <mergeCell ref="T469:T479"/>
    <mergeCell ref="AJ458:AJ468"/>
    <mergeCell ref="AR458:AR468"/>
    <mergeCell ref="AZ458:AZ468"/>
    <mergeCell ref="L458:L468"/>
    <mergeCell ref="T458:T468"/>
    <mergeCell ref="AB458:AB468"/>
    <mergeCell ref="AZ469:AZ479"/>
    <mergeCell ref="BH469:BH479"/>
    <mergeCell ref="B447:B457"/>
    <mergeCell ref="C447:C457"/>
    <mergeCell ref="D447:D457"/>
    <mergeCell ref="AB491:AB501"/>
    <mergeCell ref="AZ502:AZ512"/>
    <mergeCell ref="BH502:BH512"/>
    <mergeCell ref="B480:B490"/>
    <mergeCell ref="C480:C490"/>
    <mergeCell ref="D480:D490"/>
    <mergeCell ref="L480:L490"/>
    <mergeCell ref="AB469:AB479"/>
    <mergeCell ref="AJ469:AJ479"/>
    <mergeCell ref="AR469:AR479"/>
    <mergeCell ref="AR480:AR490"/>
    <mergeCell ref="AZ480:AZ490"/>
    <mergeCell ref="L513:L523"/>
    <mergeCell ref="AB502:AB512"/>
    <mergeCell ref="AJ502:AJ512"/>
    <mergeCell ref="AR502:AR512"/>
    <mergeCell ref="AR513:AR523"/>
    <mergeCell ref="AZ513:AZ523"/>
    <mergeCell ref="BH480:BH490"/>
    <mergeCell ref="B491:B501"/>
    <mergeCell ref="C491:C501"/>
    <mergeCell ref="D491:D501"/>
    <mergeCell ref="T480:T490"/>
    <mergeCell ref="AB480:AB490"/>
    <mergeCell ref="AJ480:AJ490"/>
    <mergeCell ref="BH491:BH501"/>
    <mergeCell ref="B502:B512"/>
    <mergeCell ref="C502:C512"/>
    <mergeCell ref="D502:D512"/>
    <mergeCell ref="L502:L512"/>
    <mergeCell ref="T502:T512"/>
    <mergeCell ref="AJ491:AJ501"/>
    <mergeCell ref="AR491:AR501"/>
    <mergeCell ref="AZ491:AZ501"/>
    <mergeCell ref="L491:L501"/>
    <mergeCell ref="T491:T501"/>
    <mergeCell ref="BH513:BH523"/>
    <mergeCell ref="B524:B534"/>
    <mergeCell ref="C524:C534"/>
    <mergeCell ref="D524:D534"/>
    <mergeCell ref="T513:T523"/>
    <mergeCell ref="AB513:AB523"/>
    <mergeCell ref="AJ513:AJ523"/>
    <mergeCell ref="BH524:BH534"/>
    <mergeCell ref="B535:B545"/>
    <mergeCell ref="C535:C545"/>
    <mergeCell ref="D535:D545"/>
    <mergeCell ref="L535:L545"/>
    <mergeCell ref="T535:T545"/>
    <mergeCell ref="AJ524:AJ534"/>
    <mergeCell ref="AR524:AR534"/>
    <mergeCell ref="AZ524:AZ534"/>
    <mergeCell ref="L524:L534"/>
    <mergeCell ref="T524:T534"/>
    <mergeCell ref="AB524:AB534"/>
    <mergeCell ref="AZ535:AZ545"/>
    <mergeCell ref="BH535:BH545"/>
    <mergeCell ref="B513:B523"/>
    <mergeCell ref="C513:C523"/>
    <mergeCell ref="D513:D523"/>
    <mergeCell ref="AB557:AB567"/>
    <mergeCell ref="AZ568:AZ578"/>
    <mergeCell ref="BH568:BH578"/>
    <mergeCell ref="B546:B556"/>
    <mergeCell ref="C546:C556"/>
    <mergeCell ref="D546:D556"/>
    <mergeCell ref="L546:L556"/>
    <mergeCell ref="AB535:AB545"/>
    <mergeCell ref="AJ535:AJ545"/>
    <mergeCell ref="AR535:AR545"/>
    <mergeCell ref="AR546:AR556"/>
    <mergeCell ref="AZ546:AZ556"/>
    <mergeCell ref="L579:L589"/>
    <mergeCell ref="AB568:AB578"/>
    <mergeCell ref="AJ568:AJ578"/>
    <mergeCell ref="AR568:AR578"/>
    <mergeCell ref="AR579:AR589"/>
    <mergeCell ref="AZ579:AZ589"/>
    <mergeCell ref="BH546:BH556"/>
    <mergeCell ref="B557:B567"/>
    <mergeCell ref="C557:C567"/>
    <mergeCell ref="D557:D567"/>
    <mergeCell ref="T546:T556"/>
    <mergeCell ref="AB546:AB556"/>
    <mergeCell ref="AJ546:AJ556"/>
    <mergeCell ref="BH557:BH567"/>
    <mergeCell ref="B568:B578"/>
    <mergeCell ref="C568:C578"/>
    <mergeCell ref="D568:D578"/>
    <mergeCell ref="L568:L578"/>
    <mergeCell ref="T568:T578"/>
    <mergeCell ref="AJ557:AJ567"/>
    <mergeCell ref="AR557:AR567"/>
    <mergeCell ref="AZ557:AZ567"/>
    <mergeCell ref="L557:L567"/>
    <mergeCell ref="T557:T567"/>
    <mergeCell ref="BH579:BH589"/>
    <mergeCell ref="B590:B600"/>
    <mergeCell ref="C590:C600"/>
    <mergeCell ref="D590:D600"/>
    <mergeCell ref="T579:T589"/>
    <mergeCell ref="AB579:AB589"/>
    <mergeCell ref="AJ579:AJ589"/>
    <mergeCell ref="BH590:BH600"/>
    <mergeCell ref="B601:B611"/>
    <mergeCell ref="C601:C611"/>
    <mergeCell ref="D601:D611"/>
    <mergeCell ref="L601:L611"/>
    <mergeCell ref="T601:T611"/>
    <mergeCell ref="AJ590:AJ600"/>
    <mergeCell ref="AR590:AR600"/>
    <mergeCell ref="AZ590:AZ600"/>
    <mergeCell ref="L590:L600"/>
    <mergeCell ref="T590:T600"/>
    <mergeCell ref="AB590:AB600"/>
    <mergeCell ref="AZ601:AZ611"/>
    <mergeCell ref="BH601:BH611"/>
    <mergeCell ref="B579:B589"/>
    <mergeCell ref="C579:C589"/>
    <mergeCell ref="D579:D589"/>
    <mergeCell ref="AB623:AB633"/>
    <mergeCell ref="AZ634:AZ644"/>
    <mergeCell ref="BH634:BH644"/>
    <mergeCell ref="B612:B622"/>
    <mergeCell ref="C612:C622"/>
    <mergeCell ref="D612:D622"/>
    <mergeCell ref="L612:L622"/>
    <mergeCell ref="AB601:AB611"/>
    <mergeCell ref="AJ601:AJ611"/>
    <mergeCell ref="AR601:AR611"/>
    <mergeCell ref="AR612:AR622"/>
    <mergeCell ref="AZ612:AZ622"/>
    <mergeCell ref="L645:L655"/>
    <mergeCell ref="AB634:AB644"/>
    <mergeCell ref="AJ634:AJ644"/>
    <mergeCell ref="AR634:AR644"/>
    <mergeCell ref="AR645:AR655"/>
    <mergeCell ref="AZ645:AZ655"/>
    <mergeCell ref="BH612:BH622"/>
    <mergeCell ref="B623:B633"/>
    <mergeCell ref="C623:C633"/>
    <mergeCell ref="D623:D633"/>
    <mergeCell ref="T612:T622"/>
    <mergeCell ref="AB612:AB622"/>
    <mergeCell ref="AJ612:AJ622"/>
    <mergeCell ref="BH623:BH633"/>
    <mergeCell ref="B634:B644"/>
    <mergeCell ref="C634:C644"/>
    <mergeCell ref="D634:D644"/>
    <mergeCell ref="L634:L644"/>
    <mergeCell ref="T634:T644"/>
    <mergeCell ref="AJ623:AJ633"/>
    <mergeCell ref="AR623:AR633"/>
    <mergeCell ref="AZ623:AZ633"/>
    <mergeCell ref="L623:L633"/>
    <mergeCell ref="T623:T633"/>
    <mergeCell ref="BH645:BH655"/>
    <mergeCell ref="B656:B666"/>
    <mergeCell ref="C656:C666"/>
    <mergeCell ref="D656:D666"/>
    <mergeCell ref="T645:T655"/>
    <mergeCell ref="AB645:AB655"/>
    <mergeCell ref="AJ645:AJ655"/>
    <mergeCell ref="BH656:BH666"/>
    <mergeCell ref="B667:B677"/>
    <mergeCell ref="C667:C677"/>
    <mergeCell ref="D667:D677"/>
    <mergeCell ref="L667:L677"/>
    <mergeCell ref="T667:T677"/>
    <mergeCell ref="AJ656:AJ666"/>
    <mergeCell ref="AR656:AR666"/>
    <mergeCell ref="AZ656:AZ666"/>
    <mergeCell ref="L656:L666"/>
    <mergeCell ref="T656:T666"/>
    <mergeCell ref="AB656:AB666"/>
    <mergeCell ref="AZ667:AZ677"/>
    <mergeCell ref="BH667:BH677"/>
    <mergeCell ref="B645:B655"/>
    <mergeCell ref="C645:C655"/>
    <mergeCell ref="D645:D655"/>
    <mergeCell ref="AB689:AB699"/>
    <mergeCell ref="AZ700:AZ710"/>
    <mergeCell ref="BH700:BH710"/>
    <mergeCell ref="B678:B688"/>
    <mergeCell ref="C678:C688"/>
    <mergeCell ref="D678:D688"/>
    <mergeCell ref="L678:L688"/>
    <mergeCell ref="AB667:AB677"/>
    <mergeCell ref="AJ667:AJ677"/>
    <mergeCell ref="AR667:AR677"/>
    <mergeCell ref="AR678:AR688"/>
    <mergeCell ref="AZ678:AZ688"/>
    <mergeCell ref="L711:L721"/>
    <mergeCell ref="AB700:AB710"/>
    <mergeCell ref="AJ700:AJ710"/>
    <mergeCell ref="AR700:AR710"/>
    <mergeCell ref="AR711:AR721"/>
    <mergeCell ref="AZ711:AZ721"/>
    <mergeCell ref="BH678:BH688"/>
    <mergeCell ref="B689:B699"/>
    <mergeCell ref="C689:C699"/>
    <mergeCell ref="D689:D699"/>
    <mergeCell ref="T678:T688"/>
    <mergeCell ref="AB678:AB688"/>
    <mergeCell ref="AJ678:AJ688"/>
    <mergeCell ref="BH689:BH699"/>
    <mergeCell ref="B700:B710"/>
    <mergeCell ref="C700:C710"/>
    <mergeCell ref="D700:D710"/>
    <mergeCell ref="L700:L710"/>
    <mergeCell ref="T700:T710"/>
    <mergeCell ref="AJ689:AJ699"/>
    <mergeCell ref="AR689:AR699"/>
    <mergeCell ref="AZ689:AZ699"/>
    <mergeCell ref="L689:L699"/>
    <mergeCell ref="T689:T699"/>
    <mergeCell ref="BH711:BH721"/>
    <mergeCell ref="B722:B732"/>
    <mergeCell ref="C722:C732"/>
    <mergeCell ref="D722:D732"/>
    <mergeCell ref="T711:T721"/>
    <mergeCell ref="AB711:AB721"/>
    <mergeCell ref="AJ711:AJ721"/>
    <mergeCell ref="BH722:BH732"/>
    <mergeCell ref="B733:B743"/>
    <mergeCell ref="C733:C743"/>
    <mergeCell ref="D733:D743"/>
    <mergeCell ref="L733:L743"/>
    <mergeCell ref="T733:T743"/>
    <mergeCell ref="AJ722:AJ732"/>
    <mergeCell ref="AR722:AR732"/>
    <mergeCell ref="AZ722:AZ732"/>
    <mergeCell ref="L722:L732"/>
    <mergeCell ref="T722:T732"/>
    <mergeCell ref="AB722:AB732"/>
    <mergeCell ref="AZ733:AZ743"/>
    <mergeCell ref="BH733:BH743"/>
    <mergeCell ref="B711:B721"/>
    <mergeCell ref="C711:C721"/>
    <mergeCell ref="D711:D721"/>
    <mergeCell ref="BH777:BH787"/>
    <mergeCell ref="AZ766:AZ776"/>
    <mergeCell ref="BH766:BH776"/>
    <mergeCell ref="B744:B754"/>
    <mergeCell ref="C744:C754"/>
    <mergeCell ref="D744:D754"/>
    <mergeCell ref="L744:L754"/>
    <mergeCell ref="AB733:AB743"/>
    <mergeCell ref="AJ733:AJ743"/>
    <mergeCell ref="AR733:AR743"/>
    <mergeCell ref="AR744:AR754"/>
    <mergeCell ref="AZ744:AZ754"/>
    <mergeCell ref="AB766:AB776"/>
    <mergeCell ref="AJ766:AJ776"/>
    <mergeCell ref="AR766:AR776"/>
    <mergeCell ref="BH744:BH754"/>
    <mergeCell ref="B755:B765"/>
    <mergeCell ref="C755:C765"/>
    <mergeCell ref="D755:D765"/>
    <mergeCell ref="T744:T754"/>
    <mergeCell ref="AB744:AB754"/>
    <mergeCell ref="AJ744:AJ754"/>
    <mergeCell ref="BH755:BH765"/>
    <mergeCell ref="B766:B776"/>
    <mergeCell ref="C766:C776"/>
    <mergeCell ref="D766:D776"/>
    <mergeCell ref="L766:L776"/>
    <mergeCell ref="T766:T776"/>
    <mergeCell ref="AJ755:AJ765"/>
    <mergeCell ref="AR755:AR765"/>
    <mergeCell ref="AZ755:AZ765"/>
    <mergeCell ref="L755:L765"/>
    <mergeCell ref="T755:T765"/>
    <mergeCell ref="AB755:AB765"/>
    <mergeCell ref="B788:B798"/>
    <mergeCell ref="C788:C798"/>
    <mergeCell ref="D788:D798"/>
    <mergeCell ref="T777:T787"/>
    <mergeCell ref="AB777:AB787"/>
    <mergeCell ref="AJ777:AJ787"/>
    <mergeCell ref="BH788:BH798"/>
    <mergeCell ref="B799:B809"/>
    <mergeCell ref="C799:C809"/>
    <mergeCell ref="D799:D809"/>
    <mergeCell ref="L799:L809"/>
    <mergeCell ref="T799:T809"/>
    <mergeCell ref="AJ788:AJ798"/>
    <mergeCell ref="AR788:AR798"/>
    <mergeCell ref="AZ788:AZ798"/>
    <mergeCell ref="L788:L798"/>
    <mergeCell ref="T788:T798"/>
    <mergeCell ref="AB788:AB798"/>
    <mergeCell ref="B777:B787"/>
    <mergeCell ref="C777:C787"/>
    <mergeCell ref="D777:D787"/>
    <mergeCell ref="L777:L787"/>
    <mergeCell ref="AR777:AR787"/>
    <mergeCell ref="AZ777:AZ787"/>
    <mergeCell ref="B821:C831"/>
    <mergeCell ref="D821:D831"/>
    <mergeCell ref="L821:L831"/>
    <mergeCell ref="T810:T820"/>
    <mergeCell ref="AB810:AB820"/>
    <mergeCell ref="AJ810:AJ820"/>
    <mergeCell ref="AZ799:AZ809"/>
    <mergeCell ref="BH799:BH809"/>
    <mergeCell ref="B810:B820"/>
    <mergeCell ref="C810:C820"/>
    <mergeCell ref="D810:D820"/>
    <mergeCell ref="L810:L820"/>
    <mergeCell ref="AB799:AB809"/>
    <mergeCell ref="AJ799:AJ809"/>
    <mergeCell ref="AR799:AR809"/>
    <mergeCell ref="AR821:AR831"/>
    <mergeCell ref="AZ821:AZ831"/>
    <mergeCell ref="BH821:BH831"/>
    <mergeCell ref="T821:T831"/>
    <mergeCell ref="AB821:AB831"/>
    <mergeCell ref="AJ821:AJ831"/>
    <mergeCell ref="AR810:AR820"/>
    <mergeCell ref="AZ810:AZ820"/>
    <mergeCell ref="BH810:BH820"/>
    <mergeCell ref="B3:B6"/>
    <mergeCell ref="C3:C6"/>
    <mergeCell ref="D3:K3"/>
    <mergeCell ref="L3:S3"/>
    <mergeCell ref="T3:AA3"/>
    <mergeCell ref="AB3:AI3"/>
    <mergeCell ref="AJ3:AQ3"/>
    <mergeCell ref="AR3:AY3"/>
    <mergeCell ref="AZ3:BG3"/>
    <mergeCell ref="AD5:AD6"/>
    <mergeCell ref="AE5:AE6"/>
    <mergeCell ref="AF5:AF6"/>
    <mergeCell ref="AG5:AH5"/>
    <mergeCell ref="AI5:AI6"/>
    <mergeCell ref="AL5:AL6"/>
    <mergeCell ref="AM5:AM6"/>
    <mergeCell ref="AN5:AN6"/>
    <mergeCell ref="AO5:AP5"/>
    <mergeCell ref="AQ5:AQ6"/>
    <mergeCell ref="AT5:AT6"/>
    <mergeCell ref="BE5:BF5"/>
    <mergeCell ref="BG5:BG6"/>
    <mergeCell ref="D5:D6"/>
    <mergeCell ref="L5:L6"/>
    <mergeCell ref="BH3:BO3"/>
    <mergeCell ref="F5:F6"/>
    <mergeCell ref="G5:G6"/>
    <mergeCell ref="H5:H6"/>
    <mergeCell ref="I5:J5"/>
    <mergeCell ref="K5:K6"/>
    <mergeCell ref="N5:N6"/>
    <mergeCell ref="O5:O6"/>
    <mergeCell ref="P5:P6"/>
    <mergeCell ref="Q5:R5"/>
    <mergeCell ref="S5:S6"/>
    <mergeCell ref="V5:V6"/>
    <mergeCell ref="W5:W6"/>
    <mergeCell ref="X5:X6"/>
    <mergeCell ref="Y5:Z5"/>
    <mergeCell ref="AA5:AA6"/>
    <mergeCell ref="AU5:AU6"/>
    <mergeCell ref="AV5:AV6"/>
    <mergeCell ref="AW5:AX5"/>
    <mergeCell ref="AY5:AY6"/>
    <mergeCell ref="BB5:BB6"/>
    <mergeCell ref="BC5:BC6"/>
    <mergeCell ref="BD5:BD6"/>
    <mergeCell ref="BA4:BA6"/>
    <mergeCell ref="BJ5:BJ6"/>
    <mergeCell ref="BK5:BK6"/>
    <mergeCell ref="BL5:BL6"/>
    <mergeCell ref="BM5:BN5"/>
    <mergeCell ref="BO5:BO6"/>
    <mergeCell ref="BI4:BI6"/>
    <mergeCell ref="E4:E6"/>
    <mergeCell ref="M4:M6"/>
    <mergeCell ref="U4:U6"/>
    <mergeCell ref="AC4:AC6"/>
    <mergeCell ref="AS4:AS6"/>
    <mergeCell ref="AK4:AK6"/>
    <mergeCell ref="T5:T6"/>
    <mergeCell ref="AB5:AB6"/>
    <mergeCell ref="AJ5:AJ6"/>
    <mergeCell ref="AR5:AR6"/>
    <mergeCell ref="AZ5:AZ6"/>
    <mergeCell ref="BH5:BH6"/>
  </mergeCells>
  <phoneticPr fontId="4"/>
  <pageMargins left="0.70866141732283472" right="0.43307086614173229" top="0.74803149606299213" bottom="0.74803149606299213" header="0.31496062992125984" footer="0.31496062992125984"/>
  <pageSetup paperSize="8" scale="74" orientation="landscape" r:id="rId1"/>
  <headerFooter scaleWithDoc="0" alignWithMargins="0">
    <oddHeader>&amp;R&amp;"ＭＳ 明朝,標準"&amp;9 歯科医療費の状況</oddHeader>
    <oddFooter>&amp;C&amp;"ＭＳ 明朝,標準"&amp;9&amp;P</oddFooter>
  </headerFooter>
  <rowBreaks count="12" manualBreakCount="12">
    <brk id="72" max="66" man="1"/>
    <brk id="138" max="16383" man="1"/>
    <brk id="204" max="66" man="1"/>
    <brk id="270" max="16383" man="1"/>
    <brk id="336" max="66" man="1"/>
    <brk id="402" max="16383" man="1"/>
    <brk id="468" max="66" man="1"/>
    <brk id="534" max="66" man="1"/>
    <brk id="600" max="66" man="1"/>
    <brk id="666" max="66" man="1"/>
    <brk id="732" max="66" man="1"/>
    <brk id="798" max="66" man="1"/>
  </rowBreaks>
  <colBreaks count="2" manualBreakCount="2">
    <brk id="27" max="828" man="1"/>
    <brk id="51" max="8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4"/>
  <sheetViews>
    <sheetView showGridLines="0" zoomScaleNormal="100" zoomScaleSheetLayoutView="100" workbookViewId="0"/>
  </sheetViews>
  <sheetFormatPr defaultColWidth="9" defaultRowHeight="13.2"/>
  <cols>
    <col min="1" max="1" width="4.33203125" style="3" customWidth="1"/>
    <col min="2" max="2" width="3.33203125" style="3" customWidth="1"/>
    <col min="3" max="3" width="12.33203125" style="3" customWidth="1"/>
    <col min="4" max="4" width="10.77734375" style="3" customWidth="1"/>
    <col min="5" max="7" width="9.77734375" style="3" customWidth="1"/>
    <col min="8" max="8" width="10.77734375" style="3" customWidth="1"/>
    <col min="9" max="9" width="12.44140625" style="3" customWidth="1"/>
    <col min="10" max="12" width="10.77734375" style="3" customWidth="1"/>
    <col min="13" max="14" width="9" style="3"/>
    <col min="15" max="15" width="13.33203125" style="3" customWidth="1"/>
    <col min="16" max="16" width="8.5546875" style="3" customWidth="1"/>
    <col min="17" max="17" width="13.44140625" style="3" customWidth="1"/>
    <col min="18" max="18" width="9.109375" style="3" bestFit="1" customWidth="1"/>
    <col min="19" max="19" width="14.109375" style="3" customWidth="1"/>
    <col min="20" max="20" width="8.44140625" style="3" customWidth="1"/>
    <col min="21" max="21" width="14" style="3" customWidth="1"/>
    <col min="22" max="22" width="8.21875" style="3" customWidth="1"/>
    <col min="23" max="23" width="13.77734375" style="3" customWidth="1"/>
    <col min="24" max="24" width="10.33203125" style="3" customWidth="1"/>
    <col min="25" max="25" width="9" style="3"/>
    <col min="26" max="30" width="12.109375" style="3" customWidth="1"/>
    <col min="31" max="31" width="9.109375" style="3" bestFit="1" customWidth="1"/>
    <col min="32" max="16384" width="9" style="3"/>
  </cols>
  <sheetData>
    <row r="1" spans="1:31" ht="16.5" customHeight="1">
      <c r="A1" s="2" t="s">
        <v>126</v>
      </c>
    </row>
    <row r="2" spans="1:31" ht="16.5" customHeight="1">
      <c r="A2" s="4" t="s">
        <v>106</v>
      </c>
    </row>
    <row r="3" spans="1:31" ht="16.5" customHeight="1">
      <c r="B3" s="308"/>
      <c r="C3" s="308" t="s">
        <v>97</v>
      </c>
      <c r="D3" s="5" t="s">
        <v>66</v>
      </c>
      <c r="E3" s="69" t="s">
        <v>67</v>
      </c>
      <c r="F3" s="5" t="s">
        <v>68</v>
      </c>
      <c r="G3" s="5" t="s">
        <v>69</v>
      </c>
      <c r="H3" s="5" t="s">
        <v>219</v>
      </c>
      <c r="I3" s="5" t="s">
        <v>71</v>
      </c>
      <c r="J3" s="5" t="s">
        <v>72</v>
      </c>
      <c r="K3" s="5" t="s">
        <v>73</v>
      </c>
      <c r="L3" s="5" t="s">
        <v>74</v>
      </c>
      <c r="O3" s="3" t="s">
        <v>115</v>
      </c>
    </row>
    <row r="4" spans="1:31" ht="26.25" customHeight="1">
      <c r="B4" s="308"/>
      <c r="C4" s="308"/>
      <c r="D4" s="301" t="s">
        <v>75</v>
      </c>
      <c r="E4" s="301" t="s">
        <v>233</v>
      </c>
      <c r="F4" s="301" t="s">
        <v>234</v>
      </c>
      <c r="G4" s="301" t="s">
        <v>235</v>
      </c>
      <c r="H4" s="299" t="s">
        <v>286</v>
      </c>
      <c r="I4" s="299" t="s">
        <v>284</v>
      </c>
      <c r="J4" s="299" t="s">
        <v>285</v>
      </c>
      <c r="K4" s="299" t="s">
        <v>136</v>
      </c>
      <c r="L4" s="299" t="s">
        <v>237</v>
      </c>
      <c r="O4" s="309" t="s">
        <v>264</v>
      </c>
      <c r="P4" s="310"/>
      <c r="Q4" s="313" t="s">
        <v>265</v>
      </c>
      <c r="R4" s="314"/>
      <c r="S4" s="309" t="s">
        <v>261</v>
      </c>
      <c r="T4" s="310"/>
      <c r="U4" s="309" t="s">
        <v>137</v>
      </c>
      <c r="V4" s="310"/>
      <c r="W4" s="319" t="s">
        <v>266</v>
      </c>
      <c r="X4" s="310"/>
      <c r="Y4" s="14"/>
      <c r="Z4" s="323" t="s">
        <v>238</v>
      </c>
      <c r="AA4" s="323" t="s">
        <v>239</v>
      </c>
      <c r="AB4" s="323" t="s">
        <v>240</v>
      </c>
      <c r="AC4" s="323" t="s">
        <v>241</v>
      </c>
      <c r="AD4" s="324" t="s">
        <v>242</v>
      </c>
      <c r="AE4" s="321"/>
    </row>
    <row r="5" spans="1:31" ht="26.25" customHeight="1">
      <c r="B5" s="308"/>
      <c r="C5" s="308"/>
      <c r="D5" s="302"/>
      <c r="E5" s="302"/>
      <c r="F5" s="302"/>
      <c r="G5" s="302"/>
      <c r="H5" s="300"/>
      <c r="I5" s="300"/>
      <c r="J5" s="300"/>
      <c r="K5" s="300"/>
      <c r="L5" s="300"/>
      <c r="O5" s="311"/>
      <c r="P5" s="312"/>
      <c r="Q5" s="315"/>
      <c r="R5" s="316"/>
      <c r="S5" s="317"/>
      <c r="T5" s="318"/>
      <c r="U5" s="311"/>
      <c r="V5" s="312"/>
      <c r="W5" s="320"/>
      <c r="X5" s="312"/>
      <c r="Y5" s="14"/>
      <c r="Z5" s="323"/>
      <c r="AA5" s="323"/>
      <c r="AB5" s="323"/>
      <c r="AC5" s="323"/>
      <c r="AD5" s="325"/>
      <c r="AE5" s="322"/>
    </row>
    <row r="6" spans="1:31">
      <c r="B6" s="6">
        <v>1</v>
      </c>
      <c r="C6" s="12" t="s">
        <v>1</v>
      </c>
      <c r="D6" s="149">
        <v>141781</v>
      </c>
      <c r="E6" s="201">
        <v>437419</v>
      </c>
      <c r="F6" s="202">
        <v>6535166310</v>
      </c>
      <c r="G6" s="202">
        <v>86785</v>
      </c>
      <c r="H6" s="162">
        <f t="shared" ref="H6:H14" si="0">IFERROR(F6/D6,"-")</f>
        <v>46093.385644056681</v>
      </c>
      <c r="I6" s="150">
        <f t="shared" ref="I6:I14" si="1">IFERROR(F6/E6,"-")</f>
        <v>14940.289082092913</v>
      </c>
      <c r="J6" s="150">
        <f t="shared" ref="J6:J14" si="2">IFERROR(F6/G6,"-")</f>
        <v>75302.947629198592</v>
      </c>
      <c r="K6" s="254">
        <f t="shared" ref="K6:K14" si="3">IFERROR(E6/D6,"-")</f>
        <v>3.0851736128254137</v>
      </c>
      <c r="L6" s="7">
        <f t="shared" ref="L6:L14" si="4">IFERROR(G6/D6,"-")</f>
        <v>0.61210599445623881</v>
      </c>
      <c r="O6" s="8" t="str">
        <f>INDEX($C$6:$C$13,MATCH(P6,H$6:H$13,0))</f>
        <v>豊能医療圏</v>
      </c>
      <c r="P6" s="157">
        <f>LARGE(H$6:H$13,ROW(A1))</f>
        <v>46093.385644056681</v>
      </c>
      <c r="Q6" s="8" t="str">
        <f t="shared" ref="Q6:Q13" si="5">INDEX($C$6:$C$13,MATCH(R6,I$6:I$13,0))</f>
        <v>泉州医療圏</v>
      </c>
      <c r="R6" s="157">
        <f>LARGE(I$6:I$13,ROW(A1))</f>
        <v>16446.439391176635</v>
      </c>
      <c r="S6" s="8" t="str">
        <f t="shared" ref="S6:S13" si="6">INDEX($C$6:$C$13,MATCH(T6,J$6:J$13,0))</f>
        <v>大阪市医療圏</v>
      </c>
      <c r="T6" s="248">
        <f>LARGE(J$6:J$13,ROW(A1))</f>
        <v>84482.085813097394</v>
      </c>
      <c r="U6" s="8" t="str">
        <f t="shared" ref="U6:U13" si="7">INDEX($C$6:$C$13,MATCH(V6,K$6:K$13,0))</f>
        <v>豊能医療圏</v>
      </c>
      <c r="V6" s="259">
        <f>LARGE(K$6:K$13,ROW(A1))</f>
        <v>3.0851736128254137</v>
      </c>
      <c r="W6" s="8" t="str">
        <f t="shared" ref="W6:W13" si="8">INDEX($C$6:$C$13,MATCH(X6,L$6:L$13,0))</f>
        <v>豊能医療圏</v>
      </c>
      <c r="X6" s="144">
        <f>LARGE(L$6:L$13,ROW(A1))</f>
        <v>0.61210599445623881</v>
      </c>
      <c r="Z6" s="145">
        <f>$H$14</f>
        <v>44117.617677020979</v>
      </c>
      <c r="AA6" s="145">
        <f>$I$14</f>
        <v>15819.041030400513</v>
      </c>
      <c r="AB6" s="145">
        <f>$J$14</f>
        <v>77922.713585235542</v>
      </c>
      <c r="AC6" s="258">
        <f>$K$14</f>
        <v>2.7888933085284493</v>
      </c>
      <c r="AD6" s="116">
        <f>$L$14</f>
        <v>0.56617147487764319</v>
      </c>
      <c r="AE6" s="145">
        <v>0</v>
      </c>
    </row>
    <row r="7" spans="1:31">
      <c r="B7" s="6">
        <v>2</v>
      </c>
      <c r="C7" s="12" t="s">
        <v>8</v>
      </c>
      <c r="D7" s="149">
        <v>105124</v>
      </c>
      <c r="E7" s="201">
        <v>288354</v>
      </c>
      <c r="F7" s="202">
        <v>4308695210</v>
      </c>
      <c r="G7" s="202">
        <v>60901</v>
      </c>
      <c r="H7" s="162">
        <f t="shared" si="0"/>
        <v>40986.789030097789</v>
      </c>
      <c r="I7" s="150">
        <f t="shared" si="1"/>
        <v>14942.38058081386</v>
      </c>
      <c r="J7" s="150">
        <f t="shared" si="2"/>
        <v>70749.170128569313</v>
      </c>
      <c r="K7" s="254">
        <f t="shared" si="3"/>
        <v>2.7429892317643927</v>
      </c>
      <c r="L7" s="7">
        <f t="shared" si="4"/>
        <v>0.57932536813667668</v>
      </c>
      <c r="O7" s="8" t="str">
        <f t="shared" ref="O7:O13" si="9">INDEX($C$6:$C$13,MATCH(P7,H$6:H$13,0))</f>
        <v>大阪市医療圏</v>
      </c>
      <c r="P7" s="157">
        <f t="shared" ref="P7:P13" si="10">LARGE(H$6:H$13,ROW(A2))</f>
        <v>45417.673405954149</v>
      </c>
      <c r="Q7" s="8" t="str">
        <f t="shared" si="5"/>
        <v>大阪市医療圏</v>
      </c>
      <c r="R7" s="157">
        <f t="shared" ref="R7:R13" si="11">LARGE(I$6:I$13,ROW(A2))</f>
        <v>16413.161913221982</v>
      </c>
      <c r="S7" s="8" t="str">
        <f t="shared" si="6"/>
        <v>中河内医療圏</v>
      </c>
      <c r="T7" s="248">
        <f t="shared" ref="T7:T13" si="12">LARGE(J$6:J$13,ROW(A2))</f>
        <v>80459.049366096122</v>
      </c>
      <c r="U7" s="8" t="str">
        <f t="shared" si="7"/>
        <v>中河内医療圏</v>
      </c>
      <c r="V7" s="259">
        <f t="shared" ref="V7:V13" si="13">LARGE(K$6:K$13,ROW(A2))</f>
        <v>2.8164075067024128</v>
      </c>
      <c r="W7" s="8" t="str">
        <f t="shared" si="8"/>
        <v>三島医療圏</v>
      </c>
      <c r="X7" s="144">
        <f t="shared" ref="X7:X13" si="14">LARGE(L$6:L$13,ROW(A2))</f>
        <v>0.57932536813667668</v>
      </c>
      <c r="Z7" s="145">
        <f t="shared" ref="Z7:Z13" si="15">$H$14</f>
        <v>44117.617677020979</v>
      </c>
      <c r="AA7" s="145">
        <f t="shared" ref="AA7:AA13" si="16">$I$14</f>
        <v>15819.041030400513</v>
      </c>
      <c r="AB7" s="145">
        <f t="shared" ref="AB7:AB13" si="17">$J$14</f>
        <v>77922.713585235542</v>
      </c>
      <c r="AC7" s="258">
        <f t="shared" ref="AC7:AC13" si="18">$K$14</f>
        <v>2.7888933085284493</v>
      </c>
      <c r="AD7" s="116">
        <f t="shared" ref="AD7:AD13" si="19">$L$14</f>
        <v>0.56617147487764319</v>
      </c>
      <c r="AE7" s="145">
        <v>0</v>
      </c>
    </row>
    <row r="8" spans="1:31">
      <c r="B8" s="6">
        <v>3</v>
      </c>
      <c r="C8" s="13" t="s">
        <v>13</v>
      </c>
      <c r="D8" s="149">
        <v>167827</v>
      </c>
      <c r="E8" s="201">
        <v>441021</v>
      </c>
      <c r="F8" s="202">
        <v>6807285630</v>
      </c>
      <c r="G8" s="202">
        <v>93105</v>
      </c>
      <c r="H8" s="162">
        <f t="shared" si="0"/>
        <v>40561.325829574504</v>
      </c>
      <c r="I8" s="150">
        <f t="shared" si="1"/>
        <v>15435.286823076452</v>
      </c>
      <c r="J8" s="150">
        <f t="shared" si="2"/>
        <v>73114.071532141126</v>
      </c>
      <c r="K8" s="254">
        <f t="shared" si="3"/>
        <v>2.627831040297449</v>
      </c>
      <c r="L8" s="7">
        <f t="shared" si="4"/>
        <v>0.55476770722231827</v>
      </c>
      <c r="O8" s="8" t="str">
        <f t="shared" si="9"/>
        <v>中河内医療圏</v>
      </c>
      <c r="P8" s="157">
        <f t="shared" si="10"/>
        <v>44865.253536811717</v>
      </c>
      <c r="Q8" s="8" t="str">
        <f t="shared" si="5"/>
        <v>堺市医療圏</v>
      </c>
      <c r="R8" s="157">
        <f t="shared" si="11"/>
        <v>16143.489301676393</v>
      </c>
      <c r="S8" s="8" t="str">
        <f t="shared" si="6"/>
        <v>堺市医療圏</v>
      </c>
      <c r="T8" s="248">
        <f t="shared" si="12"/>
        <v>79161.18696392946</v>
      </c>
      <c r="U8" s="8" t="str">
        <f t="shared" si="7"/>
        <v>南河内医療圏</v>
      </c>
      <c r="V8" s="259">
        <f t="shared" si="13"/>
        <v>2.773329217471832</v>
      </c>
      <c r="W8" s="8" t="str">
        <f t="shared" si="8"/>
        <v>南河内医療圏</v>
      </c>
      <c r="X8" s="144">
        <f t="shared" si="14"/>
        <v>0.57535627926120281</v>
      </c>
      <c r="Z8" s="145">
        <f t="shared" si="15"/>
        <v>44117.617677020979</v>
      </c>
      <c r="AA8" s="145">
        <f t="shared" si="16"/>
        <v>15819.041030400513</v>
      </c>
      <c r="AB8" s="145">
        <f t="shared" si="17"/>
        <v>77922.713585235542</v>
      </c>
      <c r="AC8" s="258">
        <f t="shared" si="18"/>
        <v>2.7888933085284493</v>
      </c>
      <c r="AD8" s="116">
        <f t="shared" si="19"/>
        <v>0.56617147487764319</v>
      </c>
      <c r="AE8" s="145">
        <v>0</v>
      </c>
    </row>
    <row r="9" spans="1:31">
      <c r="B9" s="6">
        <v>4</v>
      </c>
      <c r="C9" s="13" t="s">
        <v>21</v>
      </c>
      <c r="D9" s="149">
        <v>121225</v>
      </c>
      <c r="E9" s="201">
        <v>341419</v>
      </c>
      <c r="F9" s="202">
        <v>5438790360</v>
      </c>
      <c r="G9" s="202">
        <v>67597</v>
      </c>
      <c r="H9" s="162">
        <f t="shared" si="0"/>
        <v>44865.253536811717</v>
      </c>
      <c r="I9" s="150">
        <f t="shared" si="1"/>
        <v>15929.958086691133</v>
      </c>
      <c r="J9" s="150">
        <f t="shared" si="2"/>
        <v>80459.049366096122</v>
      </c>
      <c r="K9" s="254">
        <f t="shared" si="3"/>
        <v>2.8164075067024128</v>
      </c>
      <c r="L9" s="7">
        <f t="shared" si="4"/>
        <v>0.55761600329964944</v>
      </c>
      <c r="O9" s="8" t="str">
        <f t="shared" si="9"/>
        <v>堺市医療圏</v>
      </c>
      <c r="P9" s="157">
        <f t="shared" si="10"/>
        <v>44671.524940422387</v>
      </c>
      <c r="Q9" s="8" t="str">
        <f t="shared" si="5"/>
        <v>中河内医療圏</v>
      </c>
      <c r="R9" s="157">
        <f t="shared" si="11"/>
        <v>15929.958086691133</v>
      </c>
      <c r="S9" s="8" t="str">
        <f t="shared" si="6"/>
        <v>豊能医療圏</v>
      </c>
      <c r="T9" s="248">
        <f t="shared" si="12"/>
        <v>75302.947629198592</v>
      </c>
      <c r="U9" s="8" t="str">
        <f t="shared" si="7"/>
        <v>堺市医療圏</v>
      </c>
      <c r="V9" s="259">
        <f t="shared" si="13"/>
        <v>2.7671542443914867</v>
      </c>
      <c r="W9" s="8" t="str">
        <f t="shared" si="8"/>
        <v>堺市医療圏</v>
      </c>
      <c r="X9" s="144">
        <f t="shared" si="14"/>
        <v>0.56431095406360421</v>
      </c>
      <c r="Z9" s="145">
        <f t="shared" si="15"/>
        <v>44117.617677020979</v>
      </c>
      <c r="AA9" s="145">
        <f t="shared" si="16"/>
        <v>15819.041030400513</v>
      </c>
      <c r="AB9" s="145">
        <f t="shared" si="17"/>
        <v>77922.713585235542</v>
      </c>
      <c r="AC9" s="258">
        <f t="shared" si="18"/>
        <v>2.7888933085284493</v>
      </c>
      <c r="AD9" s="116">
        <f t="shared" si="19"/>
        <v>0.56617147487764319</v>
      </c>
      <c r="AE9" s="145">
        <v>0</v>
      </c>
    </row>
    <row r="10" spans="1:31">
      <c r="B10" s="6">
        <v>5</v>
      </c>
      <c r="C10" s="13" t="s">
        <v>25</v>
      </c>
      <c r="D10" s="149">
        <v>97185</v>
      </c>
      <c r="E10" s="201">
        <v>269526</v>
      </c>
      <c r="F10" s="202">
        <v>4157167390</v>
      </c>
      <c r="G10" s="202">
        <v>55916</v>
      </c>
      <c r="H10" s="162">
        <f t="shared" si="0"/>
        <v>42775.813036991305</v>
      </c>
      <c r="I10" s="150">
        <f t="shared" si="1"/>
        <v>15423.993937505102</v>
      </c>
      <c r="J10" s="150">
        <f t="shared" si="2"/>
        <v>74346.651942199009</v>
      </c>
      <c r="K10" s="254">
        <f t="shared" si="3"/>
        <v>2.773329217471832</v>
      </c>
      <c r="L10" s="7">
        <f t="shared" si="4"/>
        <v>0.57535627926120281</v>
      </c>
      <c r="O10" s="8" t="str">
        <f t="shared" si="9"/>
        <v>南河内医療圏</v>
      </c>
      <c r="P10" s="157">
        <f t="shared" si="10"/>
        <v>42775.813036991305</v>
      </c>
      <c r="Q10" s="8" t="str">
        <f t="shared" si="5"/>
        <v>北河内医療圏</v>
      </c>
      <c r="R10" s="157">
        <f t="shared" si="11"/>
        <v>15435.286823076452</v>
      </c>
      <c r="S10" s="8" t="str">
        <f t="shared" si="6"/>
        <v>泉州医療圏</v>
      </c>
      <c r="T10" s="248">
        <f t="shared" si="12"/>
        <v>75166.385744806583</v>
      </c>
      <c r="U10" s="8" t="str">
        <f t="shared" si="7"/>
        <v>大阪市医療圏</v>
      </c>
      <c r="V10" s="259">
        <f t="shared" si="13"/>
        <v>2.7671495380403788</v>
      </c>
      <c r="W10" s="8" t="str">
        <f t="shared" si="8"/>
        <v>中河内医療圏</v>
      </c>
      <c r="X10" s="144">
        <f t="shared" si="14"/>
        <v>0.55761600329964944</v>
      </c>
      <c r="Z10" s="145">
        <f t="shared" si="15"/>
        <v>44117.617677020979</v>
      </c>
      <c r="AA10" s="145">
        <f t="shared" si="16"/>
        <v>15819.041030400513</v>
      </c>
      <c r="AB10" s="145">
        <f t="shared" si="17"/>
        <v>77922.713585235542</v>
      </c>
      <c r="AC10" s="258">
        <f t="shared" si="18"/>
        <v>2.7888933085284493</v>
      </c>
      <c r="AD10" s="116">
        <f t="shared" si="19"/>
        <v>0.56617147487764319</v>
      </c>
      <c r="AE10" s="145">
        <v>0</v>
      </c>
    </row>
    <row r="11" spans="1:31">
      <c r="B11" s="6">
        <v>6</v>
      </c>
      <c r="C11" s="13" t="s">
        <v>35</v>
      </c>
      <c r="D11" s="149">
        <v>121690</v>
      </c>
      <c r="E11" s="201">
        <v>336735</v>
      </c>
      <c r="F11" s="202">
        <v>5436077870</v>
      </c>
      <c r="G11" s="202">
        <v>68671</v>
      </c>
      <c r="H11" s="162">
        <f t="shared" si="0"/>
        <v>44671.524940422387</v>
      </c>
      <c r="I11" s="150">
        <f t="shared" si="1"/>
        <v>16143.489301676393</v>
      </c>
      <c r="J11" s="150">
        <f t="shared" si="2"/>
        <v>79161.18696392946</v>
      </c>
      <c r="K11" s="254">
        <f t="shared" si="3"/>
        <v>2.7671542443914867</v>
      </c>
      <c r="L11" s="7">
        <f t="shared" si="4"/>
        <v>0.56431095406360421</v>
      </c>
      <c r="O11" s="8" t="str">
        <f t="shared" si="9"/>
        <v>三島医療圏</v>
      </c>
      <c r="P11" s="157">
        <f t="shared" si="10"/>
        <v>40986.789030097789</v>
      </c>
      <c r="Q11" s="8" t="str">
        <f t="shared" si="5"/>
        <v>南河内医療圏</v>
      </c>
      <c r="R11" s="157">
        <f t="shared" si="11"/>
        <v>15423.993937505102</v>
      </c>
      <c r="S11" s="8" t="str">
        <f t="shared" si="6"/>
        <v>南河内医療圏</v>
      </c>
      <c r="T11" s="248">
        <f t="shared" si="12"/>
        <v>74346.651942199009</v>
      </c>
      <c r="U11" s="8" t="str">
        <f t="shared" si="7"/>
        <v>三島医療圏</v>
      </c>
      <c r="V11" s="259">
        <f t="shared" si="13"/>
        <v>2.7429892317643927</v>
      </c>
      <c r="W11" s="8" t="str">
        <f t="shared" si="8"/>
        <v>北河内医療圏</v>
      </c>
      <c r="X11" s="144">
        <f t="shared" si="14"/>
        <v>0.55476770722231827</v>
      </c>
      <c r="Z11" s="145">
        <f t="shared" si="15"/>
        <v>44117.617677020979</v>
      </c>
      <c r="AA11" s="145">
        <f t="shared" si="16"/>
        <v>15819.041030400513</v>
      </c>
      <c r="AB11" s="145">
        <f t="shared" si="17"/>
        <v>77922.713585235542</v>
      </c>
      <c r="AC11" s="258">
        <f t="shared" si="18"/>
        <v>2.7888933085284493</v>
      </c>
      <c r="AD11" s="116">
        <f t="shared" si="19"/>
        <v>0.56617147487764319</v>
      </c>
      <c r="AE11" s="145">
        <v>0</v>
      </c>
    </row>
    <row r="12" spans="1:31">
      <c r="B12" s="6">
        <v>7</v>
      </c>
      <c r="C12" s="13" t="s">
        <v>44</v>
      </c>
      <c r="D12" s="152">
        <v>125066</v>
      </c>
      <c r="E12" s="201">
        <v>301631</v>
      </c>
      <c r="F12" s="203">
        <v>4960755960</v>
      </c>
      <c r="G12" s="203">
        <v>65997</v>
      </c>
      <c r="H12" s="162">
        <f t="shared" si="0"/>
        <v>39665.104504821451</v>
      </c>
      <c r="I12" s="150">
        <f t="shared" si="1"/>
        <v>16446.439391176635</v>
      </c>
      <c r="J12" s="150">
        <f t="shared" si="2"/>
        <v>75166.385744806583</v>
      </c>
      <c r="K12" s="254">
        <f t="shared" si="3"/>
        <v>2.4117745830201653</v>
      </c>
      <c r="L12" s="7">
        <f t="shared" si="4"/>
        <v>0.52769737578558518</v>
      </c>
      <c r="O12" s="8" t="str">
        <f t="shared" si="9"/>
        <v>北河内医療圏</v>
      </c>
      <c r="P12" s="157">
        <f t="shared" si="10"/>
        <v>40561.325829574504</v>
      </c>
      <c r="Q12" s="8" t="str">
        <f t="shared" si="5"/>
        <v>三島医療圏</v>
      </c>
      <c r="R12" s="157">
        <f t="shared" si="11"/>
        <v>14942.38058081386</v>
      </c>
      <c r="S12" s="8" t="str">
        <f t="shared" si="6"/>
        <v>北河内医療圏</v>
      </c>
      <c r="T12" s="248">
        <f t="shared" si="12"/>
        <v>73114.071532141126</v>
      </c>
      <c r="U12" s="8" t="str">
        <f t="shared" si="7"/>
        <v>北河内医療圏</v>
      </c>
      <c r="V12" s="259">
        <f t="shared" si="13"/>
        <v>2.627831040297449</v>
      </c>
      <c r="W12" s="8" t="str">
        <f t="shared" si="8"/>
        <v>大阪市医療圏</v>
      </c>
      <c r="X12" s="144">
        <f t="shared" si="14"/>
        <v>0.53760123189232345</v>
      </c>
      <c r="Z12" s="145">
        <f t="shared" si="15"/>
        <v>44117.617677020979</v>
      </c>
      <c r="AA12" s="145">
        <f t="shared" si="16"/>
        <v>15819.041030400513</v>
      </c>
      <c r="AB12" s="145">
        <f t="shared" si="17"/>
        <v>77922.713585235542</v>
      </c>
      <c r="AC12" s="258">
        <f t="shared" si="18"/>
        <v>2.7888933085284493</v>
      </c>
      <c r="AD12" s="116">
        <f t="shared" si="19"/>
        <v>0.56617147487764319</v>
      </c>
      <c r="AE12" s="145">
        <v>0</v>
      </c>
    </row>
    <row r="13" spans="1:31" ht="13.8" thickBot="1">
      <c r="B13" s="6">
        <v>8</v>
      </c>
      <c r="C13" s="13" t="s">
        <v>57</v>
      </c>
      <c r="D13" s="153">
        <v>350680</v>
      </c>
      <c r="E13" s="201">
        <v>970384</v>
      </c>
      <c r="F13" s="204">
        <v>15927069710</v>
      </c>
      <c r="G13" s="204">
        <v>188526</v>
      </c>
      <c r="H13" s="162">
        <f t="shared" si="0"/>
        <v>45417.673405954149</v>
      </c>
      <c r="I13" s="150">
        <f t="shared" si="1"/>
        <v>16413.161913221982</v>
      </c>
      <c r="J13" s="150">
        <f t="shared" si="2"/>
        <v>84482.085813097394</v>
      </c>
      <c r="K13" s="254">
        <f t="shared" si="3"/>
        <v>2.7671495380403788</v>
      </c>
      <c r="L13" s="7">
        <f t="shared" si="4"/>
        <v>0.53760123189232345</v>
      </c>
      <c r="O13" s="8" t="str">
        <f t="shared" si="9"/>
        <v>泉州医療圏</v>
      </c>
      <c r="P13" s="157">
        <f t="shared" si="10"/>
        <v>39665.104504821451</v>
      </c>
      <c r="Q13" s="8" t="str">
        <f t="shared" si="5"/>
        <v>豊能医療圏</v>
      </c>
      <c r="R13" s="157">
        <f t="shared" si="11"/>
        <v>14940.289082092913</v>
      </c>
      <c r="S13" s="8" t="str">
        <f t="shared" si="6"/>
        <v>三島医療圏</v>
      </c>
      <c r="T13" s="248">
        <f t="shared" si="12"/>
        <v>70749.170128569313</v>
      </c>
      <c r="U13" s="8" t="str">
        <f t="shared" si="7"/>
        <v>泉州医療圏</v>
      </c>
      <c r="V13" s="259">
        <f t="shared" si="13"/>
        <v>2.4117745830201653</v>
      </c>
      <c r="W13" s="8" t="str">
        <f t="shared" si="8"/>
        <v>泉州医療圏</v>
      </c>
      <c r="X13" s="144">
        <f t="shared" si="14"/>
        <v>0.52769737578558518</v>
      </c>
      <c r="Z13" s="145">
        <f t="shared" si="15"/>
        <v>44117.617677020979</v>
      </c>
      <c r="AA13" s="145">
        <f t="shared" si="16"/>
        <v>15819.041030400513</v>
      </c>
      <c r="AB13" s="145">
        <f t="shared" si="17"/>
        <v>77922.713585235542</v>
      </c>
      <c r="AC13" s="258">
        <f t="shared" si="18"/>
        <v>2.7888933085284493</v>
      </c>
      <c r="AD13" s="116">
        <f t="shared" si="19"/>
        <v>0.56617147487764319</v>
      </c>
      <c r="AE13" s="145">
        <v>999</v>
      </c>
    </row>
    <row r="14" spans="1:31" ht="13.8" thickTop="1">
      <c r="B14" s="306" t="s">
        <v>0</v>
      </c>
      <c r="C14" s="307"/>
      <c r="D14" s="154">
        <v>1214277</v>
      </c>
      <c r="E14" s="155">
        <f>歯科医療費!D13</f>
        <v>3386489</v>
      </c>
      <c r="F14" s="155">
        <f>歯科医療費!E13</f>
        <v>53571008440</v>
      </c>
      <c r="G14" s="156">
        <f>歯科医療費!F13</f>
        <v>687489</v>
      </c>
      <c r="H14" s="151">
        <f t="shared" si="0"/>
        <v>44117.617677020979</v>
      </c>
      <c r="I14" s="151">
        <f t="shared" si="1"/>
        <v>15819.041030400513</v>
      </c>
      <c r="J14" s="151">
        <f t="shared" si="2"/>
        <v>77922.713585235542</v>
      </c>
      <c r="K14" s="255">
        <f t="shared" si="3"/>
        <v>2.7888933085284493</v>
      </c>
      <c r="L14" s="9">
        <f t="shared" si="4"/>
        <v>0.56617147487764319</v>
      </c>
    </row>
  </sheetData>
  <mergeCells count="23">
    <mergeCell ref="AE4:AE5"/>
    <mergeCell ref="Z4:Z5"/>
    <mergeCell ref="AA4:AA5"/>
    <mergeCell ref="AB4:AB5"/>
    <mergeCell ref="AC4:AC5"/>
    <mergeCell ref="AD4:AD5"/>
    <mergeCell ref="O4:P5"/>
    <mergeCell ref="Q4:R5"/>
    <mergeCell ref="S4:T5"/>
    <mergeCell ref="U4:V5"/>
    <mergeCell ref="W4:X5"/>
    <mergeCell ref="K4:K5"/>
    <mergeCell ref="L4:L5"/>
    <mergeCell ref="B3:B5"/>
    <mergeCell ref="C3:C5"/>
    <mergeCell ref="D4:D5"/>
    <mergeCell ref="F4:F5"/>
    <mergeCell ref="B14:C14"/>
    <mergeCell ref="G4:G5"/>
    <mergeCell ref="H4:H5"/>
    <mergeCell ref="I4:I5"/>
    <mergeCell ref="J4:J5"/>
    <mergeCell ref="E4:E5"/>
  </mergeCells>
  <phoneticPr fontId="4"/>
  <pageMargins left="0.70866141732283472" right="0.43307086614173229" top="0.74803149606299213" bottom="0.74803149606299213" header="0.31496062992125984" footer="0.31496062992125984"/>
  <pageSetup paperSize="9" scale="75" firstPageNumber="2" fitToHeight="0" orientation="portrait" useFirstPageNumber="1" r:id="rId1"/>
  <headerFooter scaleWithDoc="0" alignWithMargins="0">
    <oddHeader>&amp;R&amp;"ＭＳ 明朝,標準"&amp;9 歯科医療費の状況</oddHeader>
    <oddFooter>&amp;C&amp;"ＭＳ 明朝,標準"&amp;9&amp;P</oddFooter>
  </headerFooter>
  <ignoredErrors>
    <ignoredError sqref="P8:P13 R8:R13 T8:T13 V8:V13 X8:X1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showGridLines="0" zoomScaleNormal="100" zoomScaleSheetLayoutView="100" workbookViewId="0"/>
  </sheetViews>
  <sheetFormatPr defaultColWidth="9" defaultRowHeight="13.2"/>
  <cols>
    <col min="1" max="1" width="4.6640625" style="2" customWidth="1"/>
    <col min="2" max="2" width="3.6640625" style="2" customWidth="1"/>
    <col min="3" max="3" width="9.6640625" style="2" customWidth="1"/>
    <col min="4" max="8" width="13.109375" style="2" customWidth="1"/>
    <col min="9" max="9" width="12.44140625" style="2" customWidth="1"/>
    <col min="10" max="12" width="20.6640625" style="2" customWidth="1"/>
    <col min="13" max="13" width="6.6640625" style="2" customWidth="1"/>
    <col min="14" max="16384" width="9" style="2"/>
  </cols>
  <sheetData>
    <row r="1" spans="1:1" ht="16.5" customHeight="1">
      <c r="A1" s="2" t="s">
        <v>129</v>
      </c>
    </row>
    <row r="2" spans="1:1" ht="16.5" customHeight="1">
      <c r="A2" s="2" t="s">
        <v>107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48" t="s">
        <v>129</v>
      </c>
    </row>
    <row r="2" spans="1:16">
      <c r="A2" s="48" t="s">
        <v>120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44800</v>
      </c>
      <c r="E5" s="41" t="s">
        <v>121</v>
      </c>
      <c r="F5" s="67">
        <v>46100</v>
      </c>
      <c r="G5" s="54" t="s">
        <v>125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43500</v>
      </c>
      <c r="E7" s="41" t="s">
        <v>121</v>
      </c>
      <c r="F7" s="67">
        <v>44800</v>
      </c>
      <c r="G7" s="54" t="s">
        <v>122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42200</v>
      </c>
      <c r="E9" s="41" t="s">
        <v>121</v>
      </c>
      <c r="F9" s="67">
        <v>43500</v>
      </c>
      <c r="G9" s="54" t="s">
        <v>122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40900</v>
      </c>
      <c r="E11" s="41" t="s">
        <v>121</v>
      </c>
      <c r="F11" s="67">
        <v>42200</v>
      </c>
      <c r="G11" s="54" t="s">
        <v>122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39600</v>
      </c>
      <c r="E13" s="41" t="s">
        <v>121</v>
      </c>
      <c r="F13" s="67">
        <v>40900</v>
      </c>
      <c r="G13" s="54" t="s">
        <v>122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"/>
  <sheetViews>
    <sheetView showGridLines="0" zoomScaleNormal="100" zoomScaleSheetLayoutView="55" workbookViewId="0"/>
  </sheetViews>
  <sheetFormatPr defaultColWidth="9" defaultRowHeight="13.2"/>
  <cols>
    <col min="1" max="1" width="4.6640625" style="3" customWidth="1"/>
    <col min="2" max="2" width="3.6640625" style="3" customWidth="1"/>
    <col min="3" max="3" width="9.6640625" style="3" customWidth="1"/>
    <col min="4" max="8" width="13.109375" style="3" customWidth="1"/>
    <col min="9" max="9" width="12.44140625" style="3" customWidth="1"/>
    <col min="10" max="12" width="20.6640625" style="3" customWidth="1"/>
    <col min="13" max="13" width="5.6640625" style="2" customWidth="1"/>
    <col min="14" max="16384" width="9" style="3"/>
  </cols>
  <sheetData>
    <row r="1" spans="1:12" ht="16.5" customHeight="1">
      <c r="A1" s="2" t="s">
        <v>130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6.5" customHeight="1">
      <c r="A2" s="2" t="s">
        <v>107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4"/>
  <sheetViews>
    <sheetView showGridLines="0" zoomScaleNormal="100" zoomScaleSheetLayoutView="55" workbookViewId="0"/>
  </sheetViews>
  <sheetFormatPr defaultColWidth="9" defaultRowHeight="13.2"/>
  <cols>
    <col min="1" max="1" width="4.6640625" style="48" customWidth="1"/>
    <col min="2" max="2" width="2.109375" style="48" customWidth="1"/>
    <col min="3" max="3" width="8.33203125" style="48" customWidth="1"/>
    <col min="4" max="4" width="11.6640625" style="48" customWidth="1"/>
    <col min="5" max="5" width="5.44140625" style="48" bestFit="1" customWidth="1"/>
    <col min="6" max="6" width="11.6640625" style="48" customWidth="1"/>
    <col min="7" max="7" width="5.44140625" style="48" customWidth="1"/>
    <col min="8" max="8" width="8.88671875" style="48" customWidth="1"/>
    <col min="9" max="9" width="12.44140625" style="48" customWidth="1"/>
    <col min="10" max="16" width="8.88671875" style="48" customWidth="1"/>
    <col min="17" max="17" width="2" style="3" customWidth="1"/>
    <col min="18" max="16384" width="9" style="3"/>
  </cols>
  <sheetData>
    <row r="1" spans="1:16">
      <c r="A1" s="48" t="s">
        <v>131</v>
      </c>
    </row>
    <row r="2" spans="1:16">
      <c r="A2" s="48" t="s">
        <v>120</v>
      </c>
    </row>
    <row r="4" spans="1:16" ht="13.5" customHeight="1">
      <c r="B4" s="49"/>
      <c r="C4" s="50"/>
      <c r="D4" s="50"/>
      <c r="E4" s="50"/>
      <c r="F4" s="50"/>
      <c r="G4" s="51"/>
    </row>
    <row r="5" spans="1:16" ht="13.5" customHeight="1">
      <c r="B5" s="52"/>
      <c r="C5" s="53"/>
      <c r="D5" s="67">
        <v>16180</v>
      </c>
      <c r="E5" s="41" t="s">
        <v>121</v>
      </c>
      <c r="F5" s="67">
        <v>16500</v>
      </c>
      <c r="G5" s="54" t="s">
        <v>125</v>
      </c>
    </row>
    <row r="6" spans="1:16">
      <c r="B6" s="52"/>
      <c r="D6" s="67"/>
      <c r="E6" s="41"/>
      <c r="F6" s="67"/>
      <c r="G6" s="54"/>
    </row>
    <row r="7" spans="1:16">
      <c r="B7" s="52"/>
      <c r="C7" s="55"/>
      <c r="D7" s="67">
        <v>15860</v>
      </c>
      <c r="E7" s="41" t="s">
        <v>121</v>
      </c>
      <c r="F7" s="67">
        <v>16180</v>
      </c>
      <c r="G7" s="54" t="s">
        <v>122</v>
      </c>
    </row>
    <row r="8" spans="1:16">
      <c r="B8" s="52"/>
      <c r="D8" s="67"/>
      <c r="E8" s="41"/>
      <c r="F8" s="67"/>
      <c r="G8" s="54"/>
    </row>
    <row r="9" spans="1:16">
      <c r="B9" s="52"/>
      <c r="C9" s="56"/>
      <c r="D9" s="67">
        <v>15540</v>
      </c>
      <c r="E9" s="41" t="s">
        <v>121</v>
      </c>
      <c r="F9" s="67">
        <v>15860</v>
      </c>
      <c r="G9" s="54" t="s">
        <v>122</v>
      </c>
    </row>
    <row r="10" spans="1:16">
      <c r="B10" s="52"/>
      <c r="D10" s="67"/>
      <c r="E10" s="41"/>
      <c r="F10" s="67"/>
      <c r="G10" s="54"/>
    </row>
    <row r="11" spans="1:16">
      <c r="B11" s="52"/>
      <c r="C11" s="57"/>
      <c r="D11" s="67">
        <v>15220</v>
      </c>
      <c r="E11" s="41" t="s">
        <v>121</v>
      </c>
      <c r="F11" s="67">
        <v>15540</v>
      </c>
      <c r="G11" s="54" t="s">
        <v>122</v>
      </c>
    </row>
    <row r="12" spans="1:16">
      <c r="B12" s="52"/>
      <c r="D12" s="67"/>
      <c r="E12" s="41"/>
      <c r="F12" s="67"/>
      <c r="G12" s="54"/>
    </row>
    <row r="13" spans="1:16">
      <c r="B13" s="52"/>
      <c r="C13" s="58"/>
      <c r="D13" s="67">
        <v>14900</v>
      </c>
      <c r="E13" s="41" t="s">
        <v>121</v>
      </c>
      <c r="F13" s="67">
        <v>15220</v>
      </c>
      <c r="G13" s="54" t="s">
        <v>122</v>
      </c>
    </row>
    <row r="14" spans="1:16">
      <c r="B14" s="59"/>
      <c r="C14" s="60"/>
      <c r="D14" s="60"/>
      <c r="E14" s="60"/>
      <c r="F14" s="60"/>
      <c r="G14" s="61"/>
    </row>
    <row r="16" spans="1:16">
      <c r="B16" s="49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1"/>
    </row>
    <row r="17" spans="2:16">
      <c r="B17" s="52"/>
      <c r="P17" s="62"/>
    </row>
    <row r="18" spans="2:16">
      <c r="B18" s="52"/>
      <c r="P18" s="62"/>
    </row>
    <row r="19" spans="2:16">
      <c r="B19" s="52"/>
      <c r="P19" s="62"/>
    </row>
    <row r="20" spans="2:16">
      <c r="B20" s="52"/>
      <c r="P20" s="62"/>
    </row>
    <row r="21" spans="2:16">
      <c r="B21" s="52"/>
      <c r="P21" s="62"/>
    </row>
    <row r="22" spans="2:16">
      <c r="B22" s="52"/>
      <c r="P22" s="62"/>
    </row>
    <row r="23" spans="2:16">
      <c r="B23" s="52"/>
      <c r="P23" s="62"/>
    </row>
    <row r="24" spans="2:16">
      <c r="B24" s="52"/>
      <c r="P24" s="62"/>
    </row>
    <row r="25" spans="2:16">
      <c r="B25" s="52"/>
      <c r="P25" s="62"/>
    </row>
    <row r="26" spans="2:16">
      <c r="B26" s="52"/>
      <c r="P26" s="62"/>
    </row>
    <row r="27" spans="2:16">
      <c r="B27" s="52"/>
      <c r="P27" s="62"/>
    </row>
    <row r="28" spans="2:16">
      <c r="B28" s="52"/>
      <c r="P28" s="62"/>
    </row>
    <row r="29" spans="2:16">
      <c r="B29" s="52"/>
      <c r="P29" s="62"/>
    </row>
    <row r="30" spans="2:16">
      <c r="B30" s="52"/>
      <c r="P30" s="62"/>
    </row>
    <row r="31" spans="2:16">
      <c r="B31" s="52"/>
      <c r="P31" s="62"/>
    </row>
    <row r="32" spans="2:16">
      <c r="B32" s="52"/>
      <c r="P32" s="62"/>
    </row>
    <row r="33" spans="2:16">
      <c r="B33" s="52"/>
      <c r="P33" s="62"/>
    </row>
    <row r="34" spans="2:16">
      <c r="B34" s="52"/>
      <c r="P34" s="62"/>
    </row>
    <row r="35" spans="2:16">
      <c r="B35" s="52"/>
      <c r="P35" s="62"/>
    </row>
    <row r="36" spans="2:16">
      <c r="B36" s="52"/>
      <c r="P36" s="62"/>
    </row>
    <row r="37" spans="2:16">
      <c r="B37" s="52"/>
      <c r="P37" s="62"/>
    </row>
    <row r="38" spans="2:16">
      <c r="B38" s="52"/>
      <c r="P38" s="62"/>
    </row>
    <row r="39" spans="2:16">
      <c r="B39" s="52"/>
      <c r="P39" s="62"/>
    </row>
    <row r="40" spans="2:16">
      <c r="B40" s="52"/>
      <c r="P40" s="62"/>
    </row>
    <row r="41" spans="2:16">
      <c r="B41" s="52"/>
      <c r="P41" s="62"/>
    </row>
    <row r="42" spans="2:16">
      <c r="B42" s="52"/>
      <c r="P42" s="62"/>
    </row>
    <row r="43" spans="2:16">
      <c r="B43" s="52"/>
      <c r="P43" s="62"/>
    </row>
    <row r="44" spans="2:16">
      <c r="B44" s="52"/>
      <c r="P44" s="62"/>
    </row>
    <row r="45" spans="2:16">
      <c r="B45" s="52"/>
      <c r="P45" s="62"/>
    </row>
    <row r="46" spans="2:16">
      <c r="B46" s="52"/>
      <c r="P46" s="62"/>
    </row>
    <row r="47" spans="2:16">
      <c r="B47" s="52"/>
      <c r="P47" s="62"/>
    </row>
    <row r="48" spans="2:16">
      <c r="B48" s="52"/>
      <c r="P48" s="62"/>
    </row>
    <row r="49" spans="2:16">
      <c r="B49" s="52"/>
      <c r="P49" s="62"/>
    </row>
    <row r="50" spans="2:16">
      <c r="B50" s="52"/>
      <c r="P50" s="62"/>
    </row>
    <row r="51" spans="2:16">
      <c r="B51" s="52"/>
      <c r="P51" s="62"/>
    </row>
    <row r="52" spans="2:16">
      <c r="B52" s="52"/>
      <c r="P52" s="62"/>
    </row>
    <row r="53" spans="2:16">
      <c r="B53" s="52"/>
      <c r="P53" s="62"/>
    </row>
    <row r="54" spans="2:16">
      <c r="B54" s="52"/>
      <c r="P54" s="62"/>
    </row>
    <row r="55" spans="2:16">
      <c r="B55" s="52"/>
      <c r="P55" s="62"/>
    </row>
    <row r="56" spans="2:16">
      <c r="B56" s="52"/>
      <c r="P56" s="62"/>
    </row>
    <row r="57" spans="2:16">
      <c r="B57" s="52"/>
      <c r="P57" s="62"/>
    </row>
    <row r="58" spans="2:16">
      <c r="B58" s="52"/>
      <c r="P58" s="62"/>
    </row>
    <row r="59" spans="2:16">
      <c r="B59" s="52"/>
      <c r="P59" s="62"/>
    </row>
    <row r="60" spans="2:16">
      <c r="B60" s="52"/>
      <c r="P60" s="62"/>
    </row>
    <row r="61" spans="2:16">
      <c r="B61" s="52"/>
      <c r="P61" s="62"/>
    </row>
    <row r="62" spans="2:16">
      <c r="B62" s="52"/>
      <c r="P62" s="62"/>
    </row>
    <row r="63" spans="2:16">
      <c r="B63" s="52"/>
      <c r="P63" s="62"/>
    </row>
    <row r="64" spans="2:16">
      <c r="B64" s="52"/>
      <c r="P64" s="62"/>
    </row>
    <row r="65" spans="2:16">
      <c r="B65" s="52"/>
      <c r="P65" s="62"/>
    </row>
    <row r="66" spans="2:16">
      <c r="B66" s="52"/>
      <c r="P66" s="62"/>
    </row>
    <row r="67" spans="2:16">
      <c r="B67" s="52"/>
      <c r="P67" s="62"/>
    </row>
    <row r="68" spans="2:16">
      <c r="B68" s="52"/>
      <c r="P68" s="62"/>
    </row>
    <row r="69" spans="2:16">
      <c r="B69" s="52"/>
      <c r="P69" s="62"/>
    </row>
    <row r="70" spans="2:16">
      <c r="B70" s="52"/>
      <c r="P70" s="62"/>
    </row>
    <row r="71" spans="2:16">
      <c r="B71" s="52"/>
      <c r="P71" s="62"/>
    </row>
    <row r="72" spans="2:16">
      <c r="B72" s="52"/>
      <c r="P72" s="62"/>
    </row>
    <row r="73" spans="2:16">
      <c r="B73" s="52"/>
      <c r="P73" s="62"/>
    </row>
    <row r="74" spans="2:16">
      <c r="B74" s="52"/>
      <c r="P74" s="62"/>
    </row>
    <row r="75" spans="2:16">
      <c r="B75" s="52"/>
      <c r="P75" s="62"/>
    </row>
    <row r="76" spans="2:16">
      <c r="B76" s="52"/>
      <c r="P76" s="62"/>
    </row>
    <row r="77" spans="2:16">
      <c r="B77" s="52"/>
      <c r="P77" s="62"/>
    </row>
    <row r="78" spans="2:16">
      <c r="B78" s="52"/>
      <c r="P78" s="62"/>
    </row>
    <row r="79" spans="2:16">
      <c r="B79" s="52"/>
      <c r="P79" s="62"/>
    </row>
    <row r="80" spans="2:16">
      <c r="B80" s="52"/>
      <c r="P80" s="62"/>
    </row>
    <row r="81" spans="2:16">
      <c r="B81" s="52"/>
      <c r="P81" s="62"/>
    </row>
    <row r="82" spans="2:16">
      <c r="B82" s="52"/>
      <c r="P82" s="62"/>
    </row>
    <row r="83" spans="2:16">
      <c r="B83" s="52"/>
      <c r="P83" s="62"/>
    </row>
    <row r="84" spans="2:16">
      <c r="B84" s="59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1"/>
    </row>
  </sheetData>
  <phoneticPr fontId="4"/>
  <pageMargins left="0.70866141732283472" right="0.43307086614173229" top="0.74803149606299213" bottom="0.74803149606299213" header="0.31496062992125984" footer="0.31496062992125984"/>
  <pageSetup paperSize="9" scale="69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"/>
  <sheetViews>
    <sheetView showGridLines="0" zoomScaleNormal="100" zoomScaleSheetLayoutView="55" workbookViewId="0"/>
  </sheetViews>
  <sheetFormatPr defaultColWidth="9" defaultRowHeight="13.2"/>
  <cols>
    <col min="1" max="1" width="4.6640625" style="2" customWidth="1"/>
    <col min="2" max="2" width="3.6640625" style="2" customWidth="1"/>
    <col min="3" max="3" width="9.6640625" style="2" customWidth="1"/>
    <col min="4" max="8" width="13.109375" style="2" customWidth="1"/>
    <col min="9" max="9" width="12.44140625" style="2" customWidth="1"/>
    <col min="10" max="12" width="20.6640625" style="2" customWidth="1"/>
    <col min="13" max="13" width="6.6640625" style="2" customWidth="1"/>
    <col min="14" max="16384" width="9" style="2"/>
  </cols>
  <sheetData>
    <row r="1" spans="1:1" ht="16.5" customHeight="1">
      <c r="A1" s="2" t="s">
        <v>132</v>
      </c>
    </row>
    <row r="2" spans="1:1" ht="16.5" customHeight="1">
      <c r="A2" s="2" t="s">
        <v>107</v>
      </c>
    </row>
  </sheetData>
  <phoneticPr fontId="4"/>
  <pageMargins left="0.70866141732283472" right="0.43307086614173229" top="0.74803149606299213" bottom="0.74803149606299213" header="0.31496062992125984" footer="0.31496062992125984"/>
  <pageSetup paperSize="9" scale="75" fitToHeight="0" orientation="portrait" r:id="rId1"/>
  <headerFooter scaleWithDoc="0" alignWithMargins="0">
    <oddHeader>&amp;R&amp;"ＭＳ 明朝,標準"&amp;9 歯科医療費の状況</oddHeader>
    <oddFooter>&amp;C&amp;"ＭＳ 明朝,標準"&amp;9&amp;P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41</vt:i4>
      </vt:variant>
    </vt:vector>
  </HeadingPairs>
  <TitlesOfParts>
    <vt:vector size="76" baseType="lpstr">
      <vt:lpstr>表紙</vt:lpstr>
      <vt:lpstr>目次</vt:lpstr>
      <vt:lpstr>歯科医療費</vt:lpstr>
      <vt:lpstr>地区別_歯科医療費</vt:lpstr>
      <vt:lpstr>地区別_被保険者一人当たりの歯科医療費グラフ</vt:lpstr>
      <vt:lpstr>地区別_被保険者一人当たりの歯科医療費MAP</vt:lpstr>
      <vt:lpstr>地区別_レセプト一件当たりの歯科医療費グラフ</vt:lpstr>
      <vt:lpstr>地区別_レセプト一件当たりの歯科医療費MAP</vt:lpstr>
      <vt:lpstr>地区別_患者一人当たりの歯科医療費グラフ</vt:lpstr>
      <vt:lpstr>地区別_患者一人当たりの歯科医療費MAP</vt:lpstr>
      <vt:lpstr>地区別_被保険者一人当たりの歯科レセプト件数グラフ</vt:lpstr>
      <vt:lpstr>地区別_被保険者一人当たりの歯科レセプト件数MAP</vt:lpstr>
      <vt:lpstr>地区別_歯科患者割合グラフ</vt:lpstr>
      <vt:lpstr>地区別_歯科患者割合MAP</vt:lpstr>
      <vt:lpstr>市区町村別_歯科医療費</vt:lpstr>
      <vt:lpstr>市区町村別_被保険者一人当たりの歯科医療費グラフ</vt:lpstr>
      <vt:lpstr>市区町村別_被保険者一人当たりの歯科医療費MAP</vt:lpstr>
      <vt:lpstr>市区町村別_レセプト一件当たりの歯科医療費グラフ</vt:lpstr>
      <vt:lpstr>市区町村別_レセプト一件当たりの歯科医療費MAP</vt:lpstr>
      <vt:lpstr>市区町村別_患者一人当たりの歯科医療費グラフ</vt:lpstr>
      <vt:lpstr>市区町村別_患者一人当たりの歯科医療費MAP</vt:lpstr>
      <vt:lpstr>市区町村別_被保険者一人当たりの歯科レセプト件数グラフ</vt:lpstr>
      <vt:lpstr>市区町村別_被保険者一人当たりの歯科レセプト件数MAP</vt:lpstr>
      <vt:lpstr>市区町村別_歯科患者割合グラフ</vt:lpstr>
      <vt:lpstr>市区町村別_歯科患者割合MAP</vt:lpstr>
      <vt:lpstr>地区別_年齢調整歯科医療費</vt:lpstr>
      <vt:lpstr>地区別_年齢調整歯科医療費グラフ</vt:lpstr>
      <vt:lpstr>市区町村別_年齢調整歯科医療費</vt:lpstr>
      <vt:lpstr>市区町村別_年齢調整歯科医療費グラフ</vt:lpstr>
      <vt:lpstr>中分類別歯科医療費</vt:lpstr>
      <vt:lpstr>地区別_中分類別歯科医療費</vt:lpstr>
      <vt:lpstr>市区町村別_中分類別歯科医療費</vt:lpstr>
      <vt:lpstr>特定疾病別歯科医療費</vt:lpstr>
      <vt:lpstr>地区別_特定疾病別歯科医療費</vt:lpstr>
      <vt:lpstr>市区町村別_特定疾病別歯科医療費</vt:lpstr>
      <vt:lpstr>市区町村別_レセプト一件当たりの歯科医療費MAP!Print_Area</vt:lpstr>
      <vt:lpstr>市区町村別_レセプト一件当たりの歯科医療費グラフ!Print_Area</vt:lpstr>
      <vt:lpstr>市区町村別_患者一人当たりの歯科医療費MAP!Print_Area</vt:lpstr>
      <vt:lpstr>市区町村別_患者一人当たりの歯科医療費グラフ!Print_Area</vt:lpstr>
      <vt:lpstr>市区町村別_歯科医療費!Print_Area</vt:lpstr>
      <vt:lpstr>市区町村別_歯科患者割合MAP!Print_Area</vt:lpstr>
      <vt:lpstr>市区町村別_歯科患者割合グラフ!Print_Area</vt:lpstr>
      <vt:lpstr>市区町村別_中分類別歯科医療費!Print_Area</vt:lpstr>
      <vt:lpstr>市区町村別_特定疾病別歯科医療費!Print_Area</vt:lpstr>
      <vt:lpstr>市区町村別_年齢調整歯科医療費!Print_Area</vt:lpstr>
      <vt:lpstr>市区町村別_年齢調整歯科医療費グラフ!Print_Area</vt:lpstr>
      <vt:lpstr>市区町村別_被保険者一人当たりの歯科レセプト件数MAP!Print_Area</vt:lpstr>
      <vt:lpstr>市区町村別_被保険者一人当たりの歯科レセプト件数グラフ!Print_Area</vt:lpstr>
      <vt:lpstr>市区町村別_被保険者一人当たりの歯科医療費MAP!Print_Area</vt:lpstr>
      <vt:lpstr>市区町村別_被保険者一人当たりの歯科医療費グラフ!Print_Area</vt:lpstr>
      <vt:lpstr>歯科医療費!Print_Area</vt:lpstr>
      <vt:lpstr>地区別_レセプト一件当たりの歯科医療費MAP!Print_Area</vt:lpstr>
      <vt:lpstr>地区別_レセプト一件当たりの歯科医療費グラフ!Print_Area</vt:lpstr>
      <vt:lpstr>地区別_患者一人当たりの歯科医療費MAP!Print_Area</vt:lpstr>
      <vt:lpstr>地区別_患者一人当たりの歯科医療費グラフ!Print_Area</vt:lpstr>
      <vt:lpstr>地区別_歯科医療費!Print_Area</vt:lpstr>
      <vt:lpstr>地区別_歯科患者割合MAP!Print_Area</vt:lpstr>
      <vt:lpstr>地区別_歯科患者割合グラフ!Print_Area</vt:lpstr>
      <vt:lpstr>地区別_中分類別歯科医療費!Print_Area</vt:lpstr>
      <vt:lpstr>地区別_特定疾病別歯科医療費!Print_Area</vt:lpstr>
      <vt:lpstr>地区別_年齢調整歯科医療費!Print_Area</vt:lpstr>
      <vt:lpstr>地区別_年齢調整歯科医療費グラフ!Print_Area</vt:lpstr>
      <vt:lpstr>地区別_被保険者一人当たりの歯科レセプト件数MAP!Print_Area</vt:lpstr>
      <vt:lpstr>地区別_被保険者一人当たりの歯科レセプト件数グラフ!Print_Area</vt:lpstr>
      <vt:lpstr>地区別_被保険者一人当たりの歯科医療費MAP!Print_Area</vt:lpstr>
      <vt:lpstr>地区別_被保険者一人当たりの歯科医療費グラフ!Print_Area</vt:lpstr>
      <vt:lpstr>中分類別歯科医療費!Print_Area</vt:lpstr>
      <vt:lpstr>特定疾病別歯科医療費!Print_Area</vt:lpstr>
      <vt:lpstr>表紙!Print_Area</vt:lpstr>
      <vt:lpstr>目次!Print_Area</vt:lpstr>
      <vt:lpstr>市区町村別_中分類別歯科医療費!Print_Titles</vt:lpstr>
      <vt:lpstr>市区町村別_特定疾病別歯科医療費!Print_Titles</vt:lpstr>
      <vt:lpstr>市区町村別_年齢調整歯科医療費!Print_Titles</vt:lpstr>
      <vt:lpstr>地区別_歯科医療費!Print_Titles</vt:lpstr>
      <vt:lpstr>地区別_中分類別歯科医療費!Print_Titles</vt:lpstr>
      <vt:lpstr>地区別_特定疾病別歯科医療費!Print_Titles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　</dc:title>
  <dc:subject/>
  <dc:creator/>
  <dc:description/>
  <cp:lastModifiedBy> </cp:lastModifiedBy>
  <cp:revision/>
  <cp:lastPrinted>2020-07-28T00:15:44Z</cp:lastPrinted>
  <dcterms:created xsi:type="dcterms:W3CDTF">2019-12-18T02:50:02Z</dcterms:created>
  <dcterms:modified xsi:type="dcterms:W3CDTF">2020-07-28T00:17:29Z</dcterms:modified>
  <cp:category/>
  <cp:contentStatus/>
  <dc:language/>
  <cp:version/>
</cp:coreProperties>
</file>