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0_事業グループ\012‗データヘルス\データへルス計画実施に伴う分析事業\R1\03.データ分析\結果\市町村専用ページへの掲載\分析結果（市町村ページ掲載用)\"/>
    </mc:Choice>
  </mc:AlternateContent>
  <bookViews>
    <workbookView xWindow="0" yWindow="0" windowWidth="20490" windowHeight="7530" tabRatio="825" activeTab="1"/>
  </bookViews>
  <sheets>
    <sheet name="医療費" sheetId="18" r:id="rId1"/>
    <sheet name="地区別_医療費" sheetId="20" r:id="rId2"/>
    <sheet name="地区別_被保険者一人当たりの医療費グラフ" sheetId="33" r:id="rId3"/>
    <sheet name="地区別_被保険者一人当たりの医療費MAP" sheetId="42" r:id="rId4"/>
    <sheet name="地区別_レセプト一件当たりの医療費グラフ" sheetId="34" r:id="rId5"/>
    <sheet name="地区別_レセプト一件当たりの医療費MAP" sheetId="43" r:id="rId6"/>
    <sheet name="地区別_患者一人当たりの医療費グラフ" sheetId="35" r:id="rId7"/>
    <sheet name="地区別_患者一人当たりの医療費MAP" sheetId="44" r:id="rId8"/>
    <sheet name="地区別_被保険者一件当たりのレセプト件数グラフ" sheetId="36" r:id="rId9"/>
    <sheet name="地区別_被保険者一人当たりのレセプト件数MAP" sheetId="53" r:id="rId10"/>
    <sheet name="地区別_患者割合グラフ" sheetId="37" r:id="rId11"/>
    <sheet name="地区別_患者割合MAP" sheetId="45" r:id="rId12"/>
    <sheet name="市区町村別_医療費" sheetId="19" r:id="rId13"/>
    <sheet name="市区町村別_被保険者一人当たりの医療費グラフ" sheetId="23" r:id="rId14"/>
    <sheet name="市区町村別_被保険者一人当たりの医療費MAP" sheetId="47" r:id="rId15"/>
    <sheet name="市区町村別_レセプト一件当たりの医療費グラフ" sheetId="24" r:id="rId16"/>
    <sheet name="市区町村別_レセプト一件当たりの医療費MAP" sheetId="48" r:id="rId17"/>
    <sheet name="市区町村別_患者一人当たりの医療費グラフ" sheetId="25" r:id="rId18"/>
    <sheet name="市区町村別_患者一人当たりの医療費MAP" sheetId="49" r:id="rId19"/>
    <sheet name="市区町村別_被保険者一人当たりのレセプト件数グラフ" sheetId="26" r:id="rId20"/>
    <sheet name="市区町村別_被保険者一人当たりのレセプト件数MAP" sheetId="52" r:id="rId21"/>
    <sheet name="市区町村別_患者割合グラフ" sheetId="27" r:id="rId22"/>
    <sheet name="市区町村別_患者割合MAP" sheetId="51" r:id="rId23"/>
    <sheet name="地区別_年齢調整医療費" sheetId="38" r:id="rId24"/>
    <sheet name="地区別_年齢調整医療費グラフ" sheetId="39" r:id="rId25"/>
    <sheet name="市区町村別_年齢調整医療費" sheetId="40" r:id="rId26"/>
    <sheet name="市区町村別_年齢調整医療費グラフ" sheetId="41" r:id="rId27"/>
  </sheets>
  <definedNames>
    <definedName name="_xlnm._FilterDatabase" localSheetId="22" hidden="1">市区町村別_患者割合MAP!$A$6:$R$6</definedName>
    <definedName name="_Order1" hidden="1">255</definedName>
    <definedName name="_xlnm.Print_Area" localSheetId="0">医療費!$A$1:$N$52</definedName>
    <definedName name="_xlnm.Print_Area" localSheetId="16">市区町村別_レセプト一件当たりの医療費MAP!$A$1:$Q$85</definedName>
    <definedName name="_xlnm.Print_Area" localSheetId="15">市区町村別_レセプト一件当たりの医療費グラフ!$A$1:$J$77</definedName>
    <definedName name="_xlnm.Print_Area" localSheetId="12">市区町村別_医療費!$A$1:$O$80</definedName>
    <definedName name="_xlnm.Print_Area" localSheetId="18">市区町村別_患者一人当たりの医療費MAP!$A$1:$Q$85</definedName>
    <definedName name="_xlnm.Print_Area" localSheetId="17">市区町村別_患者一人当たりの医療費グラフ!$A$1:$J$77</definedName>
    <definedName name="_xlnm.Print_Area" localSheetId="22">市区町村別_患者割合MAP!$A$1:$Q$85</definedName>
    <definedName name="_xlnm.Print_Area" localSheetId="21">市区町村別_患者割合グラフ!$A$1:$J$77</definedName>
    <definedName name="_xlnm.Print_Area" localSheetId="25">市区町村別_年齢調整医療費!$A$1:$F$82</definedName>
    <definedName name="_xlnm.Print_Area" localSheetId="26">市区町村別_年齢調整医療費グラフ!$A$1:$V$77</definedName>
    <definedName name="_xlnm.Print_Area" localSheetId="20">市区町村別_被保険者一人当たりのレセプト件数MAP!$A$1:$Q$85</definedName>
    <definedName name="_xlnm.Print_Area" localSheetId="19">市区町村別_被保険者一人当たりのレセプト件数グラフ!$A$1:$J$77</definedName>
    <definedName name="_xlnm.Print_Area" localSheetId="14">市区町村別_被保険者一人当たりの医療費MAP!$A$1:$Q$85</definedName>
    <definedName name="_xlnm.Print_Area" localSheetId="13">市区町村別_被保険者一人当たりの医療費グラフ!$A$1:$J$78</definedName>
    <definedName name="_xlnm.Print_Area" localSheetId="5">地区別_レセプト一件当たりの医療費MAP!$A$1:$Q$85</definedName>
    <definedName name="_xlnm.Print_Area" localSheetId="4">地区別_レセプト一件当たりの医療費グラフ!$A$1:$J$77</definedName>
    <definedName name="_xlnm.Print_Area" localSheetId="1">地区別_医療費!$A$1:$O$14</definedName>
    <definedName name="_xlnm.Print_Area" localSheetId="7">地区別_患者一人当たりの医療費MAP!$A$1:$Q$85</definedName>
    <definedName name="_xlnm.Print_Area" localSheetId="6">地区別_患者一人当たりの医療費グラフ!$A$1:$J$77</definedName>
    <definedName name="_xlnm.Print_Area" localSheetId="11">地区別_患者割合MAP!$A$1:$Q$85</definedName>
    <definedName name="_xlnm.Print_Area" localSheetId="10">地区別_患者割合グラフ!$A$1:$J$76</definedName>
    <definedName name="_xlnm.Print_Area" localSheetId="23">地区別_年齢調整医療費!$A$1:$F$16</definedName>
    <definedName name="_xlnm.Print_Area" localSheetId="24">地区別_年齢調整医療費グラフ!$A$1:$V$78</definedName>
    <definedName name="_xlnm.Print_Area" localSheetId="8">地区別_被保険者一件当たりのレセプト件数グラフ!$A$1:$J$77</definedName>
    <definedName name="_xlnm.Print_Area" localSheetId="9">地区別_被保険者一人当たりのレセプト件数MAP!$A$1:$Q$85</definedName>
    <definedName name="_xlnm.Print_Area" localSheetId="3">地区別_被保険者一人当たりの医療費MAP!$A$1:$Q$85</definedName>
    <definedName name="_xlnm.Print_Area" localSheetId="2">地区別_被保険者一人当たりの医療費グラフ!$A$1:$J$78</definedName>
    <definedName name="_xlnm.Print_Titles" localSheetId="12">市区町村別_医療費!$1:$5</definedName>
    <definedName name="_xlnm.Print_Titles" localSheetId="25">市区町村別_年齢調整医療費!$1:$4</definedName>
    <definedName name="_xlnm.Print_Titles" localSheetId="1">地区別_医療費!$1:$5</definedName>
  </definedNames>
  <calcPr calcId="162913"/>
</workbook>
</file>

<file path=xl/calcChain.xml><?xml version="1.0" encoding="utf-8"?>
<calcChain xmlns="http://schemas.openxmlformats.org/spreadsheetml/2006/main">
  <c r="I78" i="40" l="1"/>
  <c r="H78" i="40"/>
  <c r="I77" i="40"/>
  <c r="H77" i="40"/>
  <c r="I76" i="40"/>
  <c r="H76" i="40"/>
  <c r="I75" i="40"/>
  <c r="H75" i="40"/>
  <c r="I74" i="40"/>
  <c r="H74" i="40"/>
  <c r="I73" i="40"/>
  <c r="H73" i="40"/>
  <c r="I72" i="40"/>
  <c r="H72" i="40"/>
  <c r="I71" i="40"/>
  <c r="H71" i="40"/>
  <c r="I70" i="40"/>
  <c r="H70" i="40"/>
  <c r="I69" i="40"/>
  <c r="H69" i="40"/>
  <c r="I68" i="40"/>
  <c r="H68" i="40"/>
  <c r="I67" i="40"/>
  <c r="H67" i="40"/>
  <c r="I66" i="40"/>
  <c r="H66" i="40"/>
  <c r="I65" i="40"/>
  <c r="H65" i="40"/>
  <c r="I64" i="40"/>
  <c r="H64" i="40"/>
  <c r="I63" i="40"/>
  <c r="H63" i="40"/>
  <c r="I62" i="40"/>
  <c r="H62" i="40"/>
  <c r="I61" i="40"/>
  <c r="H61" i="40"/>
  <c r="I60" i="40"/>
  <c r="H60" i="40"/>
  <c r="I59" i="40"/>
  <c r="H59" i="40"/>
  <c r="I58" i="40"/>
  <c r="H58" i="40"/>
  <c r="I57" i="40"/>
  <c r="H57" i="40"/>
  <c r="I56" i="40"/>
  <c r="H56" i="40"/>
  <c r="I55" i="40"/>
  <c r="H55" i="40"/>
  <c r="I54" i="40"/>
  <c r="H54" i="40"/>
  <c r="I53" i="40"/>
  <c r="H53" i="40"/>
  <c r="I52" i="40"/>
  <c r="H52" i="40"/>
  <c r="I51" i="40"/>
  <c r="H51" i="40"/>
  <c r="I50" i="40"/>
  <c r="H50" i="40"/>
  <c r="I49" i="40"/>
  <c r="H49" i="40"/>
  <c r="I48" i="40"/>
  <c r="H48" i="40"/>
  <c r="I47" i="40"/>
  <c r="H47" i="40"/>
  <c r="I46" i="40"/>
  <c r="H46" i="40"/>
  <c r="I45" i="40"/>
  <c r="H45" i="40"/>
  <c r="I44" i="40"/>
  <c r="H44" i="40"/>
  <c r="I43" i="40"/>
  <c r="H43" i="40"/>
  <c r="I42" i="40"/>
  <c r="H42" i="40"/>
  <c r="I41" i="40"/>
  <c r="H41" i="40"/>
  <c r="I40" i="40"/>
  <c r="H40" i="40"/>
  <c r="I39" i="40"/>
  <c r="H39" i="40"/>
  <c r="I38" i="40"/>
  <c r="H38" i="40"/>
  <c r="I37" i="40"/>
  <c r="H37" i="40"/>
  <c r="I36" i="40"/>
  <c r="H36" i="40"/>
  <c r="I35" i="40"/>
  <c r="H35" i="40"/>
  <c r="I34" i="40"/>
  <c r="H34" i="40"/>
  <c r="I33" i="40"/>
  <c r="H33" i="40"/>
  <c r="I32" i="40"/>
  <c r="H32" i="40"/>
  <c r="I31" i="40"/>
  <c r="H31" i="40"/>
  <c r="I30" i="40"/>
  <c r="H30" i="40"/>
  <c r="I29" i="40"/>
  <c r="H29" i="40"/>
  <c r="I28" i="40"/>
  <c r="H28" i="40"/>
  <c r="I27" i="40"/>
  <c r="H27" i="40"/>
  <c r="I26" i="40"/>
  <c r="H26" i="40"/>
  <c r="I25" i="40"/>
  <c r="H25" i="40"/>
  <c r="I24" i="40"/>
  <c r="H24" i="40"/>
  <c r="I23" i="40"/>
  <c r="H23" i="40"/>
  <c r="I22" i="40"/>
  <c r="H22" i="40"/>
  <c r="I21" i="40"/>
  <c r="H21" i="40"/>
  <c r="I20" i="40"/>
  <c r="H20" i="40"/>
  <c r="I19" i="40"/>
  <c r="H19" i="40"/>
  <c r="I18" i="40"/>
  <c r="H18" i="40"/>
  <c r="I17" i="40"/>
  <c r="H17" i="40"/>
  <c r="I16" i="40"/>
  <c r="H16" i="40"/>
  <c r="I15" i="40"/>
  <c r="H15" i="40"/>
  <c r="I14" i="40"/>
  <c r="H14" i="40"/>
  <c r="I13" i="40"/>
  <c r="H13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12" i="38"/>
  <c r="H12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I14" i="20"/>
  <c r="G14" i="20"/>
  <c r="F14" i="20"/>
  <c r="E14" i="20"/>
  <c r="H13" i="20"/>
  <c r="H12" i="20"/>
  <c r="H11" i="20"/>
  <c r="H10" i="20"/>
  <c r="H9" i="20"/>
  <c r="H8" i="20"/>
  <c r="H7" i="20"/>
  <c r="H6" i="20"/>
  <c r="I13" i="18"/>
  <c r="J80" i="19" s="1"/>
  <c r="H13" i="18"/>
  <c r="I80" i="19" s="1"/>
  <c r="F13" i="18"/>
  <c r="G80" i="19" s="1"/>
  <c r="E13" i="18"/>
  <c r="F80" i="19" s="1"/>
  <c r="D13" i="18"/>
  <c r="E80" i="19" s="1"/>
  <c r="C13" i="18"/>
  <c r="D80" i="19" s="1"/>
  <c r="G12" i="18"/>
  <c r="G11" i="18"/>
  <c r="G10" i="18"/>
  <c r="G9" i="18"/>
  <c r="G8" i="18"/>
  <c r="G7" i="18"/>
  <c r="G6" i="18"/>
  <c r="G13" i="18" s="1"/>
  <c r="H80" i="19" s="1"/>
  <c r="H14" i="20" l="1"/>
  <c r="O11" i="19"/>
  <c r="O10" i="19"/>
  <c r="O9" i="19"/>
  <c r="O8" i="19"/>
  <c r="O7" i="19"/>
  <c r="O6" i="19"/>
  <c r="M13" i="19"/>
  <c r="M12" i="19"/>
  <c r="M11" i="19"/>
  <c r="M10" i="19"/>
  <c r="M9" i="19"/>
  <c r="M8" i="19"/>
  <c r="M7" i="19"/>
  <c r="M6" i="19"/>
  <c r="K11" i="19"/>
  <c r="K10" i="19"/>
  <c r="K9" i="19"/>
  <c r="K8" i="19"/>
  <c r="K7" i="19"/>
  <c r="K6" i="19"/>
  <c r="N6" i="19"/>
  <c r="D14" i="20"/>
  <c r="L6" i="19" l="1"/>
  <c r="O8" i="20"/>
  <c r="O7" i="20"/>
  <c r="O6" i="20"/>
  <c r="M9" i="20"/>
  <c r="M8" i="20"/>
  <c r="M7" i="20"/>
  <c r="M6" i="20"/>
  <c r="K8" i="20"/>
  <c r="K7" i="20"/>
  <c r="K6" i="20"/>
  <c r="L10" i="20"/>
  <c r="N9" i="20"/>
  <c r="L8" i="20"/>
  <c r="N7" i="20"/>
  <c r="L6" i="20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M12" i="18"/>
  <c r="M11" i="18"/>
  <c r="M10" i="18"/>
  <c r="M9" i="18"/>
  <c r="K8" i="18"/>
  <c r="M7" i="18"/>
  <c r="N10" i="20" l="1"/>
  <c r="L9" i="20"/>
  <c r="K9" i="18"/>
  <c r="M8" i="18"/>
  <c r="L13" i="18"/>
  <c r="N6" i="20"/>
  <c r="K12" i="18"/>
  <c r="M13" i="18"/>
  <c r="N13" i="18"/>
  <c r="J14" i="20"/>
  <c r="N8" i="20"/>
  <c r="L8" i="19"/>
  <c r="N8" i="19"/>
  <c r="N9" i="19"/>
  <c r="L9" i="19"/>
  <c r="L10" i="19"/>
  <c r="N10" i="19"/>
  <c r="L7" i="19"/>
  <c r="N7" i="19"/>
  <c r="L7" i="20"/>
  <c r="J13" i="18"/>
  <c r="K6" i="18"/>
  <c r="K10" i="18"/>
  <c r="M6" i="18"/>
  <c r="K7" i="18"/>
  <c r="K11" i="18"/>
  <c r="K80" i="19"/>
  <c r="AC6" i="19" s="1"/>
  <c r="L78" i="19"/>
  <c r="K78" i="19"/>
  <c r="M78" i="19"/>
  <c r="O78" i="19"/>
  <c r="L79" i="19"/>
  <c r="K79" i="19"/>
  <c r="M79" i="19"/>
  <c r="O79" i="19"/>
  <c r="O77" i="19"/>
  <c r="M77" i="19"/>
  <c r="K77" i="19"/>
  <c r="L77" i="19"/>
  <c r="O76" i="19"/>
  <c r="M76" i="19"/>
  <c r="K76" i="19"/>
  <c r="N76" i="19"/>
  <c r="O75" i="19"/>
  <c r="M75" i="19"/>
  <c r="K75" i="19"/>
  <c r="L75" i="19"/>
  <c r="O74" i="19"/>
  <c r="M74" i="19"/>
  <c r="K74" i="19"/>
  <c r="N74" i="19"/>
  <c r="O73" i="19"/>
  <c r="M73" i="19"/>
  <c r="K73" i="19"/>
  <c r="L73" i="19"/>
  <c r="O72" i="19"/>
  <c r="M72" i="19"/>
  <c r="K72" i="19"/>
  <c r="N72" i="19"/>
  <c r="O71" i="19"/>
  <c r="M71" i="19"/>
  <c r="K71" i="19"/>
  <c r="L71" i="19"/>
  <c r="O70" i="19"/>
  <c r="M70" i="19"/>
  <c r="K70" i="19"/>
  <c r="N70" i="19"/>
  <c r="O69" i="19"/>
  <c r="M69" i="19"/>
  <c r="K69" i="19"/>
  <c r="L69" i="19"/>
  <c r="O68" i="19"/>
  <c r="M68" i="19"/>
  <c r="K68" i="19"/>
  <c r="N68" i="19"/>
  <c r="O67" i="19"/>
  <c r="M67" i="19"/>
  <c r="K67" i="19"/>
  <c r="L67" i="19"/>
  <c r="O66" i="19"/>
  <c r="M66" i="19"/>
  <c r="K66" i="19"/>
  <c r="N66" i="19"/>
  <c r="O65" i="19"/>
  <c r="M65" i="19"/>
  <c r="K65" i="19"/>
  <c r="L65" i="19"/>
  <c r="O64" i="19"/>
  <c r="M64" i="19"/>
  <c r="K64" i="19"/>
  <c r="N64" i="19"/>
  <c r="O63" i="19"/>
  <c r="M63" i="19"/>
  <c r="K63" i="19"/>
  <c r="L63" i="19"/>
  <c r="O62" i="19"/>
  <c r="M62" i="19"/>
  <c r="K62" i="19"/>
  <c r="N62" i="19"/>
  <c r="O61" i="19"/>
  <c r="M61" i="19"/>
  <c r="K61" i="19"/>
  <c r="N61" i="19"/>
  <c r="O60" i="19"/>
  <c r="M60" i="19"/>
  <c r="K60" i="19"/>
  <c r="N60" i="19"/>
  <c r="O59" i="19"/>
  <c r="M59" i="19"/>
  <c r="K59" i="19"/>
  <c r="N59" i="19"/>
  <c r="O58" i="19"/>
  <c r="M58" i="19"/>
  <c r="K58" i="19"/>
  <c r="N58" i="19"/>
  <c r="O57" i="19"/>
  <c r="M57" i="19"/>
  <c r="K57" i="19"/>
  <c r="N57" i="19"/>
  <c r="O56" i="19"/>
  <c r="M56" i="19"/>
  <c r="K56" i="19"/>
  <c r="N56" i="19"/>
  <c r="O55" i="19"/>
  <c r="M55" i="19"/>
  <c r="K55" i="19"/>
  <c r="N55" i="19"/>
  <c r="O54" i="19"/>
  <c r="M54" i="19"/>
  <c r="K54" i="19"/>
  <c r="N54" i="19"/>
  <c r="O53" i="19"/>
  <c r="M53" i="19"/>
  <c r="K53" i="19"/>
  <c r="L53" i="19"/>
  <c r="O52" i="19"/>
  <c r="M52" i="19"/>
  <c r="K52" i="19"/>
  <c r="N52" i="19"/>
  <c r="O51" i="19"/>
  <c r="M51" i="19"/>
  <c r="K51" i="19"/>
  <c r="L51" i="19"/>
  <c r="O50" i="19"/>
  <c r="M50" i="19"/>
  <c r="K50" i="19"/>
  <c r="N50" i="19"/>
  <c r="O49" i="19"/>
  <c r="M49" i="19"/>
  <c r="K49" i="19"/>
  <c r="L49" i="19"/>
  <c r="O48" i="19"/>
  <c r="M48" i="19"/>
  <c r="K48" i="19"/>
  <c r="N48" i="19"/>
  <c r="O47" i="19"/>
  <c r="M47" i="19"/>
  <c r="K47" i="19"/>
  <c r="L47" i="19"/>
  <c r="O46" i="19"/>
  <c r="M46" i="19"/>
  <c r="K46" i="19"/>
  <c r="N46" i="19"/>
  <c r="O45" i="19"/>
  <c r="M45" i="19"/>
  <c r="K45" i="19"/>
  <c r="L45" i="19"/>
  <c r="O44" i="19"/>
  <c r="M44" i="19"/>
  <c r="K44" i="19"/>
  <c r="N44" i="19"/>
  <c r="O43" i="19"/>
  <c r="M43" i="19"/>
  <c r="K43" i="19"/>
  <c r="L43" i="19"/>
  <c r="O42" i="19"/>
  <c r="M42" i="19"/>
  <c r="K42" i="19"/>
  <c r="N42" i="19"/>
  <c r="O41" i="19"/>
  <c r="M41" i="19"/>
  <c r="K41" i="19"/>
  <c r="L41" i="19"/>
  <c r="O40" i="19"/>
  <c r="M40" i="19"/>
  <c r="K40" i="19"/>
  <c r="N40" i="19"/>
  <c r="O39" i="19"/>
  <c r="M39" i="19"/>
  <c r="K39" i="19"/>
  <c r="L39" i="19"/>
  <c r="O38" i="19"/>
  <c r="M38" i="19"/>
  <c r="K38" i="19"/>
  <c r="N38" i="19"/>
  <c r="O37" i="19"/>
  <c r="M37" i="19"/>
  <c r="K37" i="19"/>
  <c r="L37" i="19"/>
  <c r="O36" i="19"/>
  <c r="M36" i="19"/>
  <c r="K36" i="19"/>
  <c r="N36" i="19"/>
  <c r="O35" i="19"/>
  <c r="M35" i="19"/>
  <c r="K35" i="19"/>
  <c r="L35" i="19"/>
  <c r="O34" i="19"/>
  <c r="M34" i="19"/>
  <c r="K34" i="19"/>
  <c r="N34" i="19"/>
  <c r="O33" i="19"/>
  <c r="M33" i="19"/>
  <c r="K33" i="19"/>
  <c r="L33" i="19"/>
  <c r="O32" i="19"/>
  <c r="M32" i="19"/>
  <c r="K32" i="19"/>
  <c r="N32" i="19"/>
  <c r="O31" i="19"/>
  <c r="M31" i="19"/>
  <c r="K31" i="19"/>
  <c r="L31" i="19"/>
  <c r="O30" i="19"/>
  <c r="M30" i="19"/>
  <c r="K30" i="19"/>
  <c r="N30" i="19"/>
  <c r="O29" i="19"/>
  <c r="M29" i="19"/>
  <c r="K29" i="19"/>
  <c r="L29" i="19"/>
  <c r="O28" i="19"/>
  <c r="M28" i="19"/>
  <c r="K28" i="19"/>
  <c r="N28" i="19"/>
  <c r="O27" i="19"/>
  <c r="M27" i="19"/>
  <c r="K27" i="19"/>
  <c r="L27" i="19"/>
  <c r="O26" i="19"/>
  <c r="M26" i="19"/>
  <c r="K26" i="19"/>
  <c r="N26" i="19"/>
  <c r="O25" i="19"/>
  <c r="M25" i="19"/>
  <c r="K25" i="19"/>
  <c r="L25" i="19"/>
  <c r="O24" i="19"/>
  <c r="M24" i="19"/>
  <c r="K24" i="19"/>
  <c r="N24" i="19"/>
  <c r="O23" i="19"/>
  <c r="M23" i="19"/>
  <c r="K23" i="19"/>
  <c r="L23" i="19"/>
  <c r="O22" i="19"/>
  <c r="M22" i="19"/>
  <c r="K22" i="19"/>
  <c r="N22" i="19"/>
  <c r="O21" i="19"/>
  <c r="M21" i="19"/>
  <c r="K21" i="19"/>
  <c r="L21" i="19"/>
  <c r="O20" i="19"/>
  <c r="M20" i="19"/>
  <c r="K20" i="19"/>
  <c r="N20" i="19"/>
  <c r="O19" i="19"/>
  <c r="M19" i="19"/>
  <c r="K19" i="19"/>
  <c r="L19" i="19"/>
  <c r="O18" i="19"/>
  <c r="M18" i="19"/>
  <c r="K18" i="19"/>
  <c r="N18" i="19"/>
  <c r="O17" i="19"/>
  <c r="M17" i="19"/>
  <c r="K17" i="19"/>
  <c r="L17" i="19"/>
  <c r="O16" i="19"/>
  <c r="M16" i="19"/>
  <c r="K16" i="19"/>
  <c r="O15" i="19"/>
  <c r="M15" i="19"/>
  <c r="K15" i="19"/>
  <c r="L15" i="19"/>
  <c r="O14" i="19"/>
  <c r="M14" i="19"/>
  <c r="K14" i="19"/>
  <c r="O13" i="19"/>
  <c r="K13" i="19"/>
  <c r="O12" i="19"/>
  <c r="K12" i="19"/>
  <c r="K14" i="20"/>
  <c r="K13" i="20"/>
  <c r="M13" i="20"/>
  <c r="N13" i="20"/>
  <c r="O13" i="20"/>
  <c r="L13" i="20"/>
  <c r="O12" i="20"/>
  <c r="M12" i="20"/>
  <c r="K12" i="20"/>
  <c r="L12" i="20"/>
  <c r="O11" i="20"/>
  <c r="M11" i="20"/>
  <c r="W13" i="20" s="1"/>
  <c r="V13" i="20" s="1"/>
  <c r="L11" i="20"/>
  <c r="K11" i="20"/>
  <c r="N11" i="20"/>
  <c r="O10" i="20"/>
  <c r="M10" i="20"/>
  <c r="W8" i="20" s="1"/>
  <c r="V8" i="20" s="1"/>
  <c r="K10" i="20"/>
  <c r="O9" i="20"/>
  <c r="AA6" i="20" s="1"/>
  <c r="Z6" i="20" s="1"/>
  <c r="K9" i="20"/>
  <c r="S11" i="20" s="1"/>
  <c r="R11" i="20" s="1"/>
  <c r="W12" i="20" l="1"/>
  <c r="V12" i="20" s="1"/>
  <c r="AA8" i="20"/>
  <c r="Z8" i="20" s="1"/>
  <c r="W11" i="20"/>
  <c r="V11" i="20" s="1"/>
  <c r="S10" i="20"/>
  <c r="R10" i="20" s="1"/>
  <c r="AA9" i="20"/>
  <c r="Z9" i="20" s="1"/>
  <c r="S6" i="20"/>
  <c r="R6" i="20" s="1"/>
  <c r="AA13" i="20"/>
  <c r="Z13" i="20" s="1"/>
  <c r="W7" i="20"/>
  <c r="V7" i="20" s="1"/>
  <c r="S9" i="20"/>
  <c r="R9" i="20" s="1"/>
  <c r="AA7" i="20"/>
  <c r="Z7" i="20" s="1"/>
  <c r="W6" i="20"/>
  <c r="V6" i="20" s="1"/>
  <c r="S8" i="20"/>
  <c r="R8" i="20" s="1"/>
  <c r="U7" i="20"/>
  <c r="T7" i="20" s="1"/>
  <c r="AA12" i="20"/>
  <c r="Z12" i="20" s="1"/>
  <c r="W10" i="20"/>
  <c r="V10" i="20" s="1"/>
  <c r="S13" i="20"/>
  <c r="R13" i="20" s="1"/>
  <c r="AA11" i="20"/>
  <c r="Z11" i="20" s="1"/>
  <c r="S7" i="20"/>
  <c r="R7" i="20" s="1"/>
  <c r="W9" i="20"/>
  <c r="V9" i="20" s="1"/>
  <c r="AA10" i="20"/>
  <c r="Z10" i="20" s="1"/>
  <c r="S12" i="20"/>
  <c r="R12" i="20" s="1"/>
  <c r="AA68" i="19"/>
  <c r="Z68" i="19" s="1"/>
  <c r="AA52" i="19"/>
  <c r="Z52" i="19" s="1"/>
  <c r="AA36" i="19"/>
  <c r="Z36" i="19" s="1"/>
  <c r="AA64" i="19"/>
  <c r="Z64" i="19" s="1"/>
  <c r="AA48" i="19"/>
  <c r="Z48" i="19" s="1"/>
  <c r="AA32" i="19"/>
  <c r="Z32" i="19" s="1"/>
  <c r="AA21" i="19"/>
  <c r="Z21" i="19" s="1"/>
  <c r="AA65" i="19"/>
  <c r="Z65" i="19" s="1"/>
  <c r="AA49" i="19"/>
  <c r="Z49" i="19" s="1"/>
  <c r="AA66" i="19"/>
  <c r="Z66" i="19" s="1"/>
  <c r="AA28" i="19"/>
  <c r="Z28" i="19" s="1"/>
  <c r="AA43" i="19"/>
  <c r="Z43" i="19" s="1"/>
  <c r="AA12" i="19"/>
  <c r="Z12" i="19" s="1"/>
  <c r="AA13" i="19"/>
  <c r="Z13" i="19" s="1"/>
  <c r="AA67" i="19"/>
  <c r="Z67" i="19" s="1"/>
  <c r="AA51" i="19"/>
  <c r="Z51" i="19" s="1"/>
  <c r="AA79" i="19"/>
  <c r="Z79" i="19" s="1"/>
  <c r="AA63" i="19"/>
  <c r="Z63" i="19" s="1"/>
  <c r="AA47" i="19"/>
  <c r="Z47" i="19" s="1"/>
  <c r="AA31" i="19"/>
  <c r="Z31" i="19" s="1"/>
  <c r="AA76" i="19"/>
  <c r="Z76" i="19" s="1"/>
  <c r="AA60" i="19"/>
  <c r="Z60" i="19" s="1"/>
  <c r="AA77" i="19"/>
  <c r="Z77" i="19" s="1"/>
  <c r="AA61" i="19"/>
  <c r="Z61" i="19" s="1"/>
  <c r="AA45" i="19"/>
  <c r="Z45" i="19" s="1"/>
  <c r="AA24" i="19"/>
  <c r="Z24" i="19" s="1"/>
  <c r="AA35" i="19"/>
  <c r="Z35" i="19" s="1"/>
  <c r="AA23" i="19"/>
  <c r="Z23" i="19" s="1"/>
  <c r="AA10" i="19"/>
  <c r="Z10" i="19" s="1"/>
  <c r="AA7" i="19"/>
  <c r="Z7" i="19" s="1"/>
  <c r="AA33" i="19"/>
  <c r="Z33" i="19" s="1"/>
  <c r="AA8" i="19"/>
  <c r="Z8" i="19" s="1"/>
  <c r="AA78" i="19"/>
  <c r="Z78" i="19" s="1"/>
  <c r="AA62" i="19"/>
  <c r="Z62" i="19" s="1"/>
  <c r="AA46" i="19"/>
  <c r="Z46" i="19" s="1"/>
  <c r="AA74" i="19"/>
  <c r="Z74" i="19" s="1"/>
  <c r="AA58" i="19"/>
  <c r="Z58" i="19" s="1"/>
  <c r="AA42" i="19"/>
  <c r="Z42" i="19" s="1"/>
  <c r="AA29" i="19"/>
  <c r="Z29" i="19" s="1"/>
  <c r="AA75" i="19"/>
  <c r="Z75" i="19" s="1"/>
  <c r="AA59" i="19"/>
  <c r="Z59" i="19" s="1"/>
  <c r="AA72" i="19"/>
  <c r="Z72" i="19" s="1"/>
  <c r="AA56" i="19"/>
  <c r="Z56" i="19" s="1"/>
  <c r="AA40" i="19"/>
  <c r="Z40" i="19" s="1"/>
  <c r="AA19" i="19"/>
  <c r="Z19" i="19" s="1"/>
  <c r="AA30" i="19"/>
  <c r="Z30" i="19" s="1"/>
  <c r="AA15" i="19"/>
  <c r="Z15" i="19" s="1"/>
  <c r="AA26" i="19"/>
  <c r="Z26" i="19" s="1"/>
  <c r="AA6" i="19"/>
  <c r="Z6" i="19" s="1"/>
  <c r="AA27" i="19"/>
  <c r="Z27" i="19" s="1"/>
  <c r="AA20" i="19"/>
  <c r="Z20" i="19" s="1"/>
  <c r="AA73" i="19"/>
  <c r="Z73" i="19" s="1"/>
  <c r="AA57" i="19"/>
  <c r="Z57" i="19" s="1"/>
  <c r="AA41" i="19"/>
  <c r="Z41" i="19" s="1"/>
  <c r="AA69" i="19"/>
  <c r="Z69" i="19" s="1"/>
  <c r="AA53" i="19"/>
  <c r="Z53" i="19" s="1"/>
  <c r="AA37" i="19"/>
  <c r="Z37" i="19" s="1"/>
  <c r="AA25" i="19"/>
  <c r="Z25" i="19" s="1"/>
  <c r="AA70" i="19"/>
  <c r="Z70" i="19" s="1"/>
  <c r="AA54" i="19"/>
  <c r="Z54" i="19" s="1"/>
  <c r="AA71" i="19"/>
  <c r="Z71" i="19" s="1"/>
  <c r="AA55" i="19"/>
  <c r="Z55" i="19" s="1"/>
  <c r="AA39" i="19"/>
  <c r="Z39" i="19" s="1"/>
  <c r="AA18" i="19"/>
  <c r="Z18" i="19" s="1"/>
  <c r="AA22" i="19"/>
  <c r="Z22" i="19" s="1"/>
  <c r="AA14" i="19"/>
  <c r="Z14" i="19" s="1"/>
  <c r="AA17" i="19"/>
  <c r="Z17" i="19" s="1"/>
  <c r="AA44" i="19"/>
  <c r="Z44" i="19" s="1"/>
  <c r="AA16" i="19"/>
  <c r="Z16" i="19" s="1"/>
  <c r="AA9" i="19"/>
  <c r="Z9" i="19" s="1"/>
  <c r="AA50" i="19"/>
  <c r="Z50" i="19" s="1"/>
  <c r="AA38" i="19"/>
  <c r="Z38" i="19" s="1"/>
  <c r="AA11" i="19"/>
  <c r="Z11" i="19" s="1"/>
  <c r="AA34" i="19"/>
  <c r="Z34" i="19" s="1"/>
  <c r="S62" i="19"/>
  <c r="R62" i="19" s="1"/>
  <c r="S74" i="19"/>
  <c r="R74" i="19" s="1"/>
  <c r="S42" i="19"/>
  <c r="R42" i="19" s="1"/>
  <c r="S52" i="19"/>
  <c r="R52" i="19" s="1"/>
  <c r="S50" i="19"/>
  <c r="R50" i="19" s="1"/>
  <c r="S18" i="19"/>
  <c r="R18" i="19" s="1"/>
  <c r="S22" i="19"/>
  <c r="R22" i="19" s="1"/>
  <c r="S10" i="19"/>
  <c r="R10" i="19" s="1"/>
  <c r="S64" i="19"/>
  <c r="R64" i="19" s="1"/>
  <c r="S16" i="19"/>
  <c r="R16" i="19" s="1"/>
  <c r="S76" i="19"/>
  <c r="R76" i="19" s="1"/>
  <c r="S60" i="19"/>
  <c r="R60" i="19" s="1"/>
  <c r="S44" i="19"/>
  <c r="R44" i="19" s="1"/>
  <c r="S72" i="19"/>
  <c r="R72" i="19" s="1"/>
  <c r="S56" i="19"/>
  <c r="R56" i="19" s="1"/>
  <c r="S40" i="19"/>
  <c r="R40" i="19" s="1"/>
  <c r="S49" i="19"/>
  <c r="R49" i="19" s="1"/>
  <c r="S26" i="19"/>
  <c r="R26" i="19" s="1"/>
  <c r="S15" i="19"/>
  <c r="R15" i="19" s="1"/>
  <c r="S73" i="19"/>
  <c r="R73" i="19" s="1"/>
  <c r="S57" i="19"/>
  <c r="R57" i="19" s="1"/>
  <c r="S41" i="19"/>
  <c r="R41" i="19" s="1"/>
  <c r="S69" i="19"/>
  <c r="R69" i="19" s="1"/>
  <c r="S53" i="19"/>
  <c r="R53" i="19" s="1"/>
  <c r="S37" i="19"/>
  <c r="R37" i="19" s="1"/>
  <c r="S75" i="19"/>
  <c r="R75" i="19" s="1"/>
  <c r="S59" i="19"/>
  <c r="R59" i="19" s="1"/>
  <c r="S77" i="19"/>
  <c r="R77" i="19" s="1"/>
  <c r="S61" i="19"/>
  <c r="R61" i="19" s="1"/>
  <c r="S45" i="19"/>
  <c r="R45" i="19" s="1"/>
  <c r="S28" i="19"/>
  <c r="R28" i="19" s="1"/>
  <c r="S7" i="19"/>
  <c r="R7" i="19" s="1"/>
  <c r="S17" i="19"/>
  <c r="R17" i="19" s="1"/>
  <c r="S30" i="19"/>
  <c r="R30" i="19" s="1"/>
  <c r="S12" i="19"/>
  <c r="R12" i="19" s="1"/>
  <c r="S13" i="19"/>
  <c r="R13" i="19" s="1"/>
  <c r="S14" i="19"/>
  <c r="R14" i="19" s="1"/>
  <c r="S35" i="19"/>
  <c r="R35" i="19" s="1"/>
  <c r="S8" i="19"/>
  <c r="R8" i="19" s="1"/>
  <c r="S21" i="19"/>
  <c r="R21" i="19" s="1"/>
  <c r="S32" i="19"/>
  <c r="R32" i="19" s="1"/>
  <c r="S31" i="19"/>
  <c r="R31" i="19" s="1"/>
  <c r="S6" i="19"/>
  <c r="R6" i="19" s="1"/>
  <c r="S67" i="19"/>
  <c r="R67" i="19" s="1"/>
  <c r="S51" i="19"/>
  <c r="R51" i="19" s="1"/>
  <c r="S79" i="19"/>
  <c r="R79" i="19" s="1"/>
  <c r="S63" i="19"/>
  <c r="R63" i="19" s="1"/>
  <c r="S47" i="19"/>
  <c r="R47" i="19" s="1"/>
  <c r="S29" i="19"/>
  <c r="R29" i="19" s="1"/>
  <c r="S70" i="19"/>
  <c r="R70" i="19" s="1"/>
  <c r="S54" i="19"/>
  <c r="R54" i="19" s="1"/>
  <c r="S71" i="19"/>
  <c r="R71" i="19" s="1"/>
  <c r="S55" i="19"/>
  <c r="R55" i="19" s="1"/>
  <c r="S39" i="19"/>
  <c r="R39" i="19" s="1"/>
  <c r="S24" i="19"/>
  <c r="R24" i="19" s="1"/>
  <c r="S38" i="19"/>
  <c r="R38" i="19" s="1"/>
  <c r="S43" i="19"/>
  <c r="R43" i="19" s="1"/>
  <c r="S23" i="19"/>
  <c r="R23" i="19" s="1"/>
  <c r="S20" i="19"/>
  <c r="R20" i="19" s="1"/>
  <c r="S11" i="19"/>
  <c r="R11" i="19" s="1"/>
  <c r="S9" i="19"/>
  <c r="R9" i="19" s="1"/>
  <c r="S78" i="19"/>
  <c r="R78" i="19" s="1"/>
  <c r="S46" i="19"/>
  <c r="R46" i="19" s="1"/>
  <c r="S58" i="19"/>
  <c r="R58" i="19" s="1"/>
  <c r="S25" i="19"/>
  <c r="R25" i="19" s="1"/>
  <c r="S68" i="19"/>
  <c r="R68" i="19" s="1"/>
  <c r="S66" i="19"/>
  <c r="R66" i="19" s="1"/>
  <c r="S34" i="19"/>
  <c r="R34" i="19" s="1"/>
  <c r="S36" i="19"/>
  <c r="R36" i="19" s="1"/>
  <c r="S19" i="19"/>
  <c r="R19" i="19" s="1"/>
  <c r="S65" i="19"/>
  <c r="R65" i="19" s="1"/>
  <c r="S48" i="19"/>
  <c r="R48" i="19" s="1"/>
  <c r="S33" i="19"/>
  <c r="R33" i="19" s="1"/>
  <c r="S27" i="19"/>
  <c r="R27" i="19" s="1"/>
  <c r="W75" i="19"/>
  <c r="V75" i="19" s="1"/>
  <c r="W59" i="19"/>
  <c r="V59" i="19" s="1"/>
  <c r="W43" i="19"/>
  <c r="V43" i="19" s="1"/>
  <c r="W71" i="19"/>
  <c r="V71" i="19" s="1"/>
  <c r="W55" i="19"/>
  <c r="V55" i="19" s="1"/>
  <c r="W39" i="19"/>
  <c r="V39" i="19" s="1"/>
  <c r="W24" i="19"/>
  <c r="V24" i="19" s="1"/>
  <c r="W64" i="19"/>
  <c r="V64" i="19" s="1"/>
  <c r="W48" i="19"/>
  <c r="V48" i="19" s="1"/>
  <c r="W69" i="19"/>
  <c r="V69" i="19" s="1"/>
  <c r="W53" i="19"/>
  <c r="V53" i="19" s="1"/>
  <c r="W37" i="19"/>
  <c r="V37" i="19" s="1"/>
  <c r="W25" i="19"/>
  <c r="V25" i="19" s="1"/>
  <c r="W34" i="19"/>
  <c r="V34" i="19" s="1"/>
  <c r="W13" i="19"/>
  <c r="V13" i="19" s="1"/>
  <c r="W18" i="19"/>
  <c r="V18" i="19" s="1"/>
  <c r="W46" i="19"/>
  <c r="V46" i="19" s="1"/>
  <c r="W17" i="19"/>
  <c r="V17" i="19" s="1"/>
  <c r="W12" i="19"/>
  <c r="V12" i="19" s="1"/>
  <c r="W72" i="19"/>
  <c r="V72" i="19" s="1"/>
  <c r="W56" i="19"/>
  <c r="V56" i="19" s="1"/>
  <c r="W40" i="19"/>
  <c r="V40" i="19" s="1"/>
  <c r="W68" i="19"/>
  <c r="V68" i="19" s="1"/>
  <c r="W52" i="19"/>
  <c r="V52" i="19" s="1"/>
  <c r="W36" i="19"/>
  <c r="V36" i="19" s="1"/>
  <c r="W78" i="19"/>
  <c r="V78" i="19" s="1"/>
  <c r="W62" i="19"/>
  <c r="V62" i="19" s="1"/>
  <c r="W79" i="19"/>
  <c r="V79" i="19" s="1"/>
  <c r="W63" i="19"/>
  <c r="V63" i="19" s="1"/>
  <c r="W47" i="19"/>
  <c r="V47" i="19" s="1"/>
  <c r="W31" i="19"/>
  <c r="V31" i="19" s="1"/>
  <c r="W23" i="19"/>
  <c r="V23" i="19" s="1"/>
  <c r="W33" i="19"/>
  <c r="V33" i="19" s="1"/>
  <c r="W8" i="19"/>
  <c r="V8" i="19" s="1"/>
  <c r="W15" i="19"/>
  <c r="V15" i="19" s="1"/>
  <c r="W41" i="19"/>
  <c r="V41" i="19" s="1"/>
  <c r="W14" i="19"/>
  <c r="V14" i="19" s="1"/>
  <c r="W6" i="19"/>
  <c r="V6" i="19" s="1"/>
  <c r="W70" i="19"/>
  <c r="V70" i="19" s="1"/>
  <c r="W54" i="19"/>
  <c r="V54" i="19" s="1"/>
  <c r="W38" i="19"/>
  <c r="V38" i="19" s="1"/>
  <c r="W66" i="19"/>
  <c r="V66" i="19" s="1"/>
  <c r="W50" i="19"/>
  <c r="V50" i="19" s="1"/>
  <c r="W35" i="19"/>
  <c r="V35" i="19" s="1"/>
  <c r="W73" i="19"/>
  <c r="V73" i="19" s="1"/>
  <c r="W57" i="19"/>
  <c r="V57" i="19" s="1"/>
  <c r="W76" i="19"/>
  <c r="V76" i="19" s="1"/>
  <c r="W60" i="19"/>
  <c r="V60" i="19" s="1"/>
  <c r="W44" i="19"/>
  <c r="V44" i="19" s="1"/>
  <c r="W29" i="19"/>
  <c r="V29" i="19" s="1"/>
  <c r="W21" i="19"/>
  <c r="V21" i="19" s="1"/>
  <c r="W30" i="19"/>
  <c r="V30" i="19" s="1"/>
  <c r="W20" i="19"/>
  <c r="V20" i="19" s="1"/>
  <c r="W11" i="19"/>
  <c r="V11" i="19" s="1"/>
  <c r="W32" i="19"/>
  <c r="V32" i="19" s="1"/>
  <c r="W10" i="19"/>
  <c r="V10" i="19" s="1"/>
  <c r="W65" i="19"/>
  <c r="V65" i="19" s="1"/>
  <c r="W49" i="19"/>
  <c r="V49" i="19" s="1"/>
  <c r="W77" i="19"/>
  <c r="V77" i="19" s="1"/>
  <c r="W61" i="19"/>
  <c r="V61" i="19" s="1"/>
  <c r="W45" i="19"/>
  <c r="V45" i="19" s="1"/>
  <c r="W28" i="19"/>
  <c r="V28" i="19" s="1"/>
  <c r="W67" i="19"/>
  <c r="V67" i="19" s="1"/>
  <c r="W51" i="19"/>
  <c r="V51" i="19" s="1"/>
  <c r="W74" i="19"/>
  <c r="V74" i="19" s="1"/>
  <c r="W58" i="19"/>
  <c r="V58" i="19" s="1"/>
  <c r="W42" i="19"/>
  <c r="V42" i="19" s="1"/>
  <c r="W27" i="19"/>
  <c r="V27" i="19" s="1"/>
  <c r="W16" i="19"/>
  <c r="V16" i="19" s="1"/>
  <c r="W22" i="19"/>
  <c r="V22" i="19" s="1"/>
  <c r="W19" i="19"/>
  <c r="V19" i="19" s="1"/>
  <c r="W9" i="19"/>
  <c r="V9" i="19" s="1"/>
  <c r="W26" i="19"/>
  <c r="V26" i="19" s="1"/>
  <c r="W7" i="19"/>
  <c r="V7" i="19" s="1"/>
  <c r="U9" i="20"/>
  <c r="T9" i="20" s="1"/>
  <c r="U13" i="20"/>
  <c r="T13" i="20" s="1"/>
  <c r="U6" i="20"/>
  <c r="T6" i="20" s="1"/>
  <c r="U8" i="20"/>
  <c r="T8" i="20" s="1"/>
  <c r="U10" i="20"/>
  <c r="T10" i="20" s="1"/>
  <c r="U11" i="20"/>
  <c r="T11" i="20" s="1"/>
  <c r="U12" i="20"/>
  <c r="T12" i="20" s="1"/>
  <c r="AC8" i="20"/>
  <c r="AC12" i="20"/>
  <c r="AC9" i="20"/>
  <c r="AC13" i="20"/>
  <c r="AC7" i="20"/>
  <c r="AC11" i="20"/>
  <c r="AC10" i="20"/>
  <c r="AC6" i="20"/>
  <c r="K13" i="18"/>
  <c r="L26" i="19"/>
  <c r="L32" i="19"/>
  <c r="N13" i="19"/>
  <c r="L13" i="19"/>
  <c r="L14" i="19"/>
  <c r="N14" i="19"/>
  <c r="N16" i="19"/>
  <c r="L16" i="19"/>
  <c r="L58" i="19"/>
  <c r="L11" i="19"/>
  <c r="N11" i="19"/>
  <c r="L64" i="19"/>
  <c r="L12" i="19"/>
  <c r="N12" i="19"/>
  <c r="L80" i="19"/>
  <c r="AD16" i="19" s="1"/>
  <c r="L34" i="19"/>
  <c r="L66" i="19"/>
  <c r="L48" i="19"/>
  <c r="L72" i="19"/>
  <c r="L42" i="19"/>
  <c r="L74" i="19"/>
  <c r="N78" i="19"/>
  <c r="L18" i="19"/>
  <c r="L50" i="19"/>
  <c r="L24" i="19"/>
  <c r="L40" i="19"/>
  <c r="L56" i="19"/>
  <c r="L20" i="19"/>
  <c r="L28" i="19"/>
  <c r="L36" i="19"/>
  <c r="L44" i="19"/>
  <c r="L22" i="19"/>
  <c r="L30" i="19"/>
  <c r="L38" i="19"/>
  <c r="L46" i="19"/>
  <c r="L54" i="19"/>
  <c r="L62" i="19"/>
  <c r="L70" i="19"/>
  <c r="N75" i="19"/>
  <c r="L76" i="19"/>
  <c r="N79" i="19"/>
  <c r="O80" i="19"/>
  <c r="AG8" i="19" s="1"/>
  <c r="L52" i="19"/>
  <c r="L60" i="19"/>
  <c r="L68" i="19"/>
  <c r="O14" i="20"/>
  <c r="N14" i="20"/>
  <c r="M80" i="19"/>
  <c r="AE54" i="19" s="1"/>
  <c r="N71" i="19"/>
  <c r="N73" i="19"/>
  <c r="N77" i="19"/>
  <c r="N63" i="19"/>
  <c r="N65" i="19"/>
  <c r="N67" i="19"/>
  <c r="N69" i="19"/>
  <c r="L55" i="19"/>
  <c r="L57" i="19"/>
  <c r="L59" i="19"/>
  <c r="L61" i="19"/>
  <c r="N47" i="19"/>
  <c r="N49" i="19"/>
  <c r="N51" i="19"/>
  <c r="N53" i="19"/>
  <c r="N39" i="19"/>
  <c r="N41" i="19"/>
  <c r="N43" i="19"/>
  <c r="N45" i="19"/>
  <c r="N31" i="19"/>
  <c r="N33" i="19"/>
  <c r="N35" i="19"/>
  <c r="N37" i="19"/>
  <c r="N23" i="19"/>
  <c r="N25" i="19"/>
  <c r="N27" i="19"/>
  <c r="N29" i="19"/>
  <c r="N15" i="19"/>
  <c r="N17" i="19"/>
  <c r="N19" i="19"/>
  <c r="N21" i="19"/>
  <c r="L14" i="20"/>
  <c r="M14" i="20"/>
  <c r="N12" i="20"/>
  <c r="Y12" i="20" s="1"/>
  <c r="X12" i="20" s="1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58" i="19"/>
  <c r="AC59" i="19"/>
  <c r="AC60" i="19"/>
  <c r="AC61" i="19"/>
  <c r="AC62" i="19"/>
  <c r="AC63" i="19"/>
  <c r="AC64" i="19"/>
  <c r="AC65" i="19"/>
  <c r="AC66" i="19"/>
  <c r="AC67" i="19"/>
  <c r="AC68" i="19"/>
  <c r="AC69" i="19"/>
  <c r="AC70" i="19"/>
  <c r="AC71" i="19"/>
  <c r="AC72" i="19"/>
  <c r="AC73" i="19"/>
  <c r="AC74" i="19"/>
  <c r="AC75" i="19"/>
  <c r="AC76" i="19"/>
  <c r="AC77" i="19"/>
  <c r="AC78" i="19"/>
  <c r="AC79" i="19"/>
  <c r="U64" i="19" l="1"/>
  <c r="T64" i="19" s="1"/>
  <c r="Y28" i="19"/>
  <c r="X28" i="19" s="1"/>
  <c r="U69" i="19"/>
  <c r="T69" i="19" s="1"/>
  <c r="U57" i="19"/>
  <c r="T57" i="19" s="1"/>
  <c r="U72" i="19"/>
  <c r="T72" i="19" s="1"/>
  <c r="U53" i="19"/>
  <c r="T53" i="19" s="1"/>
  <c r="U37" i="19"/>
  <c r="T37" i="19" s="1"/>
  <c r="U32" i="19"/>
  <c r="T32" i="19" s="1"/>
  <c r="U45" i="19"/>
  <c r="T45" i="19" s="1"/>
  <c r="U59" i="19"/>
  <c r="T59" i="19" s="1"/>
  <c r="U24" i="19"/>
  <c r="T24" i="19" s="1"/>
  <c r="U26" i="19"/>
  <c r="T26" i="19" s="1"/>
  <c r="Y8" i="20"/>
  <c r="X8" i="20" s="1"/>
  <c r="Y10" i="20"/>
  <c r="X10" i="20" s="1"/>
  <c r="U73" i="19"/>
  <c r="T73" i="19" s="1"/>
  <c r="U20" i="19"/>
  <c r="T20" i="19" s="1"/>
  <c r="U41" i="19"/>
  <c r="T41" i="19" s="1"/>
  <c r="U27" i="19"/>
  <c r="T27" i="19" s="1"/>
  <c r="U56" i="19"/>
  <c r="T56" i="19" s="1"/>
  <c r="U78" i="19"/>
  <c r="T78" i="19" s="1"/>
  <c r="U51" i="19"/>
  <c r="T51" i="19" s="1"/>
  <c r="U16" i="19"/>
  <c r="T16" i="19" s="1"/>
  <c r="U18" i="19"/>
  <c r="T18" i="19" s="1"/>
  <c r="U68" i="19"/>
  <c r="T68" i="19" s="1"/>
  <c r="U49" i="19"/>
  <c r="T49" i="19" s="1"/>
  <c r="U63" i="19"/>
  <c r="T63" i="19" s="1"/>
  <c r="U28" i="19"/>
  <c r="T28" i="19" s="1"/>
  <c r="U30" i="19"/>
  <c r="T30" i="19" s="1"/>
  <c r="U48" i="19"/>
  <c r="T48" i="19" s="1"/>
  <c r="U70" i="19"/>
  <c r="T70" i="19" s="1"/>
  <c r="U43" i="19"/>
  <c r="T43" i="19" s="1"/>
  <c r="U8" i="19"/>
  <c r="T8" i="19" s="1"/>
  <c r="U10" i="19"/>
  <c r="T10" i="19" s="1"/>
  <c r="Y7" i="20"/>
  <c r="X7" i="20" s="1"/>
  <c r="Y9" i="20"/>
  <c r="X9" i="20" s="1"/>
  <c r="U71" i="19"/>
  <c r="T71" i="19" s="1"/>
  <c r="U25" i="19"/>
  <c r="T25" i="19" s="1"/>
  <c r="Y14" i="19"/>
  <c r="X14" i="19" s="1"/>
  <c r="Y51" i="19"/>
  <c r="X51" i="19" s="1"/>
  <c r="Y29" i="19"/>
  <c r="X29" i="19" s="1"/>
  <c r="Y39" i="19"/>
  <c r="X39" i="19" s="1"/>
  <c r="Y66" i="19"/>
  <c r="X66" i="19" s="1"/>
  <c r="Y44" i="19"/>
  <c r="X44" i="19" s="1"/>
  <c r="Y17" i="19"/>
  <c r="X17" i="19" s="1"/>
  <c r="Y19" i="19"/>
  <c r="X19" i="19" s="1"/>
  <c r="Y75" i="19"/>
  <c r="X75" i="19" s="1"/>
  <c r="Y61" i="19"/>
  <c r="X61" i="19" s="1"/>
  <c r="Y30" i="19"/>
  <c r="X30" i="19" s="1"/>
  <c r="Y9" i="19"/>
  <c r="X9" i="19" s="1"/>
  <c r="Y63" i="19"/>
  <c r="X63" i="19" s="1"/>
  <c r="Y49" i="19"/>
  <c r="X49" i="19" s="1"/>
  <c r="Y68" i="19"/>
  <c r="X68" i="19" s="1"/>
  <c r="Y67" i="19"/>
  <c r="X67" i="19" s="1"/>
  <c r="Y53" i="19"/>
  <c r="X53" i="19" s="1"/>
  <c r="Y72" i="19"/>
  <c r="X72" i="19" s="1"/>
  <c r="Y34" i="19"/>
  <c r="X34" i="19" s="1"/>
  <c r="U60" i="19"/>
  <c r="T60" i="19" s="1"/>
  <c r="U66" i="19"/>
  <c r="T66" i="19" s="1"/>
  <c r="U9" i="19"/>
  <c r="T9" i="19" s="1"/>
  <c r="U40" i="19"/>
  <c r="T40" i="19" s="1"/>
  <c r="U62" i="19"/>
  <c r="T62" i="19" s="1"/>
  <c r="U35" i="19"/>
  <c r="T35" i="19" s="1"/>
  <c r="U42" i="19"/>
  <c r="T42" i="19" s="1"/>
  <c r="U7" i="19"/>
  <c r="T7" i="19" s="1"/>
  <c r="U52" i="19"/>
  <c r="T52" i="19" s="1"/>
  <c r="U74" i="19"/>
  <c r="T74" i="19" s="1"/>
  <c r="U47" i="19"/>
  <c r="T47" i="19" s="1"/>
  <c r="U12" i="19"/>
  <c r="T12" i="19" s="1"/>
  <c r="U14" i="19"/>
  <c r="T14" i="19" s="1"/>
  <c r="U77" i="19"/>
  <c r="T77" i="19" s="1"/>
  <c r="U54" i="19"/>
  <c r="T54" i="19" s="1"/>
  <c r="U31" i="19"/>
  <c r="T31" i="19" s="1"/>
  <c r="U29" i="19"/>
  <c r="T29" i="19" s="1"/>
  <c r="Y11" i="20"/>
  <c r="X11" i="20" s="1"/>
  <c r="Y13" i="20"/>
  <c r="X13" i="20" s="1"/>
  <c r="U39" i="19"/>
  <c r="T39" i="19" s="1"/>
  <c r="U38" i="19"/>
  <c r="T38" i="19" s="1"/>
  <c r="Y18" i="19"/>
  <c r="X18" i="19" s="1"/>
  <c r="Y6" i="19"/>
  <c r="X6" i="19" s="1"/>
  <c r="Y16" i="19"/>
  <c r="X16" i="19" s="1"/>
  <c r="Y55" i="19"/>
  <c r="X55" i="19" s="1"/>
  <c r="Y41" i="19"/>
  <c r="X41" i="19" s="1"/>
  <c r="Y76" i="19"/>
  <c r="X76" i="19" s="1"/>
  <c r="Y33" i="19"/>
  <c r="X33" i="19" s="1"/>
  <c r="Y38" i="19"/>
  <c r="X38" i="19" s="1"/>
  <c r="Y54" i="19"/>
  <c r="X54" i="19" s="1"/>
  <c r="Y77" i="19"/>
  <c r="X77" i="19" s="1"/>
  <c r="Y21" i="19"/>
  <c r="X21" i="19" s="1"/>
  <c r="Y23" i="19"/>
  <c r="X23" i="19" s="1"/>
  <c r="Y79" i="19"/>
  <c r="X79" i="19" s="1"/>
  <c r="Y65" i="19"/>
  <c r="X65" i="19" s="1"/>
  <c r="Y25" i="19"/>
  <c r="X25" i="19" s="1"/>
  <c r="Y46" i="19"/>
  <c r="X46" i="19" s="1"/>
  <c r="Y69" i="19"/>
  <c r="X69" i="19" s="1"/>
  <c r="Y11" i="19"/>
  <c r="X11" i="19" s="1"/>
  <c r="Y60" i="19"/>
  <c r="X60" i="19" s="1"/>
  <c r="U50" i="19"/>
  <c r="T50" i="19" s="1"/>
  <c r="U22" i="19"/>
  <c r="T22" i="19" s="1"/>
  <c r="U46" i="19"/>
  <c r="T46" i="19" s="1"/>
  <c r="U23" i="19"/>
  <c r="T23" i="19" s="1"/>
  <c r="U21" i="19"/>
  <c r="T21" i="19" s="1"/>
  <c r="U36" i="19"/>
  <c r="T36" i="19" s="1"/>
  <c r="U58" i="19"/>
  <c r="T58" i="19" s="1"/>
  <c r="U34" i="19"/>
  <c r="T34" i="19" s="1"/>
  <c r="U33" i="19"/>
  <c r="T33" i="19" s="1"/>
  <c r="U61" i="19"/>
  <c r="T61" i="19" s="1"/>
  <c r="U75" i="19"/>
  <c r="T75" i="19" s="1"/>
  <c r="U15" i="19"/>
  <c r="T15" i="19" s="1"/>
  <c r="U13" i="19"/>
  <c r="T13" i="19" s="1"/>
  <c r="Y6" i="20"/>
  <c r="X6" i="20" s="1"/>
  <c r="U11" i="19"/>
  <c r="T11" i="19" s="1"/>
  <c r="U6" i="19"/>
  <c r="T6" i="19" s="1"/>
  <c r="Y12" i="19"/>
  <c r="X12" i="19" s="1"/>
  <c r="Y22" i="19"/>
  <c r="X22" i="19" s="1"/>
  <c r="Y15" i="19"/>
  <c r="X15" i="19" s="1"/>
  <c r="Y71" i="19"/>
  <c r="X71" i="19" s="1"/>
  <c r="Y57" i="19"/>
  <c r="X57" i="19" s="1"/>
  <c r="Y10" i="19"/>
  <c r="X10" i="19" s="1"/>
  <c r="Y20" i="19"/>
  <c r="X20" i="19" s="1"/>
  <c r="Y43" i="19"/>
  <c r="X43" i="19" s="1"/>
  <c r="Y70" i="19"/>
  <c r="X70" i="19" s="1"/>
  <c r="Y48" i="19"/>
  <c r="X48" i="19" s="1"/>
  <c r="Y8" i="19"/>
  <c r="X8" i="19" s="1"/>
  <c r="Y31" i="19"/>
  <c r="X31" i="19" s="1"/>
  <c r="Y58" i="19"/>
  <c r="X58" i="19" s="1"/>
  <c r="Y36" i="19"/>
  <c r="X36" i="19" s="1"/>
  <c r="Y7" i="19"/>
  <c r="X7" i="19" s="1"/>
  <c r="Y62" i="19"/>
  <c r="X62" i="19" s="1"/>
  <c r="Y40" i="19"/>
  <c r="X40" i="19" s="1"/>
  <c r="Y42" i="19"/>
  <c r="X42" i="19" s="1"/>
  <c r="U76" i="19"/>
  <c r="T76" i="19" s="1"/>
  <c r="U44" i="19"/>
  <c r="T44" i="19" s="1"/>
  <c r="U55" i="19"/>
  <c r="T55" i="19" s="1"/>
  <c r="U67" i="19"/>
  <c r="T67" i="19" s="1"/>
  <c r="U65" i="19"/>
  <c r="T65" i="19" s="1"/>
  <c r="U79" i="19"/>
  <c r="T79" i="19" s="1"/>
  <c r="U19" i="19"/>
  <c r="T19" i="19" s="1"/>
  <c r="U17" i="19"/>
  <c r="T17" i="19" s="1"/>
  <c r="Y27" i="19"/>
  <c r="X27" i="19" s="1"/>
  <c r="Y13" i="19"/>
  <c r="X13" i="19" s="1"/>
  <c r="Y32" i="19"/>
  <c r="X32" i="19" s="1"/>
  <c r="Y50" i="19"/>
  <c r="X50" i="19" s="1"/>
  <c r="Y73" i="19"/>
  <c r="X73" i="19" s="1"/>
  <c r="Y26" i="19"/>
  <c r="X26" i="19" s="1"/>
  <c r="Y37" i="19"/>
  <c r="X37" i="19" s="1"/>
  <c r="Y59" i="19"/>
  <c r="X59" i="19" s="1"/>
  <c r="Y45" i="19"/>
  <c r="X45" i="19" s="1"/>
  <c r="Y64" i="19"/>
  <c r="X64" i="19" s="1"/>
  <c r="Y24" i="19"/>
  <c r="X24" i="19" s="1"/>
  <c r="Y47" i="19"/>
  <c r="X47" i="19" s="1"/>
  <c r="Y74" i="19"/>
  <c r="X74" i="19" s="1"/>
  <c r="Y52" i="19"/>
  <c r="X52" i="19" s="1"/>
  <c r="Y35" i="19"/>
  <c r="X35" i="19" s="1"/>
  <c r="Y78" i="19"/>
  <c r="X78" i="19" s="1"/>
  <c r="Y56" i="19"/>
  <c r="X56" i="19" s="1"/>
  <c r="AD10" i="20"/>
  <c r="AD6" i="20"/>
  <c r="AD7" i="20"/>
  <c r="AD11" i="20"/>
  <c r="AD8" i="20"/>
  <c r="AD12" i="20"/>
  <c r="AD9" i="20"/>
  <c r="AD13" i="20"/>
  <c r="AG8" i="20"/>
  <c r="AG12" i="20"/>
  <c r="AG9" i="20"/>
  <c r="AG13" i="20"/>
  <c r="AG11" i="20"/>
  <c r="AG10" i="20"/>
  <c r="AG6" i="20"/>
  <c r="AG7" i="20"/>
  <c r="AE10" i="20"/>
  <c r="AE6" i="20"/>
  <c r="AE7" i="20"/>
  <c r="AE11" i="20"/>
  <c r="AE9" i="20"/>
  <c r="AE13" i="20"/>
  <c r="AE8" i="20"/>
  <c r="AE12" i="20"/>
  <c r="AF9" i="20"/>
  <c r="AF13" i="20"/>
  <c r="AF10" i="20"/>
  <c r="AF8" i="20"/>
  <c r="AF12" i="20"/>
  <c r="AF6" i="20"/>
  <c r="AF7" i="20"/>
  <c r="AF11" i="20"/>
  <c r="AE51" i="19"/>
  <c r="N80" i="19"/>
  <c r="AF27" i="19" s="1"/>
  <c r="AD39" i="19"/>
  <c r="AE73" i="19"/>
  <c r="AE65" i="19"/>
  <c r="AE62" i="19"/>
  <c r="AE22" i="19"/>
  <c r="AE19" i="19"/>
  <c r="AE67" i="19"/>
  <c r="AE53" i="19"/>
  <c r="AE45" i="19"/>
  <c r="AE15" i="19"/>
  <c r="AE47" i="19"/>
  <c r="AE34" i="19"/>
  <c r="AE31" i="19"/>
  <c r="AE55" i="19"/>
  <c r="AE78" i="19"/>
  <c r="AE69" i="19"/>
  <c r="AE57" i="19"/>
  <c r="AE71" i="19"/>
  <c r="AE49" i="19"/>
  <c r="AE59" i="19"/>
  <c r="AE46" i="19"/>
  <c r="AE79" i="19"/>
  <c r="AE77" i="19"/>
  <c r="AG72" i="19"/>
  <c r="AE70" i="19"/>
  <c r="AE63" i="19"/>
  <c r="AE61" i="19"/>
  <c r="AE43" i="19"/>
  <c r="AE38" i="19"/>
  <c r="AE35" i="19"/>
  <c r="AG26" i="19"/>
  <c r="AE18" i="19"/>
  <c r="AE75" i="19"/>
  <c r="AG7" i="19"/>
  <c r="AG6" i="19"/>
  <c r="AG56" i="19"/>
  <c r="AG30" i="19"/>
  <c r="AG24" i="19"/>
  <c r="AG12" i="19"/>
  <c r="AG79" i="19"/>
  <c r="AG77" i="19"/>
  <c r="AG75" i="19"/>
  <c r="AG73" i="19"/>
  <c r="AD71" i="19"/>
  <c r="AD66" i="19"/>
  <c r="AG63" i="19"/>
  <c r="AG61" i="19"/>
  <c r="AG59" i="19"/>
  <c r="AG58" i="19"/>
  <c r="AD56" i="19"/>
  <c r="AD54" i="19"/>
  <c r="AD52" i="19"/>
  <c r="AD50" i="19"/>
  <c r="AG47" i="19"/>
  <c r="AG44" i="19"/>
  <c r="AG41" i="19"/>
  <c r="AG28" i="19"/>
  <c r="AG27" i="19"/>
  <c r="AD26" i="19"/>
  <c r="AD19" i="19"/>
  <c r="AD7" i="19"/>
  <c r="AG64" i="19"/>
  <c r="AG48" i="19"/>
  <c r="AG39" i="19"/>
  <c r="AD35" i="19"/>
  <c r="AG23" i="19"/>
  <c r="AD22" i="19"/>
  <c r="AD20" i="19"/>
  <c r="AG17" i="19"/>
  <c r="AG13" i="19"/>
  <c r="AG10" i="19"/>
  <c r="AD9" i="19"/>
  <c r="AD8" i="19"/>
  <c r="AD11" i="19"/>
  <c r="AD14" i="19"/>
  <c r="AD24" i="19"/>
  <c r="AD27" i="19"/>
  <c r="AD30" i="19"/>
  <c r="AD40" i="19"/>
  <c r="AD43" i="19"/>
  <c r="AD51" i="19"/>
  <c r="AD59" i="19"/>
  <c r="AD67" i="19"/>
  <c r="AD75" i="19"/>
  <c r="AD6" i="19"/>
  <c r="AD12" i="19"/>
  <c r="AD15" i="19"/>
  <c r="AD18" i="19"/>
  <c r="AD31" i="19"/>
  <c r="AD34" i="19"/>
  <c r="AG15" i="19"/>
  <c r="AG16" i="19"/>
  <c r="AG18" i="19"/>
  <c r="AG21" i="19"/>
  <c r="AG31" i="19"/>
  <c r="AG32" i="19"/>
  <c r="AG34" i="19"/>
  <c r="AG37" i="19"/>
  <c r="AG46" i="19"/>
  <c r="AG54" i="19"/>
  <c r="AG62" i="19"/>
  <c r="AG70" i="19"/>
  <c r="AG78" i="19"/>
  <c r="AG9" i="19"/>
  <c r="AG19" i="19"/>
  <c r="AG20" i="19"/>
  <c r="AG22" i="19"/>
  <c r="AG25" i="19"/>
  <c r="AG35" i="19"/>
  <c r="AG36" i="19"/>
  <c r="AG38" i="19"/>
  <c r="AG76" i="19"/>
  <c r="AG74" i="19"/>
  <c r="AD72" i="19"/>
  <c r="AD70" i="19"/>
  <c r="AD68" i="19"/>
  <c r="AG60" i="19"/>
  <c r="AG57" i="19"/>
  <c r="AD55" i="19"/>
  <c r="AG45" i="19"/>
  <c r="AG43" i="19"/>
  <c r="AG42" i="19"/>
  <c r="AD79" i="19"/>
  <c r="AD78" i="19"/>
  <c r="AD76" i="19"/>
  <c r="AD74" i="19"/>
  <c r="AG71" i="19"/>
  <c r="AG69" i="19"/>
  <c r="AG68" i="19"/>
  <c r="AG67" i="19"/>
  <c r="AG66" i="19"/>
  <c r="AG65" i="19"/>
  <c r="AD64" i="19"/>
  <c r="AD63" i="19"/>
  <c r="AD62" i="19"/>
  <c r="AD60" i="19"/>
  <c r="AD58" i="19"/>
  <c r="AG55" i="19"/>
  <c r="AG53" i="19"/>
  <c r="AG52" i="19"/>
  <c r="AG51" i="19"/>
  <c r="AG50" i="19"/>
  <c r="AG49" i="19"/>
  <c r="AD48" i="19"/>
  <c r="AD47" i="19"/>
  <c r="AD46" i="19"/>
  <c r="AD44" i="19"/>
  <c r="AD42" i="19"/>
  <c r="AG40" i="19"/>
  <c r="AD38" i="19"/>
  <c r="AD36" i="19"/>
  <c r="AG33" i="19"/>
  <c r="AD32" i="19"/>
  <c r="AG29" i="19"/>
  <c r="AD28" i="19"/>
  <c r="AD23" i="19"/>
  <c r="AG14" i="19"/>
  <c r="AG11" i="19"/>
  <c r="AD10" i="19"/>
  <c r="AE8" i="19"/>
  <c r="AE7" i="19"/>
  <c r="AE10" i="19"/>
  <c r="AE23" i="19"/>
  <c r="AE26" i="19"/>
  <c r="AE39" i="19"/>
  <c r="AE42" i="19"/>
  <c r="AE50" i="19"/>
  <c r="AE58" i="19"/>
  <c r="AE66" i="19"/>
  <c r="AE74" i="19"/>
  <c r="AE11" i="19"/>
  <c r="AE14" i="19"/>
  <c r="AE27" i="19"/>
  <c r="AE30" i="19"/>
  <c r="AE41" i="19"/>
  <c r="AE37" i="19"/>
  <c r="AE33" i="19"/>
  <c r="AE29" i="19"/>
  <c r="AE25" i="19"/>
  <c r="AE21" i="19"/>
  <c r="AE17" i="19"/>
  <c r="AE13" i="19"/>
  <c r="AE9" i="19"/>
  <c r="AE6" i="19"/>
  <c r="AD77" i="19"/>
  <c r="AE76" i="19"/>
  <c r="AD73" i="19"/>
  <c r="AE72" i="19"/>
  <c r="AD69" i="19"/>
  <c r="AE68" i="19"/>
  <c r="AD65" i="19"/>
  <c r="AE64" i="19"/>
  <c r="AD61" i="19"/>
  <c r="AE60" i="19"/>
  <c r="AD57" i="19"/>
  <c r="AE56" i="19"/>
  <c r="AD53" i="19"/>
  <c r="AE52" i="19"/>
  <c r="AD49" i="19"/>
  <c r="AE48" i="19"/>
  <c r="AD45" i="19"/>
  <c r="AE44" i="19"/>
  <c r="AD41" i="19"/>
  <c r="AE40" i="19"/>
  <c r="AD37" i="19"/>
  <c r="AE36" i="19"/>
  <c r="AD33" i="19"/>
  <c r="AE32" i="19"/>
  <c r="AD29" i="19"/>
  <c r="AE28" i="19"/>
  <c r="AD25" i="19"/>
  <c r="AE24" i="19"/>
  <c r="AD21" i="19"/>
  <c r="AE20" i="19"/>
  <c r="AD17" i="19"/>
  <c r="AE16" i="19"/>
  <c r="AD13" i="19"/>
  <c r="AE12" i="19"/>
  <c r="AF56" i="19" l="1"/>
  <c r="AF6" i="19"/>
  <c r="AF17" i="19"/>
  <c r="AF10" i="19"/>
  <c r="AF22" i="19"/>
  <c r="AF72" i="19"/>
  <c r="AF29" i="19"/>
  <c r="AF41" i="19"/>
  <c r="AF16" i="19"/>
  <c r="AF75" i="19"/>
  <c r="AF26" i="19"/>
  <c r="AF8" i="19"/>
  <c r="AF65" i="19"/>
  <c r="AF38" i="19"/>
  <c r="AF19" i="19"/>
  <c r="AF28" i="19"/>
  <c r="AF42" i="19"/>
  <c r="AF58" i="19"/>
  <c r="AF74" i="19"/>
  <c r="AF31" i="19"/>
  <c r="AF67" i="19"/>
  <c r="AF66" i="19"/>
  <c r="AF40" i="19"/>
  <c r="AF21" i="19"/>
  <c r="AF24" i="19"/>
  <c r="AF79" i="19"/>
  <c r="AF64" i="19"/>
  <c r="AF49" i="19"/>
  <c r="AF35" i="19"/>
  <c r="AF9" i="19"/>
  <c r="AF32" i="19"/>
  <c r="AF43" i="19"/>
  <c r="AF59" i="19"/>
  <c r="AF37" i="19"/>
  <c r="AF13" i="19"/>
  <c r="AF73" i="19"/>
  <c r="AF63" i="19"/>
  <c r="AF47" i="19"/>
  <c r="AF25" i="19"/>
  <c r="AF44" i="19"/>
  <c r="AF61" i="19"/>
  <c r="AF12" i="19"/>
  <c r="AF34" i="19"/>
  <c r="AF50" i="19"/>
  <c r="AF68" i="19"/>
  <c r="AF51" i="19"/>
  <c r="AF15" i="19"/>
  <c r="AF52" i="19"/>
  <c r="AF14" i="19"/>
  <c r="AF18" i="19"/>
  <c r="AF78" i="19"/>
  <c r="AF55" i="19"/>
  <c r="AF69" i="19"/>
  <c r="AF39" i="19"/>
  <c r="AF54" i="19"/>
  <c r="AF70" i="19"/>
  <c r="AF77" i="19"/>
  <c r="AF46" i="19"/>
  <c r="AF62" i="19"/>
  <c r="AF23" i="19"/>
  <c r="AF7" i="19"/>
  <c r="AF71" i="19"/>
  <c r="AF57" i="19"/>
  <c r="AF48" i="19"/>
  <c r="AF36" i="19"/>
  <c r="AF20" i="19"/>
  <c r="AF45" i="19"/>
  <c r="AF60" i="19"/>
  <c r="AF76" i="19"/>
  <c r="AF30" i="19"/>
  <c r="AF33" i="19"/>
  <c r="AF11" i="19"/>
  <c r="AF53" i="19"/>
</calcChain>
</file>

<file path=xl/sharedStrings.xml><?xml version="1.0" encoding="utf-8"?>
<sst xmlns="http://schemas.openxmlformats.org/spreadsheetml/2006/main" count="458" uniqueCount="179">
  <si>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</si>
  <si>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1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</si>
  <si>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</si>
  <si>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</si>
  <si>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</si>
  <si>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</si>
  <si>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</si>
  <si>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</si>
  <si>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1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</si>
  <si>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</si>
  <si>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</si>
  <si>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</si>
  <si>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</si>
  <si>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1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</si>
  <si>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</si>
  <si>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</si>
  <si>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</si>
  <si>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</si>
  <si>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</si>
  <si>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</si>
  <si>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</si>
  <si>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1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</si>
  <si>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</si>
  <si>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</si>
  <si>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</si>
  <si>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1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</si>
  <si>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</si>
  <si>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</si>
  <si>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</si>
  <si>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</si>
  <si>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</si>
  <si>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</si>
  <si>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</si>
  <si>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</si>
  <si>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</si>
  <si>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1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</si>
  <si>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</si>
  <si>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</si>
  <si>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</si>
  <si>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</si>
  <si>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</si>
  <si>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</si>
  <si>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</si>
  <si>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</si>
  <si>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1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</si>
  <si>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</si>
  <si>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</si>
  <si>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</si>
  <si>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</si>
  <si>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</si>
  <si>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</si>
  <si>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</si>
  <si>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</si>
  <si>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</si>
  <si>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</si>
  <si>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</si>
  <si>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</si>
  <si>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1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</si>
  <si>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</si>
  <si>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</si>
  <si>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</si>
  <si>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</si>
  <si>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</si>
  <si>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</si>
  <si>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</si>
  <si>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</si>
  <si>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</si>
  <si>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</si>
  <si>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</si>
  <si>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</si>
  <si>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</si>
  <si>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</si>
  <si>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</si>
  <si>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</si>
  <si>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</si>
  <si>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</si>
  <si>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</si>
  <si>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</si>
  <si>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被保険者一人当たりの
医療費(円)</t>
  </si>
  <si>
    <t>レセプト一件当たりの
医療費(円)</t>
  </si>
  <si>
    <t>患者一人当たりの
医療費(円)</t>
  </si>
  <si>
    <t>入院外</t>
  </si>
  <si>
    <t>入院</t>
  </si>
  <si>
    <t>調剤</t>
  </si>
  <si>
    <t>合計</t>
  </si>
  <si>
    <t xml:space="preserve"> </t>
  </si>
  <si>
    <t>被保険者一人当たりのレセプト件数(件)</t>
    <rPh sb="0" eb="4">
      <t>ヒホケンシャ</t>
    </rPh>
    <rPh sb="4" eb="6">
      <t>ヒトリ</t>
    </rPh>
    <rPh sb="6" eb="7">
      <t>ア</t>
    </rPh>
    <rPh sb="14" eb="16">
      <t>ケンスウ</t>
    </rPh>
    <rPh sb="17" eb="18">
      <t>ケン</t>
    </rPh>
    <phoneticPr fontId="4"/>
  </si>
  <si>
    <t>グラフ用</t>
    <rPh sb="3" eb="4">
      <t>ヨウ</t>
    </rPh>
    <phoneticPr fontId="4"/>
  </si>
  <si>
    <t>被保険者一人当たりのレセプト件数</t>
    <rPh sb="0" eb="4">
      <t>ヒホケンシャ</t>
    </rPh>
    <rPh sb="4" eb="6">
      <t>ヒトリ</t>
    </rPh>
    <rPh sb="6" eb="7">
      <t>ア</t>
    </rPh>
    <rPh sb="14" eb="16">
      <t>ケンスウ</t>
    </rPh>
    <phoneticPr fontId="4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</si>
  <si>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</si>
  <si>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</si>
  <si>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</si>
  <si>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</si>
  <si>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</si>
  <si>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</si>
  <si>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</si>
  <si>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</si>
  <si>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</si>
  <si>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</si>
  <si>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</si>
  <si>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</si>
  <si>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</si>
  <si>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</si>
  <si>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</si>
  <si>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</si>
  <si>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</si>
  <si>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</si>
  <si>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被保険者一人当たりの
医療費</t>
    <phoneticPr fontId="4"/>
  </si>
  <si>
    <t>患者一人当たりの
医療費</t>
    <phoneticPr fontId="4"/>
  </si>
  <si>
    <t>レセプト一件当たりの
医療費</t>
    <phoneticPr fontId="4"/>
  </si>
  <si>
    <t>患者割合</t>
    <rPh sb="0" eb="2">
      <t>カンジャ</t>
    </rPh>
    <rPh sb="2" eb="4">
      <t>ワリアイ</t>
    </rPh>
    <phoneticPr fontId="4"/>
  </si>
  <si>
    <t>患者割合(％)</t>
    <rPh sb="0" eb="1">
      <t>ワズラ</t>
    </rPh>
    <rPh sb="1" eb="2">
      <t>モノ</t>
    </rPh>
    <rPh sb="2" eb="4">
      <t>ワリアイ</t>
    </rPh>
    <phoneticPr fontId="4"/>
  </si>
  <si>
    <t>市区町村</t>
    <rPh sb="0" eb="2">
      <t>シク</t>
    </rPh>
    <rPh sb="2" eb="4">
      <t>チョウソン</t>
    </rPh>
    <phoneticPr fontId="4"/>
  </si>
  <si>
    <t>地区</t>
    <rPh sb="0" eb="2">
      <t>チク</t>
    </rPh>
    <phoneticPr fontId="4"/>
  </si>
  <si>
    <t>患者一人当たりの医療費</t>
    <phoneticPr fontId="4"/>
  </si>
  <si>
    <t>レセプト一件当たりの医療費</t>
    <phoneticPr fontId="4"/>
  </si>
  <si>
    <t>被保険者一人当たりの医療費</t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</si>
  <si>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</si>
  <si>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</si>
  <si>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　　 市区町村別</t>
    <rPh sb="3" eb="5">
      <t>シク</t>
    </rPh>
    <rPh sb="5" eb="7">
      <t>チョウソン</t>
    </rPh>
    <rPh sb="7" eb="8">
      <t>ベツ</t>
    </rPh>
    <phoneticPr fontId="4"/>
  </si>
  <si>
    <t>　 　患者一人当たりの医療費</t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</si>
  <si>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</si>
  <si>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</si>
  <si>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</si>
  <si>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</si>
  <si>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</si>
  <si>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</si>
  <si>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</si>
  <si>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　　医療費の状況</t>
    <rPh sb="2" eb="5">
      <t>イリョウヒ</t>
    </rPh>
    <rPh sb="6" eb="8">
      <t>ジョウキョウ</t>
    </rPh>
    <phoneticPr fontId="4"/>
  </si>
  <si>
    <t>　　地区別</t>
    <rPh sb="2" eb="4">
      <t>チク</t>
    </rPh>
    <phoneticPr fontId="4"/>
  </si>
  <si>
    <t>　　被保険者一人当たりの医療費</t>
    <phoneticPr fontId="4"/>
  </si>
  <si>
    <t>　　地区別</t>
    <rPh sb="2" eb="4">
      <t>チク</t>
    </rPh>
    <rPh sb="4" eb="5">
      <t>ベツ</t>
    </rPh>
    <phoneticPr fontId="4"/>
  </si>
  <si>
    <t>　　医療費の状況</t>
    <rPh sb="6" eb="8">
      <t>ジョウキョウ</t>
    </rPh>
    <phoneticPr fontId="4"/>
  </si>
  <si>
    <t>　　市区町村別</t>
    <phoneticPr fontId="4"/>
  </si>
  <si>
    <t xml:space="preserve">   市区町村別</t>
    <rPh sb="3" eb="5">
      <t>シク</t>
    </rPh>
    <rPh sb="5" eb="7">
      <t>チョウソン</t>
    </rPh>
    <rPh sb="7" eb="8">
      <t>ベツ</t>
    </rPh>
    <phoneticPr fontId="4"/>
  </si>
  <si>
    <t xml:space="preserve">   レセプト一件当たりの医療費</t>
    <phoneticPr fontId="4"/>
  </si>
  <si>
    <t xml:space="preserve">    被保険者一人当たりの医療費</t>
    <phoneticPr fontId="4"/>
  </si>
  <si>
    <t xml:space="preserve">    市区町村別</t>
    <rPh sb="4" eb="6">
      <t>シク</t>
    </rPh>
    <rPh sb="6" eb="8">
      <t>チョウソン</t>
    </rPh>
    <rPh sb="8" eb="9">
      <t>ベツ</t>
    </rPh>
    <phoneticPr fontId="4"/>
  </si>
  <si>
    <t>　　広域連合全体</t>
    <rPh sb="2" eb="4">
      <t>コウイキ</t>
    </rPh>
    <rPh sb="4" eb="6">
      <t>レンゴウ</t>
    </rPh>
    <rPh sb="6" eb="8">
      <t>ゼンタイ</t>
    </rPh>
    <phoneticPr fontId="4"/>
  </si>
  <si>
    <t>　 　地区別</t>
    <rPh sb="3" eb="5">
      <t>チク</t>
    </rPh>
    <rPh sb="5" eb="6">
      <t>ベツ</t>
    </rPh>
    <phoneticPr fontId="4"/>
  </si>
  <si>
    <t>　 　被保険者一人当たりのレセプト件数</t>
    <rPh sb="3" eb="7">
      <t>ヒホケンシャ</t>
    </rPh>
    <rPh sb="7" eb="9">
      <t>ヒトリ</t>
    </rPh>
    <rPh sb="9" eb="10">
      <t>ア</t>
    </rPh>
    <rPh sb="17" eb="19">
      <t>ケンスウ</t>
    </rPh>
    <phoneticPr fontId="4"/>
  </si>
  <si>
    <t xml:space="preserve">    被保険者一人当たりのレセプト件数</t>
    <rPh sb="4" eb="8">
      <t>ヒホケンシャ</t>
    </rPh>
    <rPh sb="8" eb="10">
      <t>ヒトリ</t>
    </rPh>
    <rPh sb="10" eb="11">
      <t>ア</t>
    </rPh>
    <rPh sb="18" eb="20">
      <t>ケンスウ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</si>
  <si>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</si>
  <si>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年齢基準日…平成31年3月31日時点。</t>
    <rPh sb="2" eb="4">
      <t>キジュン</t>
    </rPh>
    <rPh sb="4" eb="5">
      <t>ヒ</t>
    </rPh>
    <rPh sb="6" eb="8">
      <t>ヘイセイ</t>
    </rPh>
    <rPh sb="10" eb="11">
      <t>ネン</t>
    </rPh>
    <rPh sb="12" eb="13">
      <t>ツキ</t>
    </rPh>
    <rPh sb="15" eb="16">
      <t>ニチ</t>
    </rPh>
    <rPh sb="16" eb="18">
      <t>ジテン</t>
    </rPh>
    <phoneticPr fontId="4"/>
  </si>
  <si>
    <t>患者数(人)　</t>
  </si>
  <si>
    <t>被保険者
一人当たりの医療費
(円)</t>
  </si>
  <si>
    <t>患者一人
当たりの
医療費(円)</t>
  </si>
  <si>
    <t>データ化範囲(分析対象)…入院(DPCを含む)、入院外、調剤の電子レセプト。対象診療年月は平成30年4月～平成31年3月診療分(12カ月分)。</t>
    <rPh sb="53" eb="55">
      <t>ヘイセイ</t>
    </rPh>
    <phoneticPr fontId="4"/>
  </si>
  <si>
    <t>　　レセプト一件当たりの医療費</t>
    <phoneticPr fontId="4"/>
  </si>
  <si>
    <t>　　患者一人当たりの医療費</t>
    <phoneticPr fontId="4"/>
  </si>
  <si>
    <t>　　患者割合</t>
    <rPh sb="2" eb="4">
      <t>カンジャ</t>
    </rPh>
    <rPh sb="4" eb="6">
      <t>ワリアイ</t>
    </rPh>
    <phoneticPr fontId="4"/>
  </si>
  <si>
    <t>　　市区町村別</t>
    <rPh sb="2" eb="4">
      <t>シク</t>
    </rPh>
    <rPh sb="4" eb="6">
      <t>チョウソン</t>
    </rPh>
    <rPh sb="6" eb="7">
      <t>ベツ</t>
    </rPh>
    <phoneticPr fontId="4"/>
  </si>
  <si>
    <t>　　年齢調整前後の被保険者一人当たりの医療費</t>
    <rPh sb="2" eb="4">
      <t>ネンレイ</t>
    </rPh>
    <rPh sb="4" eb="6">
      <t>チョウセイ</t>
    </rPh>
    <rPh sb="6" eb="8">
      <t>ゼンゴ</t>
    </rPh>
    <phoneticPr fontId="4"/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</si>
  <si>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</si>
  <si>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</si>
  <si>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</si>
  <si>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</si>
  <si>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</si>
  <si>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　　　　　　　　　　　　　対象診療年月は平成30年4月～平成31年3月診療分(12カ月分)。</t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</si>
  <si>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rPh sb="7" eb="8">
      <t>ニチ</t>
    </rPh>
    <rPh sb="10" eb="12">
      <t>シカク</t>
    </rPh>
    <rPh sb="16" eb="18">
      <t>ブンセキ</t>
    </rPh>
    <rPh sb="18" eb="20">
      <t>タイショウ</t>
    </rPh>
    <phoneticPr fontId="4"/>
  </si>
  <si>
    <t>　　年齢調整前後の被保険者一人当たりの医療費</t>
    <phoneticPr fontId="4"/>
  </si>
  <si>
    <t>　　【年齢調整前】</t>
    <rPh sb="3" eb="5">
      <t>ネンレイ</t>
    </rPh>
    <rPh sb="5" eb="7">
      <t>チョウセイ</t>
    </rPh>
    <rPh sb="7" eb="8">
      <t>マエ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</si>
  <si>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</si>
  <si>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</si>
  <si>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　　被保険者一人当たりの医療費</t>
  </si>
  <si>
    <t>　　地区別</t>
  </si>
  <si>
    <t>以上</t>
    <rPh sb="0" eb="2">
      <t>イジョウ</t>
    </rPh>
    <phoneticPr fontId="4"/>
  </si>
  <si>
    <t>未満</t>
    <rPh sb="0" eb="2">
      <t>ミマン</t>
    </rPh>
    <phoneticPr fontId="4"/>
  </si>
  <si>
    <t>　　レセプト一件当たりの医療費</t>
  </si>
  <si>
    <t>　　患者一人当たりの医療費</t>
  </si>
  <si>
    <t>　　患者割合</t>
  </si>
  <si>
    <t>　　被保険者一人当たりのレセプト件数</t>
  </si>
  <si>
    <t>　　市区町村別</t>
  </si>
  <si>
    <t>以下</t>
    <rPh sb="0" eb="2">
      <t>イカ</t>
    </rPh>
    <phoneticPr fontId="4"/>
  </si>
  <si>
    <t>以下</t>
    <rPh sb="0" eb="2">
      <t>イカ</t>
    </rPh>
    <phoneticPr fontId="4"/>
  </si>
  <si>
    <t>　　被保険者一人当たりの医療費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</si>
  <si>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</si>
  <si>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</si>
  <si>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データ化範囲(分析対象)…入院(DPCを含む)、入院外、調剤の電子レセプト。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</si>
</sst>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"/>
    <numFmt numFmtId="181" formatCode="#,##0.0_ ;[Red]\-#,##0.0\ "/>
    <numFmt numFmtId="182" formatCode="0_ "/>
    <numFmt numFmtId="183" formatCode="#,##0&quot;円&quot;"/>
    <numFmt numFmtId="184" formatCode="#,##0.0&quot;件&quot;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/>
    <xf numFmtId="0" fontId="29" fillId="7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>
      <alignment vertical="center"/>
    </xf>
    <xf numFmtId="0" fontId="34" fillId="0" borderId="0" xfId="0" applyNumberFormat="1" applyFont="1" applyAlignment="1">
      <alignment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22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177" fontId="35" fillId="0" borderId="29" xfId="1" applyNumberFormat="1" applyFont="1" applyBorder="1" applyAlignment="1">
      <alignment horizontal="right" vertical="center" shrinkToFit="1"/>
    </xf>
    <xf numFmtId="177" fontId="35" fillId="0" borderId="4" xfId="0" applyNumberFormat="1" applyFont="1" applyBorder="1" applyAlignment="1">
      <alignment horizontal="right" vertical="center" shrinkToFit="1"/>
    </xf>
    <xf numFmtId="180" fontId="35" fillId="0" borderId="4" xfId="0" applyNumberFormat="1" applyFont="1" applyBorder="1" applyAlignment="1">
      <alignment horizontal="right" vertical="center" shrinkToFit="1"/>
    </xf>
    <xf numFmtId="179" fontId="35" fillId="0" borderId="4" xfId="0" applyNumberFormat="1" applyFont="1" applyBorder="1" applyAlignment="1">
      <alignment horizontal="right" vertical="center" shrinkToFit="1"/>
    </xf>
    <xf numFmtId="0" fontId="35" fillId="0" borderId="22" xfId="0" applyFont="1" applyBorder="1">
      <alignment vertical="center"/>
    </xf>
    <xf numFmtId="177" fontId="35" fillId="0" borderId="45" xfId="0" applyNumberFormat="1" applyFont="1" applyBorder="1">
      <alignment vertical="center"/>
    </xf>
    <xf numFmtId="180" fontId="35" fillId="0" borderId="45" xfId="0" applyNumberFormat="1" applyFont="1" applyBorder="1">
      <alignment vertical="center"/>
    </xf>
    <xf numFmtId="179" fontId="35" fillId="0" borderId="26" xfId="0" applyNumberFormat="1" applyFont="1" applyBorder="1">
      <alignment vertical="center"/>
    </xf>
    <xf numFmtId="177" fontId="35" fillId="0" borderId="3" xfId="0" applyNumberFormat="1" applyFont="1" applyBorder="1" applyAlignment="1">
      <alignment horizontal="right" vertical="center" shrinkToFit="1"/>
    </xf>
    <xf numFmtId="180" fontId="35" fillId="0" borderId="3" xfId="0" applyNumberFormat="1" applyFont="1" applyBorder="1" applyAlignment="1">
      <alignment horizontal="right" vertical="center" shrinkToFit="1"/>
    </xf>
    <xf numFmtId="179" fontId="35" fillId="0" borderId="3" xfId="0" applyNumberFormat="1" applyFont="1" applyBorder="1" applyAlignment="1">
      <alignment horizontal="right" vertical="center" shrinkToFit="1"/>
    </xf>
    <xf numFmtId="177" fontId="35" fillId="0" borderId="32" xfId="1" applyNumberFormat="1" applyFont="1" applyBorder="1" applyAlignment="1">
      <alignment horizontal="right" vertical="center" shrinkToFit="1"/>
    </xf>
    <xf numFmtId="180" fontId="35" fillId="0" borderId="32" xfId="0" applyNumberFormat="1" applyFont="1" applyBorder="1" applyAlignment="1">
      <alignment horizontal="right" vertical="center" shrinkToFit="1"/>
    </xf>
    <xf numFmtId="179" fontId="35" fillId="0" borderId="32" xfId="0" applyNumberFormat="1" applyFont="1" applyBorder="1" applyAlignment="1">
      <alignment horizontal="right" vertical="center" shrinkToFit="1"/>
    </xf>
    <xf numFmtId="180" fontId="35" fillId="0" borderId="7" xfId="0" applyNumberFormat="1" applyFont="1" applyBorder="1" applyAlignment="1">
      <alignment horizontal="right" vertical="center" shrinkToFit="1"/>
    </xf>
    <xf numFmtId="179" fontId="35" fillId="0" borderId="7" xfId="0" applyNumberFormat="1" applyFont="1" applyBorder="1" applyAlignment="1">
      <alignment horizontal="right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177" fontId="35" fillId="0" borderId="7" xfId="1" applyNumberFormat="1" applyFont="1" applyBorder="1" applyAlignment="1">
      <alignment horizontal="right" vertical="center" shrinkToFit="1"/>
    </xf>
    <xf numFmtId="177" fontId="35" fillId="0" borderId="24" xfId="1" applyNumberFormat="1" applyFont="1" applyBorder="1" applyAlignment="1">
      <alignment horizontal="right" vertical="center" shrinkToFit="1"/>
    </xf>
    <xf numFmtId="177" fontId="35" fillId="0" borderId="36" xfId="1" applyNumberFormat="1" applyFont="1" applyBorder="1" applyAlignment="1">
      <alignment horizontal="right" vertical="center" shrinkToFit="1"/>
    </xf>
    <xf numFmtId="177" fontId="35" fillId="0" borderId="31" xfId="1" applyNumberFormat="1" applyFont="1" applyBorder="1" applyAlignment="1">
      <alignment horizontal="right" vertical="center" shrinkToFit="1"/>
    </xf>
    <xf numFmtId="177" fontId="35" fillId="0" borderId="6" xfId="1" applyNumberFormat="1" applyFont="1" applyBorder="1" applyAlignment="1">
      <alignment horizontal="right" vertical="center" shrinkToFit="1"/>
    </xf>
    <xf numFmtId="0" fontId="35" fillId="0" borderId="3" xfId="1387" applyFont="1" applyFill="1" applyBorder="1" applyAlignment="1">
      <alignment vertical="center"/>
    </xf>
    <xf numFmtId="0" fontId="35" fillId="0" borderId="3" xfId="1387" applyFont="1" applyBorder="1" applyAlignment="1">
      <alignment vertical="center"/>
    </xf>
    <xf numFmtId="0" fontId="34" fillId="0" borderId="0" xfId="0" applyFont="1" applyFill="1">
      <alignment vertical="center"/>
    </xf>
    <xf numFmtId="0" fontId="35" fillId="0" borderId="0" xfId="0" applyFo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22" xfId="0" applyFont="1" applyFill="1" applyBorder="1">
      <alignment vertical="center"/>
    </xf>
    <xf numFmtId="177" fontId="35" fillId="0" borderId="45" xfId="0" applyNumberFormat="1" applyFont="1" applyFill="1" applyBorder="1">
      <alignment vertical="center"/>
    </xf>
    <xf numFmtId="177" fontId="35" fillId="0" borderId="26" xfId="0" applyNumberFormat="1" applyFont="1" applyFill="1" applyBorder="1">
      <alignment vertical="center"/>
    </xf>
    <xf numFmtId="180" fontId="35" fillId="0" borderId="26" xfId="0" applyNumberFormat="1" applyFont="1" applyFill="1" applyBorder="1">
      <alignment vertical="center"/>
    </xf>
    <xf numFmtId="0" fontId="35" fillId="0" borderId="46" xfId="0" applyFont="1" applyFill="1" applyBorder="1">
      <alignment vertical="center"/>
    </xf>
    <xf numFmtId="179" fontId="35" fillId="0" borderId="26" xfId="0" applyNumberFormat="1" applyFont="1" applyFill="1" applyBorder="1">
      <alignment vertical="center"/>
    </xf>
    <xf numFmtId="178" fontId="35" fillId="0" borderId="3" xfId="0" applyNumberFormat="1" applyFont="1" applyFill="1" applyBorder="1">
      <alignment vertical="center"/>
    </xf>
    <xf numFmtId="181" fontId="35" fillId="0" borderId="3" xfId="0" applyNumberFormat="1" applyFont="1" applyFill="1" applyBorder="1">
      <alignment vertical="center"/>
    </xf>
    <xf numFmtId="179" fontId="35" fillId="0" borderId="3" xfId="0" applyNumberFormat="1" applyFont="1" applyFill="1" applyBorder="1">
      <alignment vertical="center"/>
    </xf>
    <xf numFmtId="182" fontId="35" fillId="0" borderId="3" xfId="0" applyNumberFormat="1" applyFont="1" applyFill="1" applyBorder="1">
      <alignment vertical="center"/>
    </xf>
    <xf numFmtId="177" fontId="35" fillId="0" borderId="18" xfId="1" applyNumberFormat="1" applyFont="1" applyBorder="1" applyAlignment="1">
      <alignment horizontal="right" vertical="center" shrinkToFit="1"/>
    </xf>
    <xf numFmtId="177" fontId="35" fillId="0" borderId="3" xfId="1" applyNumberFormat="1" applyFont="1" applyBorder="1" applyAlignment="1">
      <alignment horizontal="right" vertical="center" shrinkToFit="1"/>
    </xf>
    <xf numFmtId="178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179" fontId="35" fillId="0" borderId="0" xfId="0" applyNumberFormat="1" applyFont="1" applyFill="1">
      <alignment vertical="center"/>
    </xf>
    <xf numFmtId="182" fontId="35" fillId="0" borderId="0" xfId="0" applyNumberFormat="1" applyFont="1" applyFill="1">
      <alignment vertical="center"/>
    </xf>
    <xf numFmtId="182" fontId="34" fillId="0" borderId="0" xfId="0" applyNumberFormat="1" applyFont="1" applyAlignment="1">
      <alignment vertical="center" shrinkToFit="1"/>
    </xf>
    <xf numFmtId="0" fontId="38" fillId="0" borderId="0" xfId="2" applyNumberFormat="1" applyFont="1" applyFill="1" applyBorder="1" applyAlignment="1">
      <alignment vertical="center"/>
    </xf>
    <xf numFmtId="178" fontId="35" fillId="0" borderId="3" xfId="0" applyNumberFormat="1" applyFont="1" applyBorder="1">
      <alignment vertical="center"/>
    </xf>
    <xf numFmtId="181" fontId="35" fillId="0" borderId="3" xfId="0" applyNumberFormat="1" applyFont="1" applyBorder="1">
      <alignment vertical="center"/>
    </xf>
    <xf numFmtId="179" fontId="35" fillId="0" borderId="3" xfId="0" applyNumberFormat="1" applyFont="1" applyBorder="1">
      <alignment vertical="center"/>
    </xf>
    <xf numFmtId="0" fontId="35" fillId="0" borderId="3" xfId="0" applyFont="1" applyBorder="1">
      <alignment vertical="center"/>
    </xf>
    <xf numFmtId="0" fontId="37" fillId="0" borderId="3" xfId="1148" applyFont="1" applyBorder="1" applyAlignment="1" applyProtection="1">
      <alignment vertical="center"/>
      <protection locked="0"/>
    </xf>
    <xf numFmtId="177" fontId="35" fillId="0" borderId="7" xfId="1" applyNumberFormat="1" applyFont="1" applyFill="1" applyBorder="1" applyAlignment="1">
      <alignment horizontal="right" vertical="center" shrinkToFit="1"/>
    </xf>
    <xf numFmtId="177" fontId="35" fillId="0" borderId="30" xfId="1" applyNumberFormat="1" applyFont="1" applyBorder="1" applyAlignment="1">
      <alignment horizontal="right" vertical="center" shrinkToFit="1"/>
    </xf>
    <xf numFmtId="177" fontId="35" fillId="0" borderId="5" xfId="1" applyNumberFormat="1" applyFont="1" applyBorder="1" applyAlignment="1">
      <alignment horizontal="right" vertical="center" shrinkToFit="1"/>
    </xf>
    <xf numFmtId="177" fontId="35" fillId="0" borderId="5" xfId="1" applyNumberFormat="1" applyFont="1" applyFill="1" applyBorder="1" applyAlignment="1">
      <alignment horizontal="right" vertical="center" shrinkToFit="1"/>
    </xf>
    <xf numFmtId="177" fontId="35" fillId="0" borderId="4" xfId="1" applyNumberFormat="1" applyFont="1" applyFill="1" applyBorder="1" applyAlignment="1">
      <alignment horizontal="right" vertical="center" shrinkToFit="1"/>
    </xf>
    <xf numFmtId="177" fontId="35" fillId="0" borderId="23" xfId="1" applyNumberFormat="1" applyFont="1" applyFill="1" applyBorder="1" applyAlignment="1">
      <alignment horizontal="right" vertical="center" shrinkToFit="1"/>
    </xf>
    <xf numFmtId="177" fontId="35" fillId="0" borderId="27" xfId="1" applyNumberFormat="1" applyFont="1" applyFill="1" applyBorder="1" applyAlignment="1">
      <alignment horizontal="right" vertical="center" shrinkToFit="1"/>
    </xf>
    <xf numFmtId="177" fontId="35" fillId="0" borderId="28" xfId="1" applyNumberFormat="1" applyFont="1" applyFill="1" applyBorder="1" applyAlignment="1">
      <alignment horizontal="right" vertical="center" shrinkToFit="1"/>
    </xf>
    <xf numFmtId="177" fontId="35" fillId="0" borderId="3" xfId="1" applyNumberFormat="1" applyFont="1" applyFill="1" applyBorder="1" applyAlignment="1">
      <alignment horizontal="right" vertical="center" shrinkToFit="1"/>
    </xf>
    <xf numFmtId="177" fontId="35" fillId="0" borderId="22" xfId="1" applyNumberFormat="1" applyFont="1" applyFill="1" applyBorder="1" applyAlignment="1">
      <alignment horizontal="right" vertical="center" shrinkToFit="1"/>
    </xf>
    <xf numFmtId="177" fontId="35" fillId="0" borderId="25" xfId="1" applyNumberFormat="1" applyFont="1" applyFill="1" applyBorder="1" applyAlignment="1">
      <alignment horizontal="right" vertical="center" shrinkToFit="1"/>
    </xf>
    <xf numFmtId="177" fontId="35" fillId="0" borderId="26" xfId="1" applyNumberFormat="1" applyFont="1" applyFill="1" applyBorder="1" applyAlignment="1">
      <alignment horizontal="right" vertical="center" shrinkToFit="1"/>
    </xf>
    <xf numFmtId="177" fontId="35" fillId="0" borderId="32" xfId="1" applyNumberFormat="1" applyFont="1" applyFill="1" applyBorder="1" applyAlignment="1">
      <alignment horizontal="right" vertical="center" shrinkToFit="1"/>
    </xf>
    <xf numFmtId="177" fontId="35" fillId="0" borderId="33" xfId="1" applyNumberFormat="1" applyFont="1" applyFill="1" applyBorder="1" applyAlignment="1">
      <alignment horizontal="right" vertical="center" shrinkToFit="1"/>
    </xf>
    <xf numFmtId="177" fontId="35" fillId="0" borderId="34" xfId="1" applyNumberFormat="1" applyFont="1" applyFill="1" applyBorder="1" applyAlignment="1">
      <alignment horizontal="right" vertical="center" shrinkToFit="1"/>
    </xf>
    <xf numFmtId="177" fontId="35" fillId="0" borderId="35" xfId="1" applyNumberFormat="1" applyFont="1" applyFill="1" applyBorder="1" applyAlignment="1">
      <alignment horizontal="right" vertical="center" shrinkToFit="1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47" xfId="0" applyFont="1" applyFill="1" applyBorder="1" applyAlignment="1">
      <alignment vertical="center"/>
    </xf>
    <xf numFmtId="0" fontId="40" fillId="0" borderId="48" xfId="2" applyNumberFormat="1" applyFont="1" applyFill="1" applyBorder="1" applyAlignment="1">
      <alignment horizontal="center" vertical="center" wrapText="1" shrinkToFit="1"/>
    </xf>
    <xf numFmtId="0" fontId="40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35" fillId="0" borderId="21" xfId="0" applyFont="1" applyBorder="1" applyAlignment="1">
      <alignment horizontal="center" vertical="center" shrinkToFit="1"/>
    </xf>
    <xf numFmtId="0" fontId="35" fillId="0" borderId="3" xfId="1387" applyFont="1" applyFill="1" applyBorder="1">
      <alignment vertical="center"/>
    </xf>
    <xf numFmtId="177" fontId="35" fillId="0" borderId="4" xfId="0" applyNumberFormat="1" applyFont="1" applyFill="1" applyBorder="1" applyAlignment="1">
      <alignment horizontal="right" vertical="center" shrinkToFit="1"/>
    </xf>
    <xf numFmtId="177" fontId="34" fillId="0" borderId="48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177" fontId="37" fillId="0" borderId="3" xfId="0" applyNumberFormat="1" applyFont="1" applyFill="1" applyBorder="1" applyAlignment="1">
      <alignment horizontal="right" vertical="center"/>
    </xf>
    <xf numFmtId="0" fontId="35" fillId="0" borderId="3" xfId="1387" applyFont="1" applyBorder="1">
      <alignment vertical="center"/>
    </xf>
    <xf numFmtId="177" fontId="35" fillId="0" borderId="7" xfId="0" applyNumberFormat="1" applyFont="1" applyFill="1" applyBorder="1" applyAlignment="1">
      <alignment horizontal="right" vertical="center" shrinkToFit="1"/>
    </xf>
    <xf numFmtId="0" fontId="39" fillId="0" borderId="0" xfId="2" applyNumberFormat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7" fillId="0" borderId="48" xfId="2" applyNumberFormat="1" applyFont="1" applyFill="1" applyBorder="1" applyAlignment="1">
      <alignment horizontal="center" vertical="center" wrapText="1" shrinkToFit="1"/>
    </xf>
    <xf numFmtId="0" fontId="37" fillId="0" borderId="0" xfId="2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vertical="center"/>
    </xf>
    <xf numFmtId="0" fontId="35" fillId="0" borderId="21" xfId="0" applyFont="1" applyFill="1" applyBorder="1" applyAlignment="1">
      <alignment vertical="center"/>
    </xf>
    <xf numFmtId="177" fontId="35" fillId="0" borderId="48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Border="1">
      <alignment vertical="center"/>
    </xf>
    <xf numFmtId="0" fontId="34" fillId="0" borderId="50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52" xfId="0" applyFont="1" applyBorder="1">
      <alignment vertical="center"/>
    </xf>
    <xf numFmtId="0" fontId="34" fillId="0" borderId="53" xfId="0" applyFont="1" applyBorder="1">
      <alignment vertical="center"/>
    </xf>
    <xf numFmtId="0" fontId="34" fillId="28" borderId="3" xfId="0" applyFont="1" applyFill="1" applyBorder="1">
      <alignment vertical="center"/>
    </xf>
    <xf numFmtId="0" fontId="34" fillId="0" borderId="54" xfId="0" applyFont="1" applyBorder="1" applyAlignment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0" fontId="34" fillId="0" borderId="55" xfId="0" applyFont="1" applyBorder="1">
      <alignment vertical="center"/>
    </xf>
    <xf numFmtId="0" fontId="34" fillId="0" borderId="56" xfId="0" applyFont="1" applyBorder="1">
      <alignment vertical="center"/>
    </xf>
    <xf numFmtId="0" fontId="34" fillId="0" borderId="57" xfId="0" applyFont="1" applyBorder="1">
      <alignment vertical="center"/>
    </xf>
    <xf numFmtId="0" fontId="34" fillId="0" borderId="54" xfId="0" applyFont="1" applyBorder="1">
      <alignment vertical="center"/>
    </xf>
    <xf numFmtId="179" fontId="34" fillId="0" borderId="0" xfId="1551" applyNumberFormat="1" applyFont="1" applyBorder="1">
      <alignment vertical="center"/>
    </xf>
    <xf numFmtId="179" fontId="34" fillId="0" borderId="0" xfId="1551" applyNumberFormat="1" applyFont="1" applyBorder="1" applyAlignment="1">
      <alignment vertical="center"/>
    </xf>
    <xf numFmtId="0" fontId="34" fillId="0" borderId="57" xfId="0" applyFont="1" applyBorder="1" applyAlignment="1">
      <alignment vertical="center"/>
    </xf>
    <xf numFmtId="177" fontId="37" fillId="0" borderId="7" xfId="1" applyNumberFormat="1" applyFont="1" applyFill="1" applyBorder="1" applyAlignment="1">
      <alignment horizontal="right" vertical="center" shrinkToFit="1"/>
    </xf>
    <xf numFmtId="177" fontId="37" fillId="0" borderId="36" xfId="1" applyNumberFormat="1" applyFont="1" applyBorder="1" applyAlignment="1">
      <alignment horizontal="right" vertical="center" shrinkToFit="1"/>
    </xf>
    <xf numFmtId="177" fontId="37" fillId="0" borderId="30" xfId="1" applyNumberFormat="1" applyFont="1" applyBorder="1" applyAlignment="1">
      <alignment horizontal="right" vertical="center" shrinkToFit="1"/>
    </xf>
    <xf numFmtId="177" fontId="37" fillId="0" borderId="31" xfId="1" applyNumberFormat="1" applyFont="1" applyBorder="1" applyAlignment="1">
      <alignment horizontal="right" vertical="center" shrinkToFit="1"/>
    </xf>
    <xf numFmtId="177" fontId="37" fillId="0" borderId="5" xfId="1" applyNumberFormat="1" applyFont="1" applyBorder="1" applyAlignment="1">
      <alignment horizontal="right" vertical="center" shrinkToFit="1"/>
    </xf>
    <xf numFmtId="177" fontId="37" fillId="0" borderId="5" xfId="1" applyNumberFormat="1" applyFont="1" applyFill="1" applyBorder="1" applyAlignment="1">
      <alignment horizontal="right" vertical="center" shrinkToFit="1"/>
    </xf>
    <xf numFmtId="0" fontId="45" fillId="0" borderId="0" xfId="0" applyFont="1" applyBorder="1">
      <alignment vertical="center"/>
    </xf>
    <xf numFmtId="183" fontId="34" fillId="0" borderId="0" xfId="0" applyNumberFormat="1" applyFont="1" applyBorder="1">
      <alignment vertical="center"/>
    </xf>
    <xf numFmtId="184" fontId="34" fillId="0" borderId="0" xfId="0" applyNumberFormat="1" applyFont="1" applyBorder="1">
      <alignment vertical="center"/>
    </xf>
    <xf numFmtId="183" fontId="34" fillId="0" borderId="0" xfId="0" applyNumberFormat="1" applyFont="1" applyBorder="1" applyAlignment="1">
      <alignment vertical="center" shrinkToFit="1"/>
    </xf>
    <xf numFmtId="0" fontId="35" fillId="27" borderId="4" xfId="0" applyFont="1" applyFill="1" applyBorder="1" applyAlignment="1">
      <alignment horizontal="center" vertical="center" wrapText="1"/>
    </xf>
    <xf numFmtId="0" fontId="35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/>
    </xf>
    <xf numFmtId="0" fontId="35" fillId="27" borderId="20" xfId="0" applyFont="1" applyFill="1" applyBorder="1" applyAlignment="1">
      <alignment horizontal="center" vertical="center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44" fillId="27" borderId="4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36" fillId="27" borderId="4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43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9" fillId="0" borderId="4" xfId="2" applyNumberFormat="1" applyFont="1" applyFill="1" applyBorder="1" applyAlignment="1">
      <alignment horizontal="center" vertical="center" wrapText="1" shrinkToFit="1"/>
    </xf>
    <xf numFmtId="0" fontId="39" fillId="0" borderId="21" xfId="2" applyNumberFormat="1" applyFont="1" applyFill="1" applyBorder="1" applyAlignment="1">
      <alignment horizontal="center" vertical="center" wrapText="1" shrinkToFit="1"/>
    </xf>
    <xf numFmtId="0" fontId="35" fillId="27" borderId="4" xfId="0" applyFont="1" applyFill="1" applyBorder="1" applyAlignment="1">
      <alignment vertical="center"/>
    </xf>
    <xf numFmtId="0" fontId="35" fillId="27" borderId="21" xfId="0" applyFont="1" applyFill="1" applyBorder="1" applyAlignment="1">
      <alignment vertical="center"/>
    </xf>
    <xf numFmtId="0" fontId="35" fillId="27" borderId="29" xfId="0" applyFont="1" applyFill="1" applyBorder="1" applyAlignment="1">
      <alignment horizontal="center" vertical="center" shrinkToFit="1"/>
    </xf>
    <xf numFmtId="0" fontId="35" fillId="27" borderId="49" xfId="0" applyFont="1" applyFill="1" applyBorder="1" applyAlignment="1">
      <alignment horizontal="center" vertical="center" shrinkToFit="1"/>
    </xf>
    <xf numFmtId="0" fontId="39" fillId="27" borderId="4" xfId="2" applyNumberFormat="1" applyFont="1" applyFill="1" applyBorder="1" applyAlignment="1">
      <alignment horizontal="center" vertical="center" wrapText="1" shrinkToFit="1"/>
    </xf>
    <xf numFmtId="0" fontId="39" fillId="27" borderId="21" xfId="2" applyNumberFormat="1" applyFont="1" applyFill="1" applyBorder="1" applyAlignment="1">
      <alignment horizontal="center" vertical="center" wrapText="1" shrinkToFit="1"/>
    </xf>
  </cellXfs>
  <cellStyles count="1745">
    <cellStyle name="0,0_x000d__x000a_NA_x000d__x000a_" xfId="1390"/>
    <cellStyle name="20% - アクセント 1 10" xfId="3"/>
    <cellStyle name="20% - アクセント 1 11" xfId="4"/>
    <cellStyle name="20% - アクセント 1 12" xfId="5"/>
    <cellStyle name="20% - アクセント 1 13" xfId="6"/>
    <cellStyle name="20% - アクセント 1 14" xfId="7"/>
    <cellStyle name="20% - アクセント 1 15" xfId="8"/>
    <cellStyle name="20% - アクセント 1 16" xfId="9"/>
    <cellStyle name="20% - アクセント 1 17" xfId="10"/>
    <cellStyle name="20% - アクセント 1 18" xfId="11"/>
    <cellStyle name="20% - アクセント 1 19" xfId="12"/>
    <cellStyle name="20% - アクセント 1 2" xfId="13"/>
    <cellStyle name="20% - アクセント 1 2 2" xfId="14"/>
    <cellStyle name="20% - アクセント 1 20" xfId="15"/>
    <cellStyle name="20% - アクセント 1 21" xfId="16"/>
    <cellStyle name="20% - アクセント 1 22" xfId="17"/>
    <cellStyle name="20% - アクセント 1 23" xfId="18"/>
    <cellStyle name="20% - アクセント 1 24" xfId="19"/>
    <cellStyle name="20% - アクセント 1 25" xfId="20"/>
    <cellStyle name="20% - アクセント 1 3" xfId="21"/>
    <cellStyle name="20% - アクセント 1 3 2" xfId="22"/>
    <cellStyle name="20% - アクセント 1 4" xfId="23"/>
    <cellStyle name="20% - アクセント 1 5" xfId="24"/>
    <cellStyle name="20% - アクセント 1 6" xfId="25"/>
    <cellStyle name="20% - アクセント 1 7" xfId="26"/>
    <cellStyle name="20% - アクセント 1 8" xfId="27"/>
    <cellStyle name="20% - アクセント 1 9" xfId="28"/>
    <cellStyle name="20% - アクセント 2 10" xfId="29"/>
    <cellStyle name="20% - アクセント 2 11" xfId="30"/>
    <cellStyle name="20% - アクセント 2 12" xfId="31"/>
    <cellStyle name="20% - アクセント 2 13" xfId="32"/>
    <cellStyle name="20% - アクセント 2 14" xfId="33"/>
    <cellStyle name="20% - アクセント 2 15" xfId="34"/>
    <cellStyle name="20% - アクセント 2 16" xfId="35"/>
    <cellStyle name="20% - アクセント 2 17" xfId="36"/>
    <cellStyle name="20% - アクセント 2 18" xfId="37"/>
    <cellStyle name="20% - アクセント 2 19" xfId="38"/>
    <cellStyle name="20% - アクセント 2 2" xfId="39"/>
    <cellStyle name="20% - アクセント 2 2 2" xfId="40"/>
    <cellStyle name="20% - アクセント 2 20" xfId="41"/>
    <cellStyle name="20% - アクセント 2 21" xfId="42"/>
    <cellStyle name="20% - アクセント 2 22" xfId="43"/>
    <cellStyle name="20% - アクセント 2 23" xfId="44"/>
    <cellStyle name="20% - アクセント 2 24" xfId="45"/>
    <cellStyle name="20% - アクセント 2 25" xfId="46"/>
    <cellStyle name="20% - アクセント 2 3" xfId="47"/>
    <cellStyle name="20% - アクセント 2 3 2" xfId="48"/>
    <cellStyle name="20% - アクセント 2 4" xfId="49"/>
    <cellStyle name="20% - アクセント 2 5" xfId="50"/>
    <cellStyle name="20% - アクセント 2 6" xfId="51"/>
    <cellStyle name="20% - アクセント 2 7" xfId="52"/>
    <cellStyle name="20% - アクセント 2 8" xfId="53"/>
    <cellStyle name="20% - アクセント 2 9" xfId="54"/>
    <cellStyle name="20% - アクセント 3 10" xfId="55"/>
    <cellStyle name="20% - アクセント 3 11" xfId="56"/>
    <cellStyle name="20% - アクセント 3 12" xfId="57"/>
    <cellStyle name="20% - アクセント 3 13" xfId="58"/>
    <cellStyle name="20% - アクセント 3 14" xfId="59"/>
    <cellStyle name="20% - アクセント 3 15" xfId="60"/>
    <cellStyle name="20% - アクセント 3 16" xfId="61"/>
    <cellStyle name="20% - アクセント 3 17" xfId="62"/>
    <cellStyle name="20% - アクセント 3 18" xfId="63"/>
    <cellStyle name="20% - アクセント 3 19" xfId="64"/>
    <cellStyle name="20% - アクセント 3 2" xfId="65"/>
    <cellStyle name="20% - アクセント 3 2 2" xfId="66"/>
    <cellStyle name="20% - アクセント 3 20" xfId="67"/>
    <cellStyle name="20% - アクセント 3 21" xfId="68"/>
    <cellStyle name="20% - アクセント 3 22" xfId="69"/>
    <cellStyle name="20% - アクセント 3 23" xfId="70"/>
    <cellStyle name="20% - アクセント 3 24" xfId="71"/>
    <cellStyle name="20% - アクセント 3 25" xfId="72"/>
    <cellStyle name="20% - アクセント 3 3" xfId="73"/>
    <cellStyle name="20% - アクセント 3 3 2" xfId="74"/>
    <cellStyle name="20% - アクセント 3 4" xfId="75"/>
    <cellStyle name="20% - アクセント 3 5" xfId="76"/>
    <cellStyle name="20% - アクセント 3 6" xfId="77"/>
    <cellStyle name="20% - アクセント 3 7" xfId="78"/>
    <cellStyle name="20% - アクセント 3 8" xfId="79"/>
    <cellStyle name="20% - アクセント 3 9" xfId="80"/>
    <cellStyle name="20% - アクセント 4 10" xfId="81"/>
    <cellStyle name="20% - アクセント 4 11" xfId="82"/>
    <cellStyle name="20% - アクセント 4 12" xfId="83"/>
    <cellStyle name="20% - アクセント 4 13" xfId="84"/>
    <cellStyle name="20% - アクセント 4 14" xfId="85"/>
    <cellStyle name="20% - アクセント 4 15" xfId="86"/>
    <cellStyle name="20% - アクセント 4 16" xfId="87"/>
    <cellStyle name="20% - アクセント 4 17" xfId="88"/>
    <cellStyle name="20% - アクセント 4 18" xfId="89"/>
    <cellStyle name="20% - アクセント 4 19" xfId="90"/>
    <cellStyle name="20% - アクセント 4 2" xfId="91"/>
    <cellStyle name="20% - アクセント 4 2 2" xfId="92"/>
    <cellStyle name="20% - アクセント 4 20" xfId="93"/>
    <cellStyle name="20% - アクセント 4 21" xfId="94"/>
    <cellStyle name="20% - アクセント 4 22" xfId="95"/>
    <cellStyle name="20% - アクセント 4 23" xfId="96"/>
    <cellStyle name="20% - アクセント 4 24" xfId="97"/>
    <cellStyle name="20% - アクセント 4 25" xfId="98"/>
    <cellStyle name="20% - アクセント 4 3" xfId="99"/>
    <cellStyle name="20% - アクセント 4 3 2" xfId="100"/>
    <cellStyle name="20% - アクセント 4 4" xfId="101"/>
    <cellStyle name="20% - アクセント 4 5" xfId="102"/>
    <cellStyle name="20% - アクセント 4 6" xfId="103"/>
    <cellStyle name="20% - アクセント 4 7" xfId="104"/>
    <cellStyle name="20% - アクセント 4 8" xfId="105"/>
    <cellStyle name="20% - アクセント 4 9" xfId="106"/>
    <cellStyle name="20% - アクセント 5 10" xfId="107"/>
    <cellStyle name="20% - アクセント 5 11" xfId="108"/>
    <cellStyle name="20% - アクセント 5 12" xfId="109"/>
    <cellStyle name="20% - アクセント 5 13" xfId="110"/>
    <cellStyle name="20% - アクセント 5 14" xfId="111"/>
    <cellStyle name="20% - アクセント 5 15" xfId="112"/>
    <cellStyle name="20% - アクセント 5 16" xfId="113"/>
    <cellStyle name="20% - アクセント 5 17" xfId="114"/>
    <cellStyle name="20% - アクセント 5 18" xfId="115"/>
    <cellStyle name="20% - アクセント 5 19" xfId="116"/>
    <cellStyle name="20% - アクセント 5 2" xfId="117"/>
    <cellStyle name="20% - アクセント 5 2 2" xfId="118"/>
    <cellStyle name="20% - アクセント 5 20" xfId="119"/>
    <cellStyle name="20% - アクセント 5 21" xfId="120"/>
    <cellStyle name="20% - アクセント 5 22" xfId="121"/>
    <cellStyle name="20% - アクセント 5 23" xfId="122"/>
    <cellStyle name="20% - アクセント 5 24" xfId="123"/>
    <cellStyle name="20% - アクセント 5 25" xfId="124"/>
    <cellStyle name="20% - アクセント 5 3" xfId="125"/>
    <cellStyle name="20% - アクセント 5 3 2" xfId="126"/>
    <cellStyle name="20% - アクセント 5 4" xfId="127"/>
    <cellStyle name="20% - アクセント 5 5" xfId="128"/>
    <cellStyle name="20% - アクセント 5 6" xfId="129"/>
    <cellStyle name="20% - アクセント 5 7" xfId="130"/>
    <cellStyle name="20% - アクセント 5 8" xfId="131"/>
    <cellStyle name="20% - アクセント 5 9" xfId="132"/>
    <cellStyle name="20% - アクセント 6 10" xfId="133"/>
    <cellStyle name="20% - アクセント 6 11" xfId="134"/>
    <cellStyle name="20% - アクセント 6 12" xfId="135"/>
    <cellStyle name="20% - アクセント 6 13" xfId="136"/>
    <cellStyle name="20% - アクセント 6 14" xfId="137"/>
    <cellStyle name="20% - アクセント 6 15" xfId="138"/>
    <cellStyle name="20% - アクセント 6 16" xfId="139"/>
    <cellStyle name="20% - アクセント 6 17" xfId="140"/>
    <cellStyle name="20% - アクセント 6 18" xfId="141"/>
    <cellStyle name="20% - アクセント 6 19" xfId="142"/>
    <cellStyle name="20% - アクセント 6 2" xfId="143"/>
    <cellStyle name="20% - アクセント 6 2 2" xfId="144"/>
    <cellStyle name="20% - アクセント 6 20" xfId="145"/>
    <cellStyle name="20% - アクセント 6 21" xfId="146"/>
    <cellStyle name="20% - アクセント 6 22" xfId="147"/>
    <cellStyle name="20% - アクセント 6 23" xfId="148"/>
    <cellStyle name="20% - アクセント 6 24" xfId="149"/>
    <cellStyle name="20% - アクセント 6 25" xfId="150"/>
    <cellStyle name="20% - アクセント 6 3" xfId="151"/>
    <cellStyle name="20% - アクセント 6 3 2" xfId="152"/>
    <cellStyle name="20% - アクセント 6 4" xfId="153"/>
    <cellStyle name="20% - アクセント 6 5" xfId="154"/>
    <cellStyle name="20% - アクセント 6 6" xfId="155"/>
    <cellStyle name="20% - アクセント 6 7" xfId="156"/>
    <cellStyle name="20% - アクセント 6 8" xfId="157"/>
    <cellStyle name="20% - アクセント 6 9" xfId="158"/>
    <cellStyle name="40% - アクセント 1 10" xfId="159"/>
    <cellStyle name="40% - アクセント 1 11" xfId="160"/>
    <cellStyle name="40% - アクセント 1 12" xfId="161"/>
    <cellStyle name="40% - アクセント 1 13" xfId="162"/>
    <cellStyle name="40% - アクセント 1 14" xfId="163"/>
    <cellStyle name="40% - アクセント 1 15" xfId="164"/>
    <cellStyle name="40% - アクセント 1 16" xfId="165"/>
    <cellStyle name="40% - アクセント 1 17" xfId="166"/>
    <cellStyle name="40% - アクセント 1 18" xfId="167"/>
    <cellStyle name="40% - アクセント 1 19" xfId="168"/>
    <cellStyle name="40% - アクセント 1 2" xfId="169"/>
    <cellStyle name="40% - アクセント 1 2 2" xfId="170"/>
    <cellStyle name="40% - アクセント 1 20" xfId="171"/>
    <cellStyle name="40% - アクセント 1 21" xfId="172"/>
    <cellStyle name="40% - アクセント 1 22" xfId="173"/>
    <cellStyle name="40% - アクセント 1 23" xfId="174"/>
    <cellStyle name="40% - アクセント 1 24" xfId="175"/>
    <cellStyle name="40% - アクセント 1 25" xfId="176"/>
    <cellStyle name="40% - アクセント 1 3" xfId="177"/>
    <cellStyle name="40% - アクセント 1 3 2" xfId="178"/>
    <cellStyle name="40% - アクセント 1 4" xfId="179"/>
    <cellStyle name="40% - アクセント 1 5" xfId="180"/>
    <cellStyle name="40% - アクセント 1 6" xfId="181"/>
    <cellStyle name="40% - アクセント 1 7" xfId="182"/>
    <cellStyle name="40% - アクセント 1 8" xfId="183"/>
    <cellStyle name="40% - アクセント 1 9" xfId="184"/>
    <cellStyle name="40% - アクセント 2 10" xfId="185"/>
    <cellStyle name="40% - アクセント 2 11" xfId="186"/>
    <cellStyle name="40% - アクセント 2 12" xfId="187"/>
    <cellStyle name="40% - アクセント 2 13" xfId="188"/>
    <cellStyle name="40% - アクセント 2 14" xfId="189"/>
    <cellStyle name="40% - アクセント 2 15" xfId="190"/>
    <cellStyle name="40% - アクセント 2 16" xfId="191"/>
    <cellStyle name="40% - アクセント 2 17" xfId="192"/>
    <cellStyle name="40% - アクセント 2 18" xfId="193"/>
    <cellStyle name="40% - アクセント 2 19" xfId="194"/>
    <cellStyle name="40% - アクセント 2 2" xfId="195"/>
    <cellStyle name="40% - アクセント 2 2 2" xfId="196"/>
    <cellStyle name="40% - アクセント 2 20" xfId="197"/>
    <cellStyle name="40% - アクセント 2 21" xfId="198"/>
    <cellStyle name="40% - アクセント 2 22" xfId="199"/>
    <cellStyle name="40% - アクセント 2 23" xfId="200"/>
    <cellStyle name="40% - アクセント 2 24" xfId="201"/>
    <cellStyle name="40% - アクセント 2 25" xfId="202"/>
    <cellStyle name="40% - アクセント 2 3" xfId="203"/>
    <cellStyle name="40% - アクセント 2 3 2" xfId="204"/>
    <cellStyle name="40% - アクセント 2 4" xfId="205"/>
    <cellStyle name="40% - アクセント 2 5" xfId="206"/>
    <cellStyle name="40% - アクセント 2 6" xfId="207"/>
    <cellStyle name="40% - アクセント 2 7" xfId="208"/>
    <cellStyle name="40% - アクセント 2 8" xfId="209"/>
    <cellStyle name="40% - アクセント 2 9" xfId="210"/>
    <cellStyle name="40% - アクセント 3 10" xfId="211"/>
    <cellStyle name="40% - アクセント 3 11" xfId="212"/>
    <cellStyle name="40% - アクセント 3 12" xfId="213"/>
    <cellStyle name="40% - アクセント 3 13" xfId="214"/>
    <cellStyle name="40% - アクセント 3 14" xfId="215"/>
    <cellStyle name="40% - アクセント 3 15" xfId="216"/>
    <cellStyle name="40% - アクセント 3 16" xfId="217"/>
    <cellStyle name="40% - アクセント 3 17" xfId="218"/>
    <cellStyle name="40% - アクセント 3 18" xfId="219"/>
    <cellStyle name="40% - アクセント 3 19" xfId="220"/>
    <cellStyle name="40% - アクセント 3 2" xfId="221"/>
    <cellStyle name="40% - アクセント 3 2 2" xfId="222"/>
    <cellStyle name="40% - アクセント 3 20" xfId="223"/>
    <cellStyle name="40% - アクセント 3 21" xfId="224"/>
    <cellStyle name="40% - アクセント 3 22" xfId="225"/>
    <cellStyle name="40% - アクセント 3 23" xfId="226"/>
    <cellStyle name="40% - アクセント 3 24" xfId="227"/>
    <cellStyle name="40% - アクセント 3 25" xfId="228"/>
    <cellStyle name="40% - アクセント 3 3" xfId="229"/>
    <cellStyle name="40% - アクセント 3 3 2" xfId="230"/>
    <cellStyle name="40% - アクセント 3 4" xfId="231"/>
    <cellStyle name="40% - アクセント 3 5" xfId="232"/>
    <cellStyle name="40% - アクセント 3 6" xfId="233"/>
    <cellStyle name="40% - アクセント 3 7" xfId="234"/>
    <cellStyle name="40% - アクセント 3 8" xfId="235"/>
    <cellStyle name="40% - アクセント 3 9" xfId="236"/>
    <cellStyle name="40% - アクセント 4 10" xfId="237"/>
    <cellStyle name="40% - アクセント 4 11" xfId="238"/>
    <cellStyle name="40% - アクセント 4 12" xfId="239"/>
    <cellStyle name="40% - アクセント 4 13" xfId="240"/>
    <cellStyle name="40% - アクセント 4 14" xfId="241"/>
    <cellStyle name="40% - アクセント 4 15" xfId="242"/>
    <cellStyle name="40% - アクセント 4 16" xfId="243"/>
    <cellStyle name="40% - アクセント 4 17" xfId="244"/>
    <cellStyle name="40% - アクセント 4 18" xfId="245"/>
    <cellStyle name="40% - アクセント 4 19" xfId="246"/>
    <cellStyle name="40% - アクセント 4 2" xfId="247"/>
    <cellStyle name="40% - アクセント 4 2 2" xfId="248"/>
    <cellStyle name="40% - アクセント 4 20" xfId="249"/>
    <cellStyle name="40% - アクセント 4 21" xfId="250"/>
    <cellStyle name="40% - アクセント 4 22" xfId="251"/>
    <cellStyle name="40% - アクセント 4 23" xfId="252"/>
    <cellStyle name="40% - アクセント 4 24" xfId="253"/>
    <cellStyle name="40% - アクセント 4 25" xfId="254"/>
    <cellStyle name="40% - アクセント 4 3" xfId="255"/>
    <cellStyle name="40% - アクセント 4 3 2" xfId="256"/>
    <cellStyle name="40% - アクセント 4 4" xfId="257"/>
    <cellStyle name="40% - アクセント 4 5" xfId="258"/>
    <cellStyle name="40% - アクセント 4 6" xfId="259"/>
    <cellStyle name="40% - アクセント 4 7" xfId="260"/>
    <cellStyle name="40% - アクセント 4 8" xfId="261"/>
    <cellStyle name="40% - アクセント 4 9" xfId="262"/>
    <cellStyle name="40% - アクセント 5 10" xfId="263"/>
    <cellStyle name="40% - アクセント 5 11" xfId="264"/>
    <cellStyle name="40% - アクセント 5 12" xfId="265"/>
    <cellStyle name="40% - アクセント 5 13" xfId="266"/>
    <cellStyle name="40% - アクセント 5 14" xfId="267"/>
    <cellStyle name="40% - アクセント 5 15" xfId="268"/>
    <cellStyle name="40% - アクセント 5 16" xfId="269"/>
    <cellStyle name="40% - アクセント 5 17" xfId="270"/>
    <cellStyle name="40% - アクセント 5 18" xfId="271"/>
    <cellStyle name="40% - アクセント 5 19" xfId="272"/>
    <cellStyle name="40% - アクセント 5 2" xfId="273"/>
    <cellStyle name="40% - アクセント 5 2 2" xfId="274"/>
    <cellStyle name="40% - アクセント 5 20" xfId="275"/>
    <cellStyle name="40% - アクセント 5 21" xfId="276"/>
    <cellStyle name="40% - アクセント 5 22" xfId="277"/>
    <cellStyle name="40% - アクセント 5 23" xfId="278"/>
    <cellStyle name="40% - アクセント 5 24" xfId="279"/>
    <cellStyle name="40% - アクセント 5 25" xfId="280"/>
    <cellStyle name="40% - アクセント 5 3" xfId="281"/>
    <cellStyle name="40% - アクセント 5 3 2" xfId="282"/>
    <cellStyle name="40% - アクセント 5 4" xfId="283"/>
    <cellStyle name="40% - アクセント 5 5" xfId="284"/>
    <cellStyle name="40% - アクセント 5 6" xfId="285"/>
    <cellStyle name="40% - アクセント 5 7" xfId="286"/>
    <cellStyle name="40% - アクセント 5 8" xfId="287"/>
    <cellStyle name="40% - アクセント 5 9" xfId="288"/>
    <cellStyle name="40% - アクセント 6 10" xfId="289"/>
    <cellStyle name="40% - アクセント 6 11" xfId="290"/>
    <cellStyle name="40% - アクセント 6 12" xfId="291"/>
    <cellStyle name="40% - アクセント 6 13" xfId="292"/>
    <cellStyle name="40% - アクセント 6 14" xfId="293"/>
    <cellStyle name="40% - アクセント 6 15" xfId="294"/>
    <cellStyle name="40% - アクセント 6 16" xfId="295"/>
    <cellStyle name="40% - アクセント 6 17" xfId="296"/>
    <cellStyle name="40% - アクセント 6 18" xfId="297"/>
    <cellStyle name="40% - アクセント 6 19" xfId="298"/>
    <cellStyle name="40% - アクセント 6 2" xfId="299"/>
    <cellStyle name="40% - アクセント 6 2 2" xfId="300"/>
    <cellStyle name="40% - アクセント 6 20" xfId="301"/>
    <cellStyle name="40% - アクセント 6 21" xfId="302"/>
    <cellStyle name="40% - アクセント 6 22" xfId="303"/>
    <cellStyle name="40% - アクセント 6 23" xfId="304"/>
    <cellStyle name="40% - アクセント 6 24" xfId="305"/>
    <cellStyle name="40% - アクセント 6 25" xfId="306"/>
    <cellStyle name="40% - アクセント 6 3" xfId="307"/>
    <cellStyle name="40% - アクセント 6 3 2" xfId="308"/>
    <cellStyle name="40% - アクセント 6 4" xfId="309"/>
    <cellStyle name="40% - アクセント 6 5" xfId="310"/>
    <cellStyle name="40% - アクセント 6 6" xfId="311"/>
    <cellStyle name="40% - アクセント 6 7" xfId="312"/>
    <cellStyle name="40% - アクセント 6 8" xfId="313"/>
    <cellStyle name="40% - アクセント 6 9" xfId="314"/>
    <cellStyle name="60% - アクセント 1 10" xfId="315"/>
    <cellStyle name="60% - アクセント 1 11" xfId="316"/>
    <cellStyle name="60% - アクセント 1 12" xfId="317"/>
    <cellStyle name="60% - アクセント 1 13" xfId="318"/>
    <cellStyle name="60% - アクセント 1 14" xfId="319"/>
    <cellStyle name="60% - アクセント 1 15" xfId="320"/>
    <cellStyle name="60% - アクセント 1 16" xfId="321"/>
    <cellStyle name="60% - アクセント 1 17" xfId="322"/>
    <cellStyle name="60% - アクセント 1 18" xfId="323"/>
    <cellStyle name="60% - アクセント 1 19" xfId="324"/>
    <cellStyle name="60% - アクセント 1 2" xfId="325"/>
    <cellStyle name="60% - アクセント 1 2 2" xfId="326"/>
    <cellStyle name="60% - アクセント 1 20" xfId="327"/>
    <cellStyle name="60% - アクセント 1 21" xfId="328"/>
    <cellStyle name="60% - アクセント 1 22" xfId="329"/>
    <cellStyle name="60% - アクセント 1 23" xfId="330"/>
    <cellStyle name="60% - アクセント 1 24" xfId="331"/>
    <cellStyle name="60% - アクセント 1 25" xfId="332"/>
    <cellStyle name="60% - アクセント 1 3" xfId="333"/>
    <cellStyle name="60% - アクセント 1 3 2" xfId="334"/>
    <cellStyle name="60% - アクセント 1 4" xfId="335"/>
    <cellStyle name="60% - アクセント 1 5" xfId="336"/>
    <cellStyle name="60% - アクセント 1 6" xfId="337"/>
    <cellStyle name="60% - アクセント 1 7" xfId="338"/>
    <cellStyle name="60% - アクセント 1 8" xfId="339"/>
    <cellStyle name="60% - アクセント 1 9" xfId="340"/>
    <cellStyle name="60% - アクセント 2 10" xfId="341"/>
    <cellStyle name="60% - アクセント 2 11" xfId="342"/>
    <cellStyle name="60% - アクセント 2 12" xfId="343"/>
    <cellStyle name="60% - アクセント 2 13" xfId="344"/>
    <cellStyle name="60% - アクセント 2 14" xfId="345"/>
    <cellStyle name="60% - アクセント 2 15" xfId="346"/>
    <cellStyle name="60% - アクセント 2 16" xfId="347"/>
    <cellStyle name="60% - アクセント 2 17" xfId="348"/>
    <cellStyle name="60% - アクセント 2 18" xfId="349"/>
    <cellStyle name="60% - アクセント 2 19" xfId="350"/>
    <cellStyle name="60% - アクセント 2 2" xfId="351"/>
    <cellStyle name="60% - アクセント 2 2 2" xfId="352"/>
    <cellStyle name="60% - アクセント 2 20" xfId="353"/>
    <cellStyle name="60% - アクセント 2 21" xfId="354"/>
    <cellStyle name="60% - アクセント 2 22" xfId="355"/>
    <cellStyle name="60% - アクセント 2 23" xfId="356"/>
    <cellStyle name="60% - アクセント 2 24" xfId="357"/>
    <cellStyle name="60% - アクセント 2 25" xfId="358"/>
    <cellStyle name="60% - アクセント 2 3" xfId="359"/>
    <cellStyle name="60% - アクセント 2 3 2" xfId="360"/>
    <cellStyle name="60% - アクセント 2 4" xfId="361"/>
    <cellStyle name="60% - アクセント 2 5" xfId="362"/>
    <cellStyle name="60% - アクセント 2 6" xfId="363"/>
    <cellStyle name="60% - アクセント 2 7" xfId="364"/>
    <cellStyle name="60% - アクセント 2 8" xfId="365"/>
    <cellStyle name="60% - アクセント 2 9" xfId="366"/>
    <cellStyle name="60% - アクセント 3 10" xfId="367"/>
    <cellStyle name="60% - アクセント 3 11" xfId="368"/>
    <cellStyle name="60% - アクセント 3 12" xfId="369"/>
    <cellStyle name="60% - アクセント 3 13" xfId="370"/>
    <cellStyle name="60% - アクセント 3 14" xfId="371"/>
    <cellStyle name="60% - アクセント 3 15" xfId="372"/>
    <cellStyle name="60% - アクセント 3 16" xfId="373"/>
    <cellStyle name="60% - アクセント 3 17" xfId="374"/>
    <cellStyle name="60% - アクセント 3 18" xfId="375"/>
    <cellStyle name="60% - アクセント 3 19" xfId="376"/>
    <cellStyle name="60% - アクセント 3 2" xfId="377"/>
    <cellStyle name="60% - アクセント 3 2 2" xfId="378"/>
    <cellStyle name="60% - アクセント 3 20" xfId="379"/>
    <cellStyle name="60% - アクセント 3 21" xfId="380"/>
    <cellStyle name="60% - アクセント 3 22" xfId="381"/>
    <cellStyle name="60% - アクセント 3 23" xfId="382"/>
    <cellStyle name="60% - アクセント 3 24" xfId="383"/>
    <cellStyle name="60% - アクセント 3 25" xfId="384"/>
    <cellStyle name="60% - アクセント 3 3" xfId="385"/>
    <cellStyle name="60% - アクセント 3 3 2" xfId="386"/>
    <cellStyle name="60% - アクセント 3 4" xfId="387"/>
    <cellStyle name="60% - アクセント 3 5" xfId="388"/>
    <cellStyle name="60% - アクセント 3 6" xfId="389"/>
    <cellStyle name="60% - アクセント 3 7" xfId="390"/>
    <cellStyle name="60% - アクセント 3 8" xfId="391"/>
    <cellStyle name="60% - アクセント 3 9" xfId="392"/>
    <cellStyle name="60% - アクセント 4 10" xfId="393"/>
    <cellStyle name="60% - アクセント 4 11" xfId="394"/>
    <cellStyle name="60% - アクセント 4 12" xfId="395"/>
    <cellStyle name="60% - アクセント 4 13" xfId="396"/>
    <cellStyle name="60% - アクセント 4 14" xfId="397"/>
    <cellStyle name="60% - アクセント 4 15" xfId="398"/>
    <cellStyle name="60% - アクセント 4 16" xfId="399"/>
    <cellStyle name="60% - アクセント 4 17" xfId="400"/>
    <cellStyle name="60% - アクセント 4 18" xfId="401"/>
    <cellStyle name="60% - アクセント 4 19" xfId="402"/>
    <cellStyle name="60% - アクセント 4 2" xfId="403"/>
    <cellStyle name="60% - アクセント 4 2 2" xfId="404"/>
    <cellStyle name="60% - アクセント 4 20" xfId="405"/>
    <cellStyle name="60% - アクセント 4 21" xfId="406"/>
    <cellStyle name="60% - アクセント 4 22" xfId="407"/>
    <cellStyle name="60% - アクセント 4 23" xfId="408"/>
    <cellStyle name="60% - アクセント 4 24" xfId="409"/>
    <cellStyle name="60% - アクセント 4 25" xfId="410"/>
    <cellStyle name="60% - アクセント 4 3" xfId="411"/>
    <cellStyle name="60% - アクセント 4 3 2" xfId="412"/>
    <cellStyle name="60% - アクセント 4 4" xfId="413"/>
    <cellStyle name="60% - アクセント 4 5" xfId="414"/>
    <cellStyle name="60% - アクセント 4 6" xfId="415"/>
    <cellStyle name="60% - アクセント 4 7" xfId="416"/>
    <cellStyle name="60% - アクセント 4 8" xfId="417"/>
    <cellStyle name="60% - アクセント 4 9" xfId="418"/>
    <cellStyle name="60% - アクセント 5 10" xfId="419"/>
    <cellStyle name="60% - アクセント 5 11" xfId="420"/>
    <cellStyle name="60% - アクセント 5 12" xfId="421"/>
    <cellStyle name="60% - アクセント 5 13" xfId="422"/>
    <cellStyle name="60% - アクセント 5 14" xfId="423"/>
    <cellStyle name="60% - アクセント 5 15" xfId="424"/>
    <cellStyle name="60% - アクセント 5 16" xfId="425"/>
    <cellStyle name="60% - アクセント 5 17" xfId="426"/>
    <cellStyle name="60% - アクセント 5 18" xfId="427"/>
    <cellStyle name="60% - アクセント 5 19" xfId="428"/>
    <cellStyle name="60% - アクセント 5 2" xfId="429"/>
    <cellStyle name="60% - アクセント 5 2 2" xfId="430"/>
    <cellStyle name="60% - アクセント 5 20" xfId="431"/>
    <cellStyle name="60% - アクセント 5 21" xfId="432"/>
    <cellStyle name="60% - アクセント 5 22" xfId="433"/>
    <cellStyle name="60% - アクセント 5 23" xfId="434"/>
    <cellStyle name="60% - アクセント 5 24" xfId="435"/>
    <cellStyle name="60% - アクセント 5 25" xfId="436"/>
    <cellStyle name="60% - アクセント 5 3" xfId="437"/>
    <cellStyle name="60% - アクセント 5 3 2" xfId="438"/>
    <cellStyle name="60% - アクセント 5 4" xfId="439"/>
    <cellStyle name="60% - アクセント 5 5" xfId="440"/>
    <cellStyle name="60% - アクセント 5 6" xfId="441"/>
    <cellStyle name="60% - アクセント 5 7" xfId="442"/>
    <cellStyle name="60% - アクセント 5 8" xfId="443"/>
    <cellStyle name="60% - アクセント 5 9" xfId="444"/>
    <cellStyle name="60% - アクセント 6 10" xfId="445"/>
    <cellStyle name="60% - アクセント 6 11" xfId="446"/>
    <cellStyle name="60% - アクセント 6 12" xfId="447"/>
    <cellStyle name="60% - アクセント 6 13" xfId="448"/>
    <cellStyle name="60% - アクセント 6 14" xfId="449"/>
    <cellStyle name="60% - アクセント 6 15" xfId="450"/>
    <cellStyle name="60% - アクセント 6 16" xfId="451"/>
    <cellStyle name="60% - アクセント 6 17" xfId="452"/>
    <cellStyle name="60% - アクセント 6 18" xfId="453"/>
    <cellStyle name="60% - アクセント 6 19" xfId="454"/>
    <cellStyle name="60% - アクセント 6 2" xfId="455"/>
    <cellStyle name="60% - アクセント 6 2 2" xfId="456"/>
    <cellStyle name="60% - アクセント 6 20" xfId="457"/>
    <cellStyle name="60% - アクセント 6 21" xfId="458"/>
    <cellStyle name="60% - アクセント 6 22" xfId="459"/>
    <cellStyle name="60% - アクセント 6 23" xfId="460"/>
    <cellStyle name="60% - アクセント 6 24" xfId="461"/>
    <cellStyle name="60% - アクセント 6 25" xfId="462"/>
    <cellStyle name="60% - アクセント 6 3" xfId="463"/>
    <cellStyle name="60% - アクセント 6 3 2" xfId="464"/>
    <cellStyle name="60% - アクセント 6 4" xfId="465"/>
    <cellStyle name="60% - アクセント 6 5" xfId="466"/>
    <cellStyle name="60% - アクセント 6 6" xfId="467"/>
    <cellStyle name="60% - アクセント 6 7" xfId="468"/>
    <cellStyle name="60% - アクセント 6 8" xfId="469"/>
    <cellStyle name="60% - アクセント 6 9" xfId="470"/>
    <cellStyle name="アクセント 1 10" xfId="471"/>
    <cellStyle name="アクセント 1 11" xfId="472"/>
    <cellStyle name="アクセント 1 12" xfId="473"/>
    <cellStyle name="アクセント 1 13" xfId="474"/>
    <cellStyle name="アクセント 1 14" xfId="475"/>
    <cellStyle name="アクセント 1 15" xfId="476"/>
    <cellStyle name="アクセント 1 16" xfId="477"/>
    <cellStyle name="アクセント 1 17" xfId="478"/>
    <cellStyle name="アクセント 1 18" xfId="479"/>
    <cellStyle name="アクセント 1 19" xfId="480"/>
    <cellStyle name="アクセント 1 2" xfId="481"/>
    <cellStyle name="アクセント 1 2 2" xfId="482"/>
    <cellStyle name="アクセント 1 20" xfId="483"/>
    <cellStyle name="アクセント 1 21" xfId="484"/>
    <cellStyle name="アクセント 1 22" xfId="485"/>
    <cellStyle name="アクセント 1 23" xfId="486"/>
    <cellStyle name="アクセント 1 24" xfId="487"/>
    <cellStyle name="アクセント 1 25" xfId="488"/>
    <cellStyle name="アクセント 1 3" xfId="489"/>
    <cellStyle name="アクセント 1 3 2" xfId="490"/>
    <cellStyle name="アクセント 1 4" xfId="491"/>
    <cellStyle name="アクセント 1 5" xfId="492"/>
    <cellStyle name="アクセント 1 6" xfId="493"/>
    <cellStyle name="アクセント 1 7" xfId="494"/>
    <cellStyle name="アクセント 1 8" xfId="495"/>
    <cellStyle name="アクセント 1 9" xfId="496"/>
    <cellStyle name="アクセント 2 10" xfId="497"/>
    <cellStyle name="アクセント 2 11" xfId="498"/>
    <cellStyle name="アクセント 2 12" xfId="499"/>
    <cellStyle name="アクセント 2 13" xfId="500"/>
    <cellStyle name="アクセント 2 14" xfId="501"/>
    <cellStyle name="アクセント 2 15" xfId="502"/>
    <cellStyle name="アクセント 2 16" xfId="503"/>
    <cellStyle name="アクセント 2 17" xfId="504"/>
    <cellStyle name="アクセント 2 18" xfId="505"/>
    <cellStyle name="アクセント 2 19" xfId="506"/>
    <cellStyle name="アクセント 2 2" xfId="507"/>
    <cellStyle name="アクセント 2 2 2" xfId="508"/>
    <cellStyle name="アクセント 2 20" xfId="509"/>
    <cellStyle name="アクセント 2 21" xfId="510"/>
    <cellStyle name="アクセント 2 22" xfId="511"/>
    <cellStyle name="アクセント 2 23" xfId="512"/>
    <cellStyle name="アクセント 2 24" xfId="513"/>
    <cellStyle name="アクセント 2 25" xfId="514"/>
    <cellStyle name="アクセント 2 3" xfId="515"/>
    <cellStyle name="アクセント 2 3 2" xfId="516"/>
    <cellStyle name="アクセント 2 4" xfId="517"/>
    <cellStyle name="アクセント 2 5" xfId="518"/>
    <cellStyle name="アクセント 2 6" xfId="519"/>
    <cellStyle name="アクセント 2 7" xfId="520"/>
    <cellStyle name="アクセント 2 8" xfId="521"/>
    <cellStyle name="アクセント 2 9" xfId="522"/>
    <cellStyle name="アクセント 3 10" xfId="523"/>
    <cellStyle name="アクセント 3 11" xfId="524"/>
    <cellStyle name="アクセント 3 12" xfId="525"/>
    <cellStyle name="アクセント 3 13" xfId="526"/>
    <cellStyle name="アクセント 3 14" xfId="527"/>
    <cellStyle name="アクセント 3 15" xfId="528"/>
    <cellStyle name="アクセント 3 16" xfId="529"/>
    <cellStyle name="アクセント 3 17" xfId="530"/>
    <cellStyle name="アクセント 3 18" xfId="531"/>
    <cellStyle name="アクセント 3 19" xfId="532"/>
    <cellStyle name="アクセント 3 2" xfId="533"/>
    <cellStyle name="アクセント 3 2 2" xfId="534"/>
    <cellStyle name="アクセント 3 20" xfId="535"/>
    <cellStyle name="アクセント 3 21" xfId="536"/>
    <cellStyle name="アクセント 3 22" xfId="537"/>
    <cellStyle name="アクセント 3 23" xfId="538"/>
    <cellStyle name="アクセント 3 24" xfId="539"/>
    <cellStyle name="アクセント 3 25" xfId="540"/>
    <cellStyle name="アクセント 3 3" xfId="541"/>
    <cellStyle name="アクセント 3 3 2" xfId="542"/>
    <cellStyle name="アクセント 3 4" xfId="543"/>
    <cellStyle name="アクセント 3 5" xfId="544"/>
    <cellStyle name="アクセント 3 6" xfId="545"/>
    <cellStyle name="アクセント 3 7" xfId="546"/>
    <cellStyle name="アクセント 3 8" xfId="547"/>
    <cellStyle name="アクセント 3 9" xfId="548"/>
    <cellStyle name="アクセント 4 10" xfId="549"/>
    <cellStyle name="アクセント 4 11" xfId="550"/>
    <cellStyle name="アクセント 4 12" xfId="551"/>
    <cellStyle name="アクセント 4 13" xfId="552"/>
    <cellStyle name="アクセント 4 14" xfId="553"/>
    <cellStyle name="アクセント 4 15" xfId="554"/>
    <cellStyle name="アクセント 4 16" xfId="555"/>
    <cellStyle name="アクセント 4 17" xfId="556"/>
    <cellStyle name="アクセント 4 18" xfId="557"/>
    <cellStyle name="アクセント 4 19" xfId="558"/>
    <cellStyle name="アクセント 4 2" xfId="559"/>
    <cellStyle name="アクセント 4 2 2" xfId="560"/>
    <cellStyle name="アクセント 4 20" xfId="561"/>
    <cellStyle name="アクセント 4 21" xfId="562"/>
    <cellStyle name="アクセント 4 22" xfId="563"/>
    <cellStyle name="アクセント 4 23" xfId="564"/>
    <cellStyle name="アクセント 4 24" xfId="565"/>
    <cellStyle name="アクセント 4 25" xfId="566"/>
    <cellStyle name="アクセント 4 3" xfId="567"/>
    <cellStyle name="アクセント 4 3 2" xfId="568"/>
    <cellStyle name="アクセント 4 4" xfId="569"/>
    <cellStyle name="アクセント 4 5" xfId="570"/>
    <cellStyle name="アクセント 4 6" xfId="571"/>
    <cellStyle name="アクセント 4 7" xfId="572"/>
    <cellStyle name="アクセント 4 8" xfId="573"/>
    <cellStyle name="アクセント 4 9" xfId="574"/>
    <cellStyle name="アクセント 5 10" xfId="575"/>
    <cellStyle name="アクセント 5 11" xfId="576"/>
    <cellStyle name="アクセント 5 12" xfId="577"/>
    <cellStyle name="アクセント 5 13" xfId="578"/>
    <cellStyle name="アクセント 5 14" xfId="579"/>
    <cellStyle name="アクセント 5 15" xfId="580"/>
    <cellStyle name="アクセント 5 16" xfId="581"/>
    <cellStyle name="アクセント 5 17" xfId="582"/>
    <cellStyle name="アクセント 5 18" xfId="583"/>
    <cellStyle name="アクセント 5 19" xfId="584"/>
    <cellStyle name="アクセント 5 2" xfId="585"/>
    <cellStyle name="アクセント 5 2 2" xfId="586"/>
    <cellStyle name="アクセント 5 20" xfId="587"/>
    <cellStyle name="アクセント 5 21" xfId="588"/>
    <cellStyle name="アクセント 5 22" xfId="589"/>
    <cellStyle name="アクセント 5 23" xfId="590"/>
    <cellStyle name="アクセント 5 24" xfId="591"/>
    <cellStyle name="アクセント 5 25" xfId="592"/>
    <cellStyle name="アクセント 5 3" xfId="593"/>
    <cellStyle name="アクセント 5 3 2" xfId="594"/>
    <cellStyle name="アクセント 5 4" xfId="595"/>
    <cellStyle name="アクセント 5 5" xfId="596"/>
    <cellStyle name="アクセント 5 6" xfId="597"/>
    <cellStyle name="アクセント 5 7" xfId="598"/>
    <cellStyle name="アクセント 5 8" xfId="599"/>
    <cellStyle name="アクセント 5 9" xfId="600"/>
    <cellStyle name="アクセント 6 10" xfId="601"/>
    <cellStyle name="アクセント 6 11" xfId="602"/>
    <cellStyle name="アクセント 6 12" xfId="603"/>
    <cellStyle name="アクセント 6 13" xfId="604"/>
    <cellStyle name="アクセント 6 14" xfId="605"/>
    <cellStyle name="アクセント 6 15" xfId="606"/>
    <cellStyle name="アクセント 6 16" xfId="607"/>
    <cellStyle name="アクセント 6 17" xfId="608"/>
    <cellStyle name="アクセント 6 18" xfId="609"/>
    <cellStyle name="アクセント 6 19" xfId="610"/>
    <cellStyle name="アクセント 6 2" xfId="611"/>
    <cellStyle name="アクセント 6 2 2" xfId="612"/>
    <cellStyle name="アクセント 6 20" xfId="613"/>
    <cellStyle name="アクセント 6 21" xfId="614"/>
    <cellStyle name="アクセント 6 22" xfId="615"/>
    <cellStyle name="アクセント 6 23" xfId="616"/>
    <cellStyle name="アクセント 6 24" xfId="617"/>
    <cellStyle name="アクセント 6 25" xfId="618"/>
    <cellStyle name="アクセント 6 3" xfId="619"/>
    <cellStyle name="アクセント 6 3 2" xfId="620"/>
    <cellStyle name="アクセント 6 4" xfId="621"/>
    <cellStyle name="アクセント 6 5" xfId="622"/>
    <cellStyle name="アクセント 6 6" xfId="623"/>
    <cellStyle name="アクセント 6 7" xfId="624"/>
    <cellStyle name="アクセント 6 8" xfId="625"/>
    <cellStyle name="アクセント 6 9" xfId="626"/>
    <cellStyle name="タイトル 10" xfId="627"/>
    <cellStyle name="タイトル 11" xfId="628"/>
    <cellStyle name="タイトル 12" xfId="629"/>
    <cellStyle name="タイトル 13" xfId="630"/>
    <cellStyle name="タイトル 14" xfId="631"/>
    <cellStyle name="タイトル 15" xfId="632"/>
    <cellStyle name="タイトル 16" xfId="633"/>
    <cellStyle name="タイトル 17" xfId="634"/>
    <cellStyle name="タイトル 18" xfId="635"/>
    <cellStyle name="タイトル 19" xfId="636"/>
    <cellStyle name="タイトル 2" xfId="637"/>
    <cellStyle name="タイトル 2 2" xfId="638"/>
    <cellStyle name="タイトル 20" xfId="639"/>
    <cellStyle name="タイトル 21" xfId="640"/>
    <cellStyle name="タイトル 22" xfId="641"/>
    <cellStyle name="タイトル 23" xfId="642"/>
    <cellStyle name="タイトル 24" xfId="643"/>
    <cellStyle name="タイトル 25" xfId="644"/>
    <cellStyle name="タイトル 3" xfId="645"/>
    <cellStyle name="タイトル 3 2" xfId="646"/>
    <cellStyle name="タイトル 4" xfId="647"/>
    <cellStyle name="タイトル 5" xfId="648"/>
    <cellStyle name="タイトル 6" xfId="649"/>
    <cellStyle name="タイトル 7" xfId="650"/>
    <cellStyle name="タイトル 8" xfId="651"/>
    <cellStyle name="タイトル 9" xfId="652"/>
    <cellStyle name="チェック セル 10" xfId="653"/>
    <cellStyle name="チェック セル 11" xfId="654"/>
    <cellStyle name="チェック セル 12" xfId="655"/>
    <cellStyle name="チェック セル 13" xfId="656"/>
    <cellStyle name="チェック セル 14" xfId="657"/>
    <cellStyle name="チェック セル 15" xfId="658"/>
    <cellStyle name="チェック セル 16" xfId="659"/>
    <cellStyle name="チェック セル 17" xfId="660"/>
    <cellStyle name="チェック セル 18" xfId="661"/>
    <cellStyle name="チェック セル 19" xfId="662"/>
    <cellStyle name="チェック セル 2" xfId="663"/>
    <cellStyle name="チェック セル 2 2" xfId="664"/>
    <cellStyle name="チェック セル 20" xfId="665"/>
    <cellStyle name="チェック セル 21" xfId="666"/>
    <cellStyle name="チェック セル 22" xfId="667"/>
    <cellStyle name="チェック セル 23" xfId="668"/>
    <cellStyle name="チェック セル 24" xfId="669"/>
    <cellStyle name="チェック セル 25" xfId="670"/>
    <cellStyle name="チェック セル 3" xfId="671"/>
    <cellStyle name="チェック セル 3 2" xfId="672"/>
    <cellStyle name="チェック セル 4" xfId="673"/>
    <cellStyle name="チェック セル 5" xfId="674"/>
    <cellStyle name="チェック セル 6" xfId="675"/>
    <cellStyle name="チェック セル 7" xfId="676"/>
    <cellStyle name="チェック セル 8" xfId="677"/>
    <cellStyle name="チェック セル 9" xfId="678"/>
    <cellStyle name="どちらでもない 10" xfId="679"/>
    <cellStyle name="どちらでもない 11" xfId="680"/>
    <cellStyle name="どちらでもない 12" xfId="681"/>
    <cellStyle name="どちらでもない 13" xfId="682"/>
    <cellStyle name="どちらでもない 14" xfId="683"/>
    <cellStyle name="どちらでもない 15" xfId="684"/>
    <cellStyle name="どちらでもない 16" xfId="685"/>
    <cellStyle name="どちらでもない 17" xfId="686"/>
    <cellStyle name="どちらでもない 18" xfId="687"/>
    <cellStyle name="どちらでもない 19" xfId="688"/>
    <cellStyle name="どちらでもない 2" xfId="689"/>
    <cellStyle name="どちらでもない 2 2" xfId="690"/>
    <cellStyle name="どちらでもない 20" xfId="691"/>
    <cellStyle name="どちらでもない 21" xfId="692"/>
    <cellStyle name="どちらでもない 22" xfId="693"/>
    <cellStyle name="どちらでもない 23" xfId="694"/>
    <cellStyle name="どちらでもない 24" xfId="695"/>
    <cellStyle name="どちらでもない 25" xfId="696"/>
    <cellStyle name="どちらでもない 3" xfId="697"/>
    <cellStyle name="どちらでもない 3 2" xfId="698"/>
    <cellStyle name="どちらでもない 4" xfId="699"/>
    <cellStyle name="どちらでもない 5" xfId="700"/>
    <cellStyle name="どちらでもない 6" xfId="701"/>
    <cellStyle name="どちらでもない 7" xfId="702"/>
    <cellStyle name="どちらでもない 8" xfId="703"/>
    <cellStyle name="どちらでもない 9" xfId="704"/>
    <cellStyle name="パーセント" xfId="1551" builtinId="5"/>
    <cellStyle name="パーセント 2" xfId="705"/>
    <cellStyle name="パーセント 2 2" xfId="706"/>
    <cellStyle name="パーセント 2 2 2" xfId="707"/>
    <cellStyle name="パーセント 2 2 2 2" xfId="1552"/>
    <cellStyle name="パーセント 2 2 3" xfId="1553"/>
    <cellStyle name="パーセント 2 3" xfId="708"/>
    <cellStyle name="パーセント 2 3 2" xfId="1554"/>
    <cellStyle name="パーセント 2 3 2 2" xfId="1555"/>
    <cellStyle name="パーセント 2 3 3" xfId="1556"/>
    <cellStyle name="パーセント 2 3 3 2" xfId="1557"/>
    <cellStyle name="パーセント 2 3 4" xfId="1558"/>
    <cellStyle name="パーセント 2 4" xfId="1559"/>
    <cellStyle name="パーセント 2 4 2" xfId="1549"/>
    <cellStyle name="パーセント 2 4 2 2" xfId="1560"/>
    <cellStyle name="パーセント 2 4 3" xfId="1561"/>
    <cellStyle name="パーセント 2 4 3 2" xfId="1562"/>
    <cellStyle name="パーセント 3" xfId="709"/>
    <cellStyle name="パーセント 3 2" xfId="1563"/>
    <cellStyle name="パーセント 3 3" xfId="1564"/>
    <cellStyle name="パーセント 3 3 2" xfId="1565"/>
    <cellStyle name="パーセント 3 3 2 2" xfId="1566"/>
    <cellStyle name="パーセント 3 3 3" xfId="1567"/>
    <cellStyle name="パーセント 3 3 3 2" xfId="1568"/>
    <cellStyle name="パーセント 3 3 4" xfId="1569"/>
    <cellStyle name="パーセント 3 4" xfId="1570"/>
    <cellStyle name="パーセント 3 4 2" xfId="1571"/>
    <cellStyle name="パーセント 3 5" xfId="1572"/>
    <cellStyle name="パーセント 3 5 2" xfId="1573"/>
    <cellStyle name="パーセント 4" xfId="710"/>
    <cellStyle name="パーセント 5" xfId="711"/>
    <cellStyle name="パーセント 6" xfId="1574"/>
    <cellStyle name="パーセント 7" xfId="1575"/>
    <cellStyle name="ハイパーリンク 2" xfId="1576"/>
    <cellStyle name="メモ 10" xfId="712"/>
    <cellStyle name="メモ 11" xfId="713"/>
    <cellStyle name="メモ 12" xfId="714"/>
    <cellStyle name="メモ 13" xfId="715"/>
    <cellStyle name="メモ 14" xfId="716"/>
    <cellStyle name="メモ 15" xfId="717"/>
    <cellStyle name="メモ 16" xfId="718"/>
    <cellStyle name="メモ 17" xfId="719"/>
    <cellStyle name="メモ 18" xfId="720"/>
    <cellStyle name="メモ 19" xfId="721"/>
    <cellStyle name="メモ 2" xfId="722"/>
    <cellStyle name="メモ 2 2" xfId="723"/>
    <cellStyle name="メモ 2 2 2" xfId="724"/>
    <cellStyle name="メモ 2 2 2 2" xfId="1391"/>
    <cellStyle name="メモ 2 2 2 2 2" xfId="1392"/>
    <cellStyle name="メモ 2 2 2 3" xfId="1393"/>
    <cellStyle name="メモ 2 2 3" xfId="725"/>
    <cellStyle name="メモ 2 2 3 2" xfId="1394"/>
    <cellStyle name="メモ 2 2 4" xfId="1577"/>
    <cellStyle name="メモ 2 2 4 2" xfId="1578"/>
    <cellStyle name="メモ 2 2 5" xfId="1579"/>
    <cellStyle name="メモ 2 2 6" xfId="1580"/>
    <cellStyle name="メモ 2 2 6 2" xfId="1581"/>
    <cellStyle name="メモ 20" xfId="726"/>
    <cellStyle name="メモ 21" xfId="727"/>
    <cellStyle name="メモ 22" xfId="728"/>
    <cellStyle name="メモ 23" xfId="729"/>
    <cellStyle name="メモ 24" xfId="730"/>
    <cellStyle name="メモ 25" xfId="731"/>
    <cellStyle name="メモ 3" xfId="732"/>
    <cellStyle name="メモ 3 2" xfId="733"/>
    <cellStyle name="メモ 3 2 2" xfId="1395"/>
    <cellStyle name="メモ 3 2 2 2" xfId="1396"/>
    <cellStyle name="メモ 3 2 3" xfId="1397"/>
    <cellStyle name="メモ 3 3" xfId="734"/>
    <cellStyle name="メモ 3 3 2" xfId="1398"/>
    <cellStyle name="メモ 3 4" xfId="1582"/>
    <cellStyle name="メモ 3 4 2" xfId="1583"/>
    <cellStyle name="メモ 3 5" xfId="1584"/>
    <cellStyle name="メモ 3 6" xfId="1585"/>
    <cellStyle name="メモ 3 6 2" xfId="1586"/>
    <cellStyle name="メモ 4" xfId="735"/>
    <cellStyle name="メモ 4 2" xfId="736"/>
    <cellStyle name="メモ 4 2 2" xfId="1399"/>
    <cellStyle name="メモ 4 2 2 2" xfId="1400"/>
    <cellStyle name="メモ 4 2 3" xfId="1401"/>
    <cellStyle name="メモ 4 3" xfId="737"/>
    <cellStyle name="メモ 4 3 2" xfId="1402"/>
    <cellStyle name="メモ 4 4" xfId="1587"/>
    <cellStyle name="メモ 4 4 2" xfId="1588"/>
    <cellStyle name="メモ 4 5" xfId="1589"/>
    <cellStyle name="メモ 4 6" xfId="1590"/>
    <cellStyle name="メモ 4 6 2" xfId="1591"/>
    <cellStyle name="メモ 5" xfId="738"/>
    <cellStyle name="メモ 6" xfId="739"/>
    <cellStyle name="メモ 7" xfId="740"/>
    <cellStyle name="メモ 8" xfId="741"/>
    <cellStyle name="メモ 9" xfId="742"/>
    <cellStyle name="リンク セル 10" xfId="743"/>
    <cellStyle name="リンク セル 11" xfId="744"/>
    <cellStyle name="リンク セル 12" xfId="745"/>
    <cellStyle name="リンク セル 13" xfId="746"/>
    <cellStyle name="リンク セル 14" xfId="747"/>
    <cellStyle name="リンク セル 15" xfId="748"/>
    <cellStyle name="リンク セル 16" xfId="749"/>
    <cellStyle name="リンク セル 17" xfId="750"/>
    <cellStyle name="リンク セル 18" xfId="751"/>
    <cellStyle name="リンク セル 19" xfId="752"/>
    <cellStyle name="リンク セル 2" xfId="753"/>
    <cellStyle name="リンク セル 2 2" xfId="754"/>
    <cellStyle name="リンク セル 20" xfId="755"/>
    <cellStyle name="リンク セル 21" xfId="756"/>
    <cellStyle name="リンク セル 22" xfId="757"/>
    <cellStyle name="リンク セル 23" xfId="758"/>
    <cellStyle name="リンク セル 24" xfId="759"/>
    <cellStyle name="リンク セル 25" xfId="760"/>
    <cellStyle name="リンク セル 3" xfId="761"/>
    <cellStyle name="リンク セル 3 2" xfId="762"/>
    <cellStyle name="リンク セル 4" xfId="763"/>
    <cellStyle name="リンク セル 5" xfId="764"/>
    <cellStyle name="リンク セル 6" xfId="765"/>
    <cellStyle name="リンク セル 7" xfId="766"/>
    <cellStyle name="リンク セル 8" xfId="767"/>
    <cellStyle name="リンク セル 9" xfId="768"/>
    <cellStyle name="悪い 10" xfId="769"/>
    <cellStyle name="悪い 11" xfId="770"/>
    <cellStyle name="悪い 12" xfId="771"/>
    <cellStyle name="悪い 13" xfId="772"/>
    <cellStyle name="悪い 14" xfId="773"/>
    <cellStyle name="悪い 15" xfId="774"/>
    <cellStyle name="悪い 16" xfId="775"/>
    <cellStyle name="悪い 17" xfId="776"/>
    <cellStyle name="悪い 18" xfId="777"/>
    <cellStyle name="悪い 19" xfId="778"/>
    <cellStyle name="悪い 2" xfId="779"/>
    <cellStyle name="悪い 2 2" xfId="780"/>
    <cellStyle name="悪い 2 3" xfId="1403"/>
    <cellStyle name="悪い 20" xfId="781"/>
    <cellStyle name="悪い 21" xfId="782"/>
    <cellStyle name="悪い 22" xfId="783"/>
    <cellStyle name="悪い 23" xfId="784"/>
    <cellStyle name="悪い 24" xfId="785"/>
    <cellStyle name="悪い 25" xfId="786"/>
    <cellStyle name="悪い 3" xfId="787"/>
    <cellStyle name="悪い 3 2" xfId="788"/>
    <cellStyle name="悪い 4" xfId="789"/>
    <cellStyle name="悪い 5" xfId="790"/>
    <cellStyle name="悪い 6" xfId="791"/>
    <cellStyle name="悪い 7" xfId="792"/>
    <cellStyle name="悪い 8" xfId="793"/>
    <cellStyle name="悪い 9" xfId="794"/>
    <cellStyle name="計算 10" xfId="795"/>
    <cellStyle name="計算 11" xfId="796"/>
    <cellStyle name="計算 12" xfId="797"/>
    <cellStyle name="計算 13" xfId="798"/>
    <cellStyle name="計算 14" xfId="799"/>
    <cellStyle name="計算 15" xfId="800"/>
    <cellStyle name="計算 16" xfId="801"/>
    <cellStyle name="計算 17" xfId="802"/>
    <cellStyle name="計算 18" xfId="803"/>
    <cellStyle name="計算 19" xfId="804"/>
    <cellStyle name="計算 2" xfId="805"/>
    <cellStyle name="計算 2 2" xfId="806"/>
    <cellStyle name="計算 2 2 2" xfId="807"/>
    <cellStyle name="計算 2 2 2 2" xfId="1404"/>
    <cellStyle name="計算 2 2 2 2 2" xfId="1405"/>
    <cellStyle name="計算 2 2 2 3" xfId="1406"/>
    <cellStyle name="計算 2 2 3" xfId="808"/>
    <cellStyle name="計算 2 2 3 2" xfId="1407"/>
    <cellStyle name="計算 2 2 4" xfId="1592"/>
    <cellStyle name="計算 2 2 4 2" xfId="1593"/>
    <cellStyle name="計算 2 2 5" xfId="1594"/>
    <cellStyle name="計算 2 2 6" xfId="1595"/>
    <cellStyle name="計算 2 2 6 2" xfId="1596"/>
    <cellStyle name="計算 20" xfId="809"/>
    <cellStyle name="計算 21" xfId="810"/>
    <cellStyle name="計算 22" xfId="811"/>
    <cellStyle name="計算 23" xfId="812"/>
    <cellStyle name="計算 24" xfId="813"/>
    <cellStyle name="計算 25" xfId="814"/>
    <cellStyle name="計算 3" xfId="815"/>
    <cellStyle name="計算 3 2" xfId="816"/>
    <cellStyle name="計算 3 2 2" xfId="1408"/>
    <cellStyle name="計算 3 2 2 2" xfId="1409"/>
    <cellStyle name="計算 3 2 3" xfId="1410"/>
    <cellStyle name="計算 3 3" xfId="817"/>
    <cellStyle name="計算 3 3 2" xfId="1411"/>
    <cellStyle name="計算 3 4" xfId="1597"/>
    <cellStyle name="計算 3 4 2" xfId="1598"/>
    <cellStyle name="計算 3 5" xfId="1599"/>
    <cellStyle name="計算 3 6" xfId="1600"/>
    <cellStyle name="計算 3 6 2" xfId="1601"/>
    <cellStyle name="計算 4" xfId="818"/>
    <cellStyle name="計算 4 2" xfId="819"/>
    <cellStyle name="計算 4 2 2" xfId="1412"/>
    <cellStyle name="計算 4 2 2 2" xfId="1413"/>
    <cellStyle name="計算 4 2 3" xfId="1414"/>
    <cellStyle name="計算 4 3" xfId="820"/>
    <cellStyle name="計算 4 3 2" xfId="1415"/>
    <cellStyle name="計算 4 4" xfId="1602"/>
    <cellStyle name="計算 4 4 2" xfId="1603"/>
    <cellStyle name="計算 4 5" xfId="1604"/>
    <cellStyle name="計算 4 6" xfId="1605"/>
    <cellStyle name="計算 4 6 2" xfId="1606"/>
    <cellStyle name="計算 5" xfId="821"/>
    <cellStyle name="計算 6" xfId="822"/>
    <cellStyle name="計算 7" xfId="823"/>
    <cellStyle name="計算 8" xfId="824"/>
    <cellStyle name="計算 9" xfId="825"/>
    <cellStyle name="警告文 10" xfId="826"/>
    <cellStyle name="警告文 11" xfId="827"/>
    <cellStyle name="警告文 12" xfId="828"/>
    <cellStyle name="警告文 13" xfId="829"/>
    <cellStyle name="警告文 14" xfId="830"/>
    <cellStyle name="警告文 15" xfId="831"/>
    <cellStyle name="警告文 16" xfId="832"/>
    <cellStyle name="警告文 17" xfId="833"/>
    <cellStyle name="警告文 18" xfId="834"/>
    <cellStyle name="警告文 19" xfId="835"/>
    <cellStyle name="警告文 2" xfId="836"/>
    <cellStyle name="警告文 2 2" xfId="837"/>
    <cellStyle name="警告文 20" xfId="838"/>
    <cellStyle name="警告文 21" xfId="839"/>
    <cellStyle name="警告文 22" xfId="840"/>
    <cellStyle name="警告文 23" xfId="841"/>
    <cellStyle name="警告文 24" xfId="842"/>
    <cellStyle name="警告文 25" xfId="843"/>
    <cellStyle name="警告文 3" xfId="844"/>
    <cellStyle name="警告文 3 2" xfId="845"/>
    <cellStyle name="警告文 4" xfId="846"/>
    <cellStyle name="警告文 5" xfId="847"/>
    <cellStyle name="警告文 6" xfId="848"/>
    <cellStyle name="警告文 7" xfId="849"/>
    <cellStyle name="警告文 8" xfId="850"/>
    <cellStyle name="警告文 9" xfId="851"/>
    <cellStyle name="桁区切り" xfId="1" builtinId="6"/>
    <cellStyle name="桁区切り 2" xfId="852"/>
    <cellStyle name="桁区切り 2 2" xfId="853"/>
    <cellStyle name="桁区切り 2 2 2" xfId="854"/>
    <cellStyle name="桁区切り 2 2 2 2" xfId="1607"/>
    <cellStyle name="桁区切り 2 2 2 2 2" xfId="1608"/>
    <cellStyle name="桁区切り 2 2 2 3" xfId="1609"/>
    <cellStyle name="桁区切り 2 2 3" xfId="1610"/>
    <cellStyle name="桁区切り 2 2 3 2" xfId="1611"/>
    <cellStyle name="桁区切り 2 2 3 2 2" xfId="1612"/>
    <cellStyle name="桁区切り 2 2 3 3" xfId="1613"/>
    <cellStyle name="桁区切り 2 2 3 3 2" xfId="1614"/>
    <cellStyle name="桁区切り 2 2 3 4" xfId="1615"/>
    <cellStyle name="桁区切り 2 2 4" xfId="1616"/>
    <cellStyle name="桁区切り 2 3" xfId="855"/>
    <cellStyle name="桁区切り 2 3 2" xfId="1617"/>
    <cellStyle name="桁区切り 2 3 2 2" xfId="1618"/>
    <cellStyle name="桁区切り 2 3 3" xfId="1619"/>
    <cellStyle name="桁区切り 2 4" xfId="1416"/>
    <cellStyle name="桁区切り 2 5" xfId="1417"/>
    <cellStyle name="桁区切り 2 5 2" xfId="1418"/>
    <cellStyle name="桁区切り 2 5 3" xfId="1419"/>
    <cellStyle name="桁区切り 2 5 3 2" xfId="1420"/>
    <cellStyle name="桁区切り 2 6" xfId="1421"/>
    <cellStyle name="桁区切り 2 6 2" xfId="1620"/>
    <cellStyle name="桁区切り 2 7" xfId="1422"/>
    <cellStyle name="桁区切り 2 8" xfId="1423"/>
    <cellStyle name="桁区切り 2 8 2" xfId="1424"/>
    <cellStyle name="桁区切り 2 8 2 2" xfId="1425"/>
    <cellStyle name="桁区切り 2 8 2 2 2" xfId="1426"/>
    <cellStyle name="桁区切り 2 8 2 2 2 2" xfId="1427"/>
    <cellStyle name="桁区切り 2 8 2 2 2 2 2" xfId="1428"/>
    <cellStyle name="桁区切り 2 8 2 3" xfId="1429"/>
    <cellStyle name="桁区切り 2 8 2 3 2" xfId="1430"/>
    <cellStyle name="桁区切り 2 8 2 3 2 2" xfId="1431"/>
    <cellStyle name="桁区切り 2 9" xfId="1621"/>
    <cellStyle name="桁区切り 3" xfId="856"/>
    <cellStyle name="桁区切り 3 2" xfId="857"/>
    <cellStyle name="桁区切り 3 3" xfId="1622"/>
    <cellStyle name="桁区切り 3 3 2" xfId="1623"/>
    <cellStyle name="桁区切り 3 3 2 2" xfId="1624"/>
    <cellStyle name="桁区切り 3 3 3" xfId="1625"/>
    <cellStyle name="桁区切り 3 4" xfId="1626"/>
    <cellStyle name="桁区切り 3 4 2" xfId="1627"/>
    <cellStyle name="桁区切り 3 5" xfId="1432"/>
    <cellStyle name="桁区切り 4" xfId="858"/>
    <cellStyle name="桁区切り 4 2" xfId="1433"/>
    <cellStyle name="桁区切り 4 2 2" xfId="1628"/>
    <cellStyle name="桁区切り 4 2 2 2" xfId="1629"/>
    <cellStyle name="桁区切り 4 2 3" xfId="1630"/>
    <cellStyle name="桁区切り 4 3" xfId="1631"/>
    <cellStyle name="桁区切り 4 3 2" xfId="1632"/>
    <cellStyle name="桁区切り 4 4" xfId="1633"/>
    <cellStyle name="桁区切り 5" xfId="1434"/>
    <cellStyle name="桁区切り 5 2" xfId="1634"/>
    <cellStyle name="桁区切り 5 2 2" xfId="1635"/>
    <cellStyle name="桁区切り 5 3" xfId="1636"/>
    <cellStyle name="桁区切り 6" xfId="1435"/>
    <cellStyle name="桁区切り 7" xfId="1436"/>
    <cellStyle name="桁区切り 8" xfId="1437"/>
    <cellStyle name="桁区切り 8 2" xfId="1438"/>
    <cellStyle name="桁区切り 9" xfId="1637"/>
    <cellStyle name="桁区切り 9 2" xfId="1638"/>
    <cellStyle name="桁区切り 9 2 2" xfId="1639"/>
    <cellStyle name="見出し 1 10" xfId="859"/>
    <cellStyle name="見出し 1 11" xfId="860"/>
    <cellStyle name="見出し 1 12" xfId="861"/>
    <cellStyle name="見出し 1 13" xfId="862"/>
    <cellStyle name="見出し 1 14" xfId="863"/>
    <cellStyle name="見出し 1 15" xfId="864"/>
    <cellStyle name="見出し 1 16" xfId="865"/>
    <cellStyle name="見出し 1 17" xfId="866"/>
    <cellStyle name="見出し 1 18" xfId="867"/>
    <cellStyle name="見出し 1 19" xfId="868"/>
    <cellStyle name="見出し 1 2" xfId="869"/>
    <cellStyle name="見出し 1 2 2" xfId="870"/>
    <cellStyle name="見出し 1 20" xfId="871"/>
    <cellStyle name="見出し 1 21" xfId="872"/>
    <cellStyle name="見出し 1 22" xfId="873"/>
    <cellStyle name="見出し 1 23" xfId="874"/>
    <cellStyle name="見出し 1 24" xfId="875"/>
    <cellStyle name="見出し 1 25" xfId="876"/>
    <cellStyle name="見出し 1 3" xfId="877"/>
    <cellStyle name="見出し 1 3 2" xfId="878"/>
    <cellStyle name="見出し 1 4" xfId="879"/>
    <cellStyle name="見出し 1 5" xfId="880"/>
    <cellStyle name="見出し 1 6" xfId="881"/>
    <cellStyle name="見出し 1 7" xfId="882"/>
    <cellStyle name="見出し 1 8" xfId="883"/>
    <cellStyle name="見出し 1 9" xfId="884"/>
    <cellStyle name="見出し 2 10" xfId="885"/>
    <cellStyle name="見出し 2 11" xfId="886"/>
    <cellStyle name="見出し 2 12" xfId="887"/>
    <cellStyle name="見出し 2 13" xfId="888"/>
    <cellStyle name="見出し 2 14" xfId="889"/>
    <cellStyle name="見出し 2 15" xfId="890"/>
    <cellStyle name="見出し 2 16" xfId="891"/>
    <cellStyle name="見出し 2 17" xfId="892"/>
    <cellStyle name="見出し 2 18" xfId="893"/>
    <cellStyle name="見出し 2 19" xfId="894"/>
    <cellStyle name="見出し 2 2" xfId="895"/>
    <cellStyle name="見出し 2 2 2" xfId="896"/>
    <cellStyle name="見出し 2 20" xfId="897"/>
    <cellStyle name="見出し 2 21" xfId="898"/>
    <cellStyle name="見出し 2 22" xfId="899"/>
    <cellStyle name="見出し 2 23" xfId="900"/>
    <cellStyle name="見出し 2 24" xfId="901"/>
    <cellStyle name="見出し 2 25" xfId="902"/>
    <cellStyle name="見出し 2 3" xfId="903"/>
    <cellStyle name="見出し 2 3 2" xfId="904"/>
    <cellStyle name="見出し 2 4" xfId="905"/>
    <cellStyle name="見出し 2 5" xfId="906"/>
    <cellStyle name="見出し 2 6" xfId="907"/>
    <cellStyle name="見出し 2 7" xfId="908"/>
    <cellStyle name="見出し 2 8" xfId="909"/>
    <cellStyle name="見出し 2 9" xfId="910"/>
    <cellStyle name="見出し 3 10" xfId="911"/>
    <cellStyle name="見出し 3 11" xfId="912"/>
    <cellStyle name="見出し 3 12" xfId="913"/>
    <cellStyle name="見出し 3 13" xfId="914"/>
    <cellStyle name="見出し 3 14" xfId="915"/>
    <cellStyle name="見出し 3 15" xfId="916"/>
    <cellStyle name="見出し 3 16" xfId="917"/>
    <cellStyle name="見出し 3 17" xfId="918"/>
    <cellStyle name="見出し 3 18" xfId="919"/>
    <cellStyle name="見出し 3 19" xfId="920"/>
    <cellStyle name="見出し 3 2" xfId="921"/>
    <cellStyle name="見出し 3 2 2" xfId="922"/>
    <cellStyle name="見出し 3 20" xfId="923"/>
    <cellStyle name="見出し 3 21" xfId="924"/>
    <cellStyle name="見出し 3 22" xfId="925"/>
    <cellStyle name="見出し 3 23" xfId="926"/>
    <cellStyle name="見出し 3 24" xfId="927"/>
    <cellStyle name="見出し 3 25" xfId="928"/>
    <cellStyle name="見出し 3 3" xfId="929"/>
    <cellStyle name="見出し 3 3 2" xfId="930"/>
    <cellStyle name="見出し 3 4" xfId="931"/>
    <cellStyle name="見出し 3 5" xfId="932"/>
    <cellStyle name="見出し 3 6" xfId="933"/>
    <cellStyle name="見出し 3 7" xfId="934"/>
    <cellStyle name="見出し 3 8" xfId="935"/>
    <cellStyle name="見出し 3 9" xfId="936"/>
    <cellStyle name="見出し 4 10" xfId="937"/>
    <cellStyle name="見出し 4 11" xfId="938"/>
    <cellStyle name="見出し 4 12" xfId="939"/>
    <cellStyle name="見出し 4 13" xfId="940"/>
    <cellStyle name="見出し 4 14" xfId="941"/>
    <cellStyle name="見出し 4 15" xfId="942"/>
    <cellStyle name="見出し 4 16" xfId="943"/>
    <cellStyle name="見出し 4 17" xfId="944"/>
    <cellStyle name="見出し 4 18" xfId="945"/>
    <cellStyle name="見出し 4 19" xfId="946"/>
    <cellStyle name="見出し 4 2" xfId="947"/>
    <cellStyle name="見出し 4 2 2" xfId="948"/>
    <cellStyle name="見出し 4 20" xfId="949"/>
    <cellStyle name="見出し 4 21" xfId="950"/>
    <cellStyle name="見出し 4 22" xfId="951"/>
    <cellStyle name="見出し 4 23" xfId="952"/>
    <cellStyle name="見出し 4 24" xfId="953"/>
    <cellStyle name="見出し 4 25" xfId="954"/>
    <cellStyle name="見出し 4 3" xfId="955"/>
    <cellStyle name="見出し 4 3 2" xfId="956"/>
    <cellStyle name="見出し 4 4" xfId="957"/>
    <cellStyle name="見出し 4 5" xfId="958"/>
    <cellStyle name="見出し 4 6" xfId="959"/>
    <cellStyle name="見出し 4 7" xfId="960"/>
    <cellStyle name="見出し 4 8" xfId="961"/>
    <cellStyle name="見出し 4 9" xfId="962"/>
    <cellStyle name="集計 10" xfId="963"/>
    <cellStyle name="集計 11" xfId="964"/>
    <cellStyle name="集計 12" xfId="965"/>
    <cellStyle name="集計 13" xfId="966"/>
    <cellStyle name="集計 14" xfId="967"/>
    <cellStyle name="集計 15" xfId="968"/>
    <cellStyle name="集計 16" xfId="969"/>
    <cellStyle name="集計 17" xfId="970"/>
    <cellStyle name="集計 18" xfId="971"/>
    <cellStyle name="集計 19" xfId="972"/>
    <cellStyle name="集計 2" xfId="973"/>
    <cellStyle name="集計 2 2" xfId="974"/>
    <cellStyle name="集計 2 2 2" xfId="975"/>
    <cellStyle name="集計 2 2 2 2" xfId="1439"/>
    <cellStyle name="集計 2 2 2 2 2" xfId="1440"/>
    <cellStyle name="集計 2 2 2 3" xfId="1441"/>
    <cellStyle name="集計 2 2 3" xfId="976"/>
    <cellStyle name="集計 2 2 3 2" xfId="1442"/>
    <cellStyle name="集計 2 2 4" xfId="1640"/>
    <cellStyle name="集計 2 2 4 2" xfId="1641"/>
    <cellStyle name="集計 2 2 5" xfId="1642"/>
    <cellStyle name="集計 2 2 5 2" xfId="1643"/>
    <cellStyle name="集計 2 2 6" xfId="1644"/>
    <cellStyle name="集計 20" xfId="977"/>
    <cellStyle name="集計 21" xfId="978"/>
    <cellStyle name="集計 22" xfId="979"/>
    <cellStyle name="集計 23" xfId="980"/>
    <cellStyle name="集計 24" xfId="981"/>
    <cellStyle name="集計 25" xfId="982"/>
    <cellStyle name="集計 3" xfId="983"/>
    <cellStyle name="集計 3 2" xfId="984"/>
    <cellStyle name="集計 3 2 2" xfId="1443"/>
    <cellStyle name="集計 3 2 2 2" xfId="1444"/>
    <cellStyle name="集計 3 2 3" xfId="1445"/>
    <cellStyle name="集計 3 3" xfId="985"/>
    <cellStyle name="集計 3 3 2" xfId="1446"/>
    <cellStyle name="集計 3 4" xfId="1645"/>
    <cellStyle name="集計 3 4 2" xfId="1646"/>
    <cellStyle name="集計 3 5" xfId="1647"/>
    <cellStyle name="集計 3 5 2" xfId="1648"/>
    <cellStyle name="集計 3 6" xfId="1649"/>
    <cellStyle name="集計 4" xfId="986"/>
    <cellStyle name="集計 4 2" xfId="987"/>
    <cellStyle name="集計 4 2 2" xfId="1447"/>
    <cellStyle name="集計 4 2 2 2" xfId="1448"/>
    <cellStyle name="集計 4 2 3" xfId="1449"/>
    <cellStyle name="集計 4 3" xfId="988"/>
    <cellStyle name="集計 4 3 2" xfId="1450"/>
    <cellStyle name="集計 4 4" xfId="1650"/>
    <cellStyle name="集計 4 4 2" xfId="1651"/>
    <cellStyle name="集計 4 5" xfId="1652"/>
    <cellStyle name="集計 4 5 2" xfId="1653"/>
    <cellStyle name="集計 4 6" xfId="1654"/>
    <cellStyle name="集計 5" xfId="989"/>
    <cellStyle name="集計 6" xfId="990"/>
    <cellStyle name="集計 7" xfId="991"/>
    <cellStyle name="集計 8" xfId="992"/>
    <cellStyle name="集計 9" xfId="993"/>
    <cellStyle name="出力 10" xfId="994"/>
    <cellStyle name="出力 11" xfId="995"/>
    <cellStyle name="出力 12" xfId="996"/>
    <cellStyle name="出力 13" xfId="997"/>
    <cellStyle name="出力 14" xfId="998"/>
    <cellStyle name="出力 15" xfId="999"/>
    <cellStyle name="出力 16" xfId="1000"/>
    <cellStyle name="出力 17" xfId="1001"/>
    <cellStyle name="出力 18" xfId="1002"/>
    <cellStyle name="出力 19" xfId="1003"/>
    <cellStyle name="出力 2" xfId="1004"/>
    <cellStyle name="出力 2 2" xfId="1005"/>
    <cellStyle name="出力 2 2 2" xfId="1006"/>
    <cellStyle name="出力 2 2 2 2" xfId="1451"/>
    <cellStyle name="出力 2 2 2 2 2" xfId="1452"/>
    <cellStyle name="出力 2 2 2 3" xfId="1453"/>
    <cellStyle name="出力 2 2 3" xfId="1007"/>
    <cellStyle name="出力 2 2 3 2" xfId="1454"/>
    <cellStyle name="出力 2 2 4" xfId="1655"/>
    <cellStyle name="出力 2 2 4 2" xfId="1656"/>
    <cellStyle name="出力 2 2 5" xfId="1657"/>
    <cellStyle name="出力 2 2 5 2" xfId="1658"/>
    <cellStyle name="出力 2 2 6" xfId="1659"/>
    <cellStyle name="出力 20" xfId="1008"/>
    <cellStyle name="出力 21" xfId="1009"/>
    <cellStyle name="出力 22" xfId="1010"/>
    <cellStyle name="出力 23" xfId="1011"/>
    <cellStyle name="出力 24" xfId="1012"/>
    <cellStyle name="出力 25" xfId="1013"/>
    <cellStyle name="出力 3" xfId="1014"/>
    <cellStyle name="出力 3 2" xfId="1015"/>
    <cellStyle name="出力 3 2 2" xfId="1455"/>
    <cellStyle name="出力 3 2 2 2" xfId="1456"/>
    <cellStyle name="出力 3 2 3" xfId="1457"/>
    <cellStyle name="出力 3 3" xfId="1016"/>
    <cellStyle name="出力 3 3 2" xfId="1458"/>
    <cellStyle name="出力 3 4" xfId="1660"/>
    <cellStyle name="出力 3 4 2" xfId="1661"/>
    <cellStyle name="出力 3 5" xfId="1662"/>
    <cellStyle name="出力 3 5 2" xfId="1663"/>
    <cellStyle name="出力 3 6" xfId="1664"/>
    <cellStyle name="出力 4" xfId="1017"/>
    <cellStyle name="出力 4 2" xfId="1018"/>
    <cellStyle name="出力 4 2 2" xfId="1459"/>
    <cellStyle name="出力 4 2 2 2" xfId="1460"/>
    <cellStyle name="出力 4 2 3" xfId="1461"/>
    <cellStyle name="出力 4 3" xfId="1019"/>
    <cellStyle name="出力 4 3 2" xfId="1462"/>
    <cellStyle name="出力 4 4" xfId="1665"/>
    <cellStyle name="出力 4 4 2" xfId="1666"/>
    <cellStyle name="出力 4 5" xfId="1667"/>
    <cellStyle name="出力 4 5 2" xfId="1668"/>
    <cellStyle name="出力 4 6" xfId="1669"/>
    <cellStyle name="出力 5" xfId="1020"/>
    <cellStyle name="出力 6" xfId="1021"/>
    <cellStyle name="出力 7" xfId="1022"/>
    <cellStyle name="出力 8" xfId="1023"/>
    <cellStyle name="出力 9" xfId="1024"/>
    <cellStyle name="説明文 10" xfId="1025"/>
    <cellStyle name="説明文 11" xfId="1026"/>
    <cellStyle name="説明文 12" xfId="1027"/>
    <cellStyle name="説明文 13" xfId="1028"/>
    <cellStyle name="説明文 14" xfId="1029"/>
    <cellStyle name="説明文 15" xfId="1030"/>
    <cellStyle name="説明文 16" xfId="1031"/>
    <cellStyle name="説明文 17" xfId="1032"/>
    <cellStyle name="説明文 18" xfId="1033"/>
    <cellStyle name="説明文 19" xfId="1034"/>
    <cellStyle name="説明文 2" xfId="1035"/>
    <cellStyle name="説明文 2 2" xfId="1036"/>
    <cellStyle name="説明文 20" xfId="1037"/>
    <cellStyle name="説明文 21" xfId="1038"/>
    <cellStyle name="説明文 22" xfId="1039"/>
    <cellStyle name="説明文 23" xfId="1040"/>
    <cellStyle name="説明文 24" xfId="1041"/>
    <cellStyle name="説明文 25" xfId="1042"/>
    <cellStyle name="説明文 3" xfId="1043"/>
    <cellStyle name="説明文 3 2" xfId="1044"/>
    <cellStyle name="説明文 4" xfId="1045"/>
    <cellStyle name="説明文 5" xfId="1046"/>
    <cellStyle name="説明文 6" xfId="1047"/>
    <cellStyle name="説明文 7" xfId="1048"/>
    <cellStyle name="説明文 8" xfId="1049"/>
    <cellStyle name="説明文 9" xfId="1050"/>
    <cellStyle name="通貨 2" xfId="1051"/>
    <cellStyle name="通貨 3" xfId="1052"/>
    <cellStyle name="通貨 3 2" xfId="1053"/>
    <cellStyle name="入力 10" xfId="1054"/>
    <cellStyle name="入力 11" xfId="1055"/>
    <cellStyle name="入力 12" xfId="1056"/>
    <cellStyle name="入力 13" xfId="1057"/>
    <cellStyle name="入力 14" xfId="1058"/>
    <cellStyle name="入力 15" xfId="1059"/>
    <cellStyle name="入力 16" xfId="1060"/>
    <cellStyle name="入力 17" xfId="1061"/>
    <cellStyle name="入力 18" xfId="1062"/>
    <cellStyle name="入力 19" xfId="1063"/>
    <cellStyle name="入力 2" xfId="1064"/>
    <cellStyle name="入力 2 2" xfId="1065"/>
    <cellStyle name="入力 2 2 2" xfId="1066"/>
    <cellStyle name="入力 2 2 2 2" xfId="1463"/>
    <cellStyle name="入力 2 2 2 2 2" xfId="1464"/>
    <cellStyle name="入力 2 2 2 3" xfId="1465"/>
    <cellStyle name="入力 2 2 3" xfId="1067"/>
    <cellStyle name="入力 2 2 3 2" xfId="1466"/>
    <cellStyle name="入力 2 2 4" xfId="1670"/>
    <cellStyle name="入力 2 2 4 2" xfId="1671"/>
    <cellStyle name="入力 2 2 5" xfId="1672"/>
    <cellStyle name="入力 2 2 6" xfId="1673"/>
    <cellStyle name="入力 2 2 6 2" xfId="1674"/>
    <cellStyle name="入力 20" xfId="1068"/>
    <cellStyle name="入力 21" xfId="1069"/>
    <cellStyle name="入力 22" xfId="1070"/>
    <cellStyle name="入力 23" xfId="1071"/>
    <cellStyle name="入力 24" xfId="1072"/>
    <cellStyle name="入力 25" xfId="1073"/>
    <cellStyle name="入力 3" xfId="1074"/>
    <cellStyle name="入力 3 2" xfId="1075"/>
    <cellStyle name="入力 3 2 2" xfId="1467"/>
    <cellStyle name="入力 3 2 2 2" xfId="1468"/>
    <cellStyle name="入力 3 2 3" xfId="1469"/>
    <cellStyle name="入力 3 3" xfId="1076"/>
    <cellStyle name="入力 3 3 2" xfId="1470"/>
    <cellStyle name="入力 3 4" xfId="1675"/>
    <cellStyle name="入力 3 4 2" xfId="1676"/>
    <cellStyle name="入力 3 5" xfId="1677"/>
    <cellStyle name="入力 3 6" xfId="1678"/>
    <cellStyle name="入力 3 6 2" xfId="1679"/>
    <cellStyle name="入力 4" xfId="1077"/>
    <cellStyle name="入力 4 2" xfId="1078"/>
    <cellStyle name="入力 4 2 2" xfId="1471"/>
    <cellStyle name="入力 4 2 2 2" xfId="1472"/>
    <cellStyle name="入力 4 2 3" xfId="1473"/>
    <cellStyle name="入力 4 3" xfId="1079"/>
    <cellStyle name="入力 4 3 2" xfId="1474"/>
    <cellStyle name="入力 4 4" xfId="1680"/>
    <cellStyle name="入力 4 4 2" xfId="1681"/>
    <cellStyle name="入力 4 5" xfId="1682"/>
    <cellStyle name="入力 4 6" xfId="1683"/>
    <cellStyle name="入力 4 6 2" xfId="1684"/>
    <cellStyle name="入力 5" xfId="1080"/>
    <cellStyle name="入力 6" xfId="1081"/>
    <cellStyle name="入力 7" xfId="1082"/>
    <cellStyle name="入力 8" xfId="1083"/>
    <cellStyle name="入力 9" xfId="1084"/>
    <cellStyle name="標準" xfId="0" builtinId="0"/>
    <cellStyle name="標準 10" xfId="1085"/>
    <cellStyle name="標準 10 10" xfId="1475"/>
    <cellStyle name="標準 10 11" xfId="1476"/>
    <cellStyle name="標準 10 12" xfId="1477"/>
    <cellStyle name="標準 10 2" xfId="1086"/>
    <cellStyle name="標準 10 3" xfId="1087"/>
    <cellStyle name="標準 10 4" xfId="1088"/>
    <cellStyle name="標準 10 4 2" xfId="1478"/>
    <cellStyle name="標準 10 4 2 2" xfId="1479"/>
    <cellStyle name="標準 10 4 2 2 2" xfId="1480"/>
    <cellStyle name="標準 10 4 2 2 2 2" xfId="1481"/>
    <cellStyle name="標準 10 4 2 2 2 2 2" xfId="1482"/>
    <cellStyle name="標準 10 4 2 2 2 2 2 2" xfId="1483"/>
    <cellStyle name="標準 10 4 3" xfId="1484"/>
    <cellStyle name="標準 10 4 3 2" xfId="1485"/>
    <cellStyle name="標準 10 5" xfId="1089"/>
    <cellStyle name="標準 10 6" xfId="1486"/>
    <cellStyle name="標準 10 6 2" xfId="1487"/>
    <cellStyle name="標準 10 6 2 2" xfId="1488"/>
    <cellStyle name="標準 10 6 2 3" xfId="1489"/>
    <cellStyle name="標準 10 6 2 3 2" xfId="1387"/>
    <cellStyle name="標準 10 7" xfId="1490"/>
    <cellStyle name="標準 10 8" xfId="1491"/>
    <cellStyle name="標準 10 8 2" xfId="1492"/>
    <cellStyle name="標準 10 8 2 2" xfId="1493"/>
    <cellStyle name="標準 10 8 2 2 2" xfId="1494"/>
    <cellStyle name="標準 10 8 2 2 3" xfId="1495"/>
    <cellStyle name="標準 10 8 2 2 3 2" xfId="1388"/>
    <cellStyle name="標準 10 8 2 2 3 2 2" xfId="1496"/>
    <cellStyle name="標準 10 8 2 3" xfId="1497"/>
    <cellStyle name="標準 10 8 2 4" xfId="1498"/>
    <cellStyle name="標準 10 8 2 4 2" xfId="1499"/>
    <cellStyle name="標準 10 8 2 4 2 2" xfId="1500"/>
    <cellStyle name="標準 10 8 3" xfId="1501"/>
    <cellStyle name="標準 10 8 4" xfId="1502"/>
    <cellStyle name="標準 10 8 4 2" xfId="1503"/>
    <cellStyle name="標準 10 8 4 2 2" xfId="1504"/>
    <cellStyle name="標準 10 8 4 2 3" xfId="1505"/>
    <cellStyle name="標準 10 9" xfId="1506"/>
    <cellStyle name="標準 10 9 2" xfId="1507"/>
    <cellStyle name="標準 10 9 3" xfId="1508"/>
    <cellStyle name="標準 10 9 3 2" xfId="1509"/>
    <cellStyle name="標準 11" xfId="1090"/>
    <cellStyle name="標準 11 2" xfId="1091"/>
    <cellStyle name="標準 11 2 2" xfId="1685"/>
    <cellStyle name="標準 11 3" xfId="1092"/>
    <cellStyle name="標準 11 4" xfId="1093"/>
    <cellStyle name="標準 12" xfId="1383"/>
    <cellStyle name="標準 12 2" xfId="1094"/>
    <cellStyle name="標準 12 3" xfId="1095"/>
    <cellStyle name="標準 12 4" xfId="1686"/>
    <cellStyle name="標準 13" xfId="1096"/>
    <cellStyle name="標準 13 2" xfId="1097"/>
    <cellStyle name="標準 14" xfId="1384"/>
    <cellStyle name="標準 14 2" xfId="1098"/>
    <cellStyle name="標準 14 3" xfId="1099"/>
    <cellStyle name="標準 14 4" xfId="1100"/>
    <cellStyle name="標準 14 5" xfId="1101"/>
    <cellStyle name="標準 14 6" xfId="1102"/>
    <cellStyle name="標準 14 7" xfId="1103"/>
    <cellStyle name="標準 14 8" xfId="1104"/>
    <cellStyle name="標準 15" xfId="1105"/>
    <cellStyle name="標準 15 2" xfId="1106"/>
    <cellStyle name="標準 15 3" xfId="1107"/>
    <cellStyle name="標準 15 4" xfId="1108"/>
    <cellStyle name="標準 15 5" xfId="1109"/>
    <cellStyle name="標準 15 6" xfId="1110"/>
    <cellStyle name="標準 15 7" xfId="1111"/>
    <cellStyle name="標準 16" xfId="1385"/>
    <cellStyle name="標準 16 2" xfId="1112"/>
    <cellStyle name="標準 16 3" xfId="1113"/>
    <cellStyle name="標準 16 4" xfId="1114"/>
    <cellStyle name="標準 16 5" xfId="1115"/>
    <cellStyle name="標準 16 6" xfId="1116"/>
    <cellStyle name="標準 17" xfId="1117"/>
    <cellStyle name="標準 17 2" xfId="1118"/>
    <cellStyle name="標準 17 3" xfId="1119"/>
    <cellStyle name="標準 17 4" xfId="1120"/>
    <cellStyle name="標準 17 5" xfId="1121"/>
    <cellStyle name="標準 18" xfId="1510"/>
    <cellStyle name="標準 18 2" xfId="1122"/>
    <cellStyle name="標準 18 3" xfId="1123"/>
    <cellStyle name="標準 19" xfId="1511"/>
    <cellStyle name="標準 19 2" xfId="1124"/>
    <cellStyle name="標準 19 2 2" xfId="1512"/>
    <cellStyle name="標準 19 2 2 2" xfId="1513"/>
    <cellStyle name="標準 19 2 2 2 2" xfId="1514"/>
    <cellStyle name="標準 19 2 2 2 2 2" xfId="1515"/>
    <cellStyle name="標準 19 2 2 2 2 2 2" xfId="1516"/>
    <cellStyle name="標準 19 2 2 2 2 2 2 2" xfId="1517"/>
    <cellStyle name="標準 19 2 2 2 2 2 2 2 2" xfId="1518"/>
    <cellStyle name="標準 19 2 2 2 2 2 3" xfId="1519"/>
    <cellStyle name="標準 19 2 2 2 2 2 4" xfId="1520"/>
    <cellStyle name="標準 19 2 2 2 2 2 4 2" xfId="1521"/>
    <cellStyle name="標準 19 2 2 2 2 2 4 3" xfId="1522"/>
    <cellStyle name="標準 19 2 2 2 3" xfId="1523"/>
    <cellStyle name="標準 19 2 2 2 3 2" xfId="1524"/>
    <cellStyle name="標準 19 2 2 2 3 2 2" xfId="1525"/>
    <cellStyle name="標準 19 2 2 2 3 2 3" xfId="1526"/>
    <cellStyle name="標準 19 2 2 3" xfId="1527"/>
    <cellStyle name="標準 19 2 2 3 2" xfId="1528"/>
    <cellStyle name="標準 19 2 2 3 2 2" xfId="1529"/>
    <cellStyle name="標準 2" xfId="2"/>
    <cellStyle name="標準 2 10" xfId="1125"/>
    <cellStyle name="標準 2 11" xfId="1126"/>
    <cellStyle name="標準 2 12" xfId="1127"/>
    <cellStyle name="標準 2 13" xfId="1128"/>
    <cellStyle name="標準 2 14" xfId="1129"/>
    <cellStyle name="標準 2 15" xfId="1130"/>
    <cellStyle name="標準 2 16" xfId="1131"/>
    <cellStyle name="標準 2 17" xfId="1132"/>
    <cellStyle name="標準 2 18" xfId="1133"/>
    <cellStyle name="標準 2 19" xfId="1134"/>
    <cellStyle name="標準 2 2" xfId="1135"/>
    <cellStyle name="標準 2 2 10" xfId="1136"/>
    <cellStyle name="標準 2 2 11" xfId="1137"/>
    <cellStyle name="標準 2 2 12" xfId="1138"/>
    <cellStyle name="標準 2 2 13" xfId="1139"/>
    <cellStyle name="標準 2 2 14" xfId="1140"/>
    <cellStyle name="標準 2 2 15" xfId="1141"/>
    <cellStyle name="標準 2 2 16" xfId="1142"/>
    <cellStyle name="標準 2 2 17" xfId="1143"/>
    <cellStyle name="標準 2 2 18" xfId="1144"/>
    <cellStyle name="標準 2 2 19" xfId="1145"/>
    <cellStyle name="標準 2 2 2" xfId="1146"/>
    <cellStyle name="標準 2 2 2 2" xfId="1147"/>
    <cellStyle name="標準 2 2 2 2 2" xfId="1148"/>
    <cellStyle name="標準 2 2 2 2_23_CRUDマトリックス(機能レベル)" xfId="1149"/>
    <cellStyle name="標準 2 2 2_23_CRUDマトリックス(機能レベル)" xfId="1150"/>
    <cellStyle name="標準 2 2 20" xfId="1151"/>
    <cellStyle name="標準 2 2 21" xfId="1152"/>
    <cellStyle name="標準 2 2 22" xfId="1153"/>
    <cellStyle name="標準 2 2 23" xfId="1154"/>
    <cellStyle name="標準 2 2 24" xfId="1155"/>
    <cellStyle name="標準 2 2 25" xfId="1156"/>
    <cellStyle name="標準 2 2 26" xfId="1157"/>
    <cellStyle name="標準 2 2 27" xfId="1158"/>
    <cellStyle name="標準 2 2 28" xfId="1159"/>
    <cellStyle name="標準 2 2 29" xfId="1160"/>
    <cellStyle name="標準 2 2 3" xfId="1161"/>
    <cellStyle name="標準 2 2 30" xfId="1162"/>
    <cellStyle name="標準 2 2 31" xfId="1163"/>
    <cellStyle name="標準 2 2 4" xfId="1164"/>
    <cellStyle name="標準 2 2 5" xfId="1165"/>
    <cellStyle name="標準 2 2 6" xfId="1166"/>
    <cellStyle name="標準 2 2 7" xfId="1167"/>
    <cellStyle name="標準 2 2 8" xfId="1168"/>
    <cellStyle name="標準 2 2 9" xfId="1169"/>
    <cellStyle name="標準 2 2_23_CRUDマトリックス(機能レベル)" xfId="1170"/>
    <cellStyle name="標準 2 20" xfId="1171"/>
    <cellStyle name="標準 2 21" xfId="1172"/>
    <cellStyle name="標準 2 22" xfId="1173"/>
    <cellStyle name="標準 2 23" xfId="1174"/>
    <cellStyle name="標準 2 24" xfId="1175"/>
    <cellStyle name="標準 2 25" xfId="1176"/>
    <cellStyle name="標準 2 26" xfId="1687"/>
    <cellStyle name="標準 2 26 2" xfId="1688"/>
    <cellStyle name="標準 2 26 3" xfId="1689"/>
    <cellStyle name="標準 2 3" xfId="1177"/>
    <cellStyle name="標準 2 3 10" xfId="1178"/>
    <cellStyle name="標準 2 3 11" xfId="1179"/>
    <cellStyle name="標準 2 3 12" xfId="1180"/>
    <cellStyle name="標準 2 3 13" xfId="1181"/>
    <cellStyle name="標準 2 3 14" xfId="1182"/>
    <cellStyle name="標準 2 3 15" xfId="1183"/>
    <cellStyle name="標準 2 3 16" xfId="1184"/>
    <cellStyle name="標準 2 3 17" xfId="1185"/>
    <cellStyle name="標準 2 3 18" xfId="1186"/>
    <cellStyle name="標準 2 3 19" xfId="1187"/>
    <cellStyle name="標準 2 3 2" xfId="1188"/>
    <cellStyle name="標準 2 3 2 2" xfId="1189"/>
    <cellStyle name="標準 2 3 2 2 2" xfId="1190"/>
    <cellStyle name="標準 2 3 2 2_23_CRUDマトリックス(機能レベル)" xfId="1191"/>
    <cellStyle name="標準 2 3 2 3" xfId="1690"/>
    <cellStyle name="標準 2 3 2_23_CRUDマトリックス(機能レベル)" xfId="1192"/>
    <cellStyle name="標準 2 3 20" xfId="1193"/>
    <cellStyle name="標準 2 3 21" xfId="1194"/>
    <cellStyle name="標準 2 3 22" xfId="1195"/>
    <cellStyle name="標準 2 3 23" xfId="1196"/>
    <cellStyle name="標準 2 3 24" xfId="1197"/>
    <cellStyle name="標準 2 3 25" xfId="1198"/>
    <cellStyle name="標準 2 3 26" xfId="1199"/>
    <cellStyle name="標準 2 3 27" xfId="1200"/>
    <cellStyle name="標準 2 3 28" xfId="1201"/>
    <cellStyle name="標準 2 3 29" xfId="1202"/>
    <cellStyle name="標準 2 3 3" xfId="1203"/>
    <cellStyle name="標準 2 3 4" xfId="1204"/>
    <cellStyle name="標準 2 3 4 2" xfId="1691"/>
    <cellStyle name="標準 2 3 5" xfId="1205"/>
    <cellStyle name="標準 2 3 6" xfId="1206"/>
    <cellStyle name="標準 2 3 7" xfId="1207"/>
    <cellStyle name="標準 2 3 8" xfId="1208"/>
    <cellStyle name="標準 2 3 9" xfId="1209"/>
    <cellStyle name="標準 2 3_23_CRUDマトリックス(機能レベル)" xfId="1210"/>
    <cellStyle name="標準 2 4" xfId="1211"/>
    <cellStyle name="標準 2 4 10" xfId="1212"/>
    <cellStyle name="標準 2 4 11" xfId="1213"/>
    <cellStyle name="標準 2 4 12" xfId="1214"/>
    <cellStyle name="標準 2 4 13" xfId="1215"/>
    <cellStyle name="標準 2 4 14" xfId="1216"/>
    <cellStyle name="標準 2 4 15" xfId="1217"/>
    <cellStyle name="標準 2 4 16" xfId="1218"/>
    <cellStyle name="標準 2 4 17" xfId="1219"/>
    <cellStyle name="標準 2 4 18" xfId="1220"/>
    <cellStyle name="標準 2 4 19" xfId="1221"/>
    <cellStyle name="標準 2 4 2" xfId="1222"/>
    <cellStyle name="標準 2 4 2 2" xfId="1692"/>
    <cellStyle name="標準 2 4 20" xfId="1223"/>
    <cellStyle name="標準 2 4 21" xfId="1224"/>
    <cellStyle name="標準 2 4 22" xfId="1225"/>
    <cellStyle name="標準 2 4 23" xfId="1226"/>
    <cellStyle name="標準 2 4 24" xfId="1227"/>
    <cellStyle name="標準 2 4 3" xfId="1228"/>
    <cellStyle name="標準 2 4 4" xfId="1229"/>
    <cellStyle name="標準 2 4 5" xfId="1230"/>
    <cellStyle name="標準 2 4 6" xfId="1231"/>
    <cellStyle name="標準 2 4 7" xfId="1232"/>
    <cellStyle name="標準 2 4 8" xfId="1233"/>
    <cellStyle name="標準 2 4 9" xfId="1234"/>
    <cellStyle name="標準 2 4_23_CRUDマトリックス(機能レベル)" xfId="1235"/>
    <cellStyle name="標準 2 5" xfId="1236"/>
    <cellStyle name="標準 2 5 10" xfId="1237"/>
    <cellStyle name="標準 2 5 11" xfId="1238"/>
    <cellStyle name="標準 2 5 12" xfId="1239"/>
    <cellStyle name="標準 2 5 13" xfId="1240"/>
    <cellStyle name="標準 2 5 14" xfId="1241"/>
    <cellStyle name="標準 2 5 15" xfId="1242"/>
    <cellStyle name="標準 2 5 16" xfId="1243"/>
    <cellStyle name="標準 2 5 17" xfId="1244"/>
    <cellStyle name="標準 2 5 18" xfId="1245"/>
    <cellStyle name="標準 2 5 19" xfId="1246"/>
    <cellStyle name="標準 2 5 2" xfId="1247"/>
    <cellStyle name="標準 2 5 2 2" xfId="1550"/>
    <cellStyle name="標準 2 5 2 2 2" xfId="1693"/>
    <cellStyle name="標準 2 5 20" xfId="1248"/>
    <cellStyle name="標準 2 5 21" xfId="1249"/>
    <cellStyle name="標準 2 5 22" xfId="1250"/>
    <cellStyle name="標準 2 5 23" xfId="1251"/>
    <cellStyle name="標準 2 5 3" xfId="1252"/>
    <cellStyle name="標準 2 5 3 2" xfId="1530"/>
    <cellStyle name="標準 2 5 4" xfId="1253"/>
    <cellStyle name="標準 2 5 5" xfId="1254"/>
    <cellStyle name="標準 2 5 6" xfId="1255"/>
    <cellStyle name="標準 2 5 7" xfId="1256"/>
    <cellStyle name="標準 2 5 8" xfId="1257"/>
    <cellStyle name="標準 2 5 9" xfId="1258"/>
    <cellStyle name="標準 2 5_23_CRUDマトリックス(機能レベル)" xfId="1259"/>
    <cellStyle name="標準 2 6" xfId="1260"/>
    <cellStyle name="標準 2 6 10" xfId="1261"/>
    <cellStyle name="標準 2 6 11" xfId="1262"/>
    <cellStyle name="標準 2 6 12" xfId="1263"/>
    <cellStyle name="標準 2 6 13" xfId="1264"/>
    <cellStyle name="標準 2 6 14" xfId="1265"/>
    <cellStyle name="標準 2 6 15" xfId="1266"/>
    <cellStyle name="標準 2 6 16" xfId="1267"/>
    <cellStyle name="標準 2 6 17" xfId="1268"/>
    <cellStyle name="標準 2 6 18" xfId="1269"/>
    <cellStyle name="標準 2 6 19" xfId="1270"/>
    <cellStyle name="標準 2 6 2" xfId="1271"/>
    <cellStyle name="標準 2 6 20" xfId="1272"/>
    <cellStyle name="標準 2 6 21" xfId="1273"/>
    <cellStyle name="標準 2 6 22" xfId="1274"/>
    <cellStyle name="標準 2 6 23" xfId="1694"/>
    <cellStyle name="標準 2 6 3" xfId="1275"/>
    <cellStyle name="標準 2 6 4" xfId="1276"/>
    <cellStyle name="標準 2 6 5" xfId="1277"/>
    <cellStyle name="標準 2 6 6" xfId="1278"/>
    <cellStyle name="標準 2 6 7" xfId="1279"/>
    <cellStyle name="標準 2 6 8" xfId="1280"/>
    <cellStyle name="標準 2 6 9" xfId="1281"/>
    <cellStyle name="標準 2 6_23_CRUDマトリックス(機能レベル)" xfId="1282"/>
    <cellStyle name="標準 2 7" xfId="1283"/>
    <cellStyle name="標準 2 7 2" xfId="1531"/>
    <cellStyle name="標準 2 7 2 2" xfId="1532"/>
    <cellStyle name="標準 2 7 2 3" xfId="1533"/>
    <cellStyle name="標準 2 7 2 3 2" xfId="1389"/>
    <cellStyle name="標準 2 8" xfId="1284"/>
    <cellStyle name="標準 2 9" xfId="1285"/>
    <cellStyle name="標準 2 9 2" xfId="1534"/>
    <cellStyle name="標準 2 9 2 2" xfId="1535"/>
    <cellStyle name="標準 2 9 2 2 2" xfId="1536"/>
    <cellStyle name="標準 2 9 2 2 3" xfId="1537"/>
    <cellStyle name="標準 2 9 2 2 3 2" xfId="1386"/>
    <cellStyle name="標準 2 9 2 2 3 2 2" xfId="1538"/>
    <cellStyle name="標準 2 9 2 3" xfId="1539"/>
    <cellStyle name="標準 2 9 2 4" xfId="1540"/>
    <cellStyle name="標準 2 9 2 4 2" xfId="1541"/>
    <cellStyle name="標準 2 9 2 4 2 2" xfId="1542"/>
    <cellStyle name="標準 2 9 2 4 2 2 2" xfId="1543"/>
    <cellStyle name="標準 20" xfId="1544"/>
    <cellStyle name="標準 20 2" xfId="1286"/>
    <cellStyle name="標準 20 2 2" xfId="1545"/>
    <cellStyle name="標準 20 3" xfId="1287"/>
    <cellStyle name="標準 20 4" xfId="1288"/>
    <cellStyle name="標準 21" xfId="1546"/>
    <cellStyle name="標準 21 2" xfId="1289"/>
    <cellStyle name="標準 21 3" xfId="1290"/>
    <cellStyle name="標準 22" xfId="1547"/>
    <cellStyle name="標準 22 2" xfId="1291"/>
    <cellStyle name="標準 22 2 2" xfId="1548"/>
    <cellStyle name="標準 23 2" xfId="1292"/>
    <cellStyle name="標準 23 3" xfId="1293"/>
    <cellStyle name="標準 23 4" xfId="1294"/>
    <cellStyle name="標準 24 2" xfId="1295"/>
    <cellStyle name="標準 24 3" xfId="1296"/>
    <cellStyle name="標準 25 2" xfId="1297"/>
    <cellStyle name="標準 3" xfId="1298"/>
    <cellStyle name="標準 3 10" xfId="1299"/>
    <cellStyle name="標準 3 11" xfId="1300"/>
    <cellStyle name="標準 3 12" xfId="1301"/>
    <cellStyle name="標準 3 13" xfId="1302"/>
    <cellStyle name="標準 3 14" xfId="1303"/>
    <cellStyle name="標準 3 15" xfId="1304"/>
    <cellStyle name="標準 3 16" xfId="1305"/>
    <cellStyle name="標準 3 17" xfId="1306"/>
    <cellStyle name="標準 3 18" xfId="1307"/>
    <cellStyle name="標準 3 19" xfId="1308"/>
    <cellStyle name="標準 3 2" xfId="1309"/>
    <cellStyle name="標準 3 2 2" xfId="1310"/>
    <cellStyle name="標準 3 2 2 2" xfId="1695"/>
    <cellStyle name="標準 3 2 2 2 2" xfId="1696"/>
    <cellStyle name="標準 3 2 2 2 2 2" xfId="1697"/>
    <cellStyle name="標準 3 2 2 2 3" xfId="1698"/>
    <cellStyle name="標準 3 2 2 3" xfId="1699"/>
    <cellStyle name="標準 3 2 2 4" xfId="1700"/>
    <cellStyle name="標準 3 2 2 5" xfId="1701"/>
    <cellStyle name="標準 3 2 3" xfId="1702"/>
    <cellStyle name="標準 3 2 3 2" xfId="1703"/>
    <cellStyle name="標準 3 2 3 2 2" xfId="1704"/>
    <cellStyle name="標準 3 2 3 2 2 2" xfId="1705"/>
    <cellStyle name="標準 3 2 3 3" xfId="1706"/>
    <cellStyle name="標準 3 2 3 3 2" xfId="1707"/>
    <cellStyle name="標準 3 2 3 4" xfId="1708"/>
    <cellStyle name="標準 3 2 4" xfId="1709"/>
    <cellStyle name="標準 3 2 5" xfId="1710"/>
    <cellStyle name="標準 3 2 5 2" xfId="1711"/>
    <cellStyle name="標準 3 20" xfId="1311"/>
    <cellStyle name="標準 3 21" xfId="1312"/>
    <cellStyle name="標準 3 22" xfId="1313"/>
    <cellStyle name="標準 3 23" xfId="1314"/>
    <cellStyle name="標準 3 24" xfId="1315"/>
    <cellStyle name="標準 3 25" xfId="1316"/>
    <cellStyle name="標準 3 26" xfId="1317"/>
    <cellStyle name="標準 3 27" xfId="1318"/>
    <cellStyle name="標準 3 28" xfId="1319"/>
    <cellStyle name="標準 3 29" xfId="1320"/>
    <cellStyle name="標準 3 3" xfId="1321"/>
    <cellStyle name="標準 3 3 2" xfId="1712"/>
    <cellStyle name="標準 3 3 2 2" xfId="1713"/>
    <cellStyle name="標準 3 3 3" xfId="1714"/>
    <cellStyle name="標準 3 3 3 2" xfId="1715"/>
    <cellStyle name="標準 3 3 4" xfId="1716"/>
    <cellStyle name="標準 3 4" xfId="1322"/>
    <cellStyle name="標準 3 4 2" xfId="1717"/>
    <cellStyle name="標準 3 5" xfId="1323"/>
    <cellStyle name="標準 3 5 2" xfId="1718"/>
    <cellStyle name="標準 3 6" xfId="1324"/>
    <cellStyle name="標準 3 6 2" xfId="1719"/>
    <cellStyle name="標準 3 7" xfId="1325"/>
    <cellStyle name="標準 3 8" xfId="1326"/>
    <cellStyle name="標準 3 9" xfId="1327"/>
    <cellStyle name="標準 4" xfId="1328"/>
    <cellStyle name="標準 4 2" xfId="1329"/>
    <cellStyle name="標準 4 2 2" xfId="1330"/>
    <cellStyle name="標準 4 2 2 2" xfId="1720"/>
    <cellStyle name="標準 4 2 3" xfId="1721"/>
    <cellStyle name="標準 4 2 3 2" xfId="1722"/>
    <cellStyle name="標準 4 2 4" xfId="1723"/>
    <cellStyle name="標準 4 3" xfId="1331"/>
    <cellStyle name="標準 4 3 2" xfId="1724"/>
    <cellStyle name="標準 4 3 2 2" xfId="1725"/>
    <cellStyle name="標準 4 3 3" xfId="1726"/>
    <cellStyle name="標準 4 3 3 2" xfId="1727"/>
    <cellStyle name="標準 4 3 4" xfId="1728"/>
    <cellStyle name="標準 4 3 5" xfId="1729"/>
    <cellStyle name="標準 4 3 5 2" xfId="1730"/>
    <cellStyle name="標準 4 4" xfId="1332"/>
    <cellStyle name="標準 4 4 2" xfId="1731"/>
    <cellStyle name="標準 4 5" xfId="1333"/>
    <cellStyle name="標準 4 5 2" xfId="1732"/>
    <cellStyle name="標準 5" xfId="1334"/>
    <cellStyle name="標準 5 2" xfId="1335"/>
    <cellStyle name="標準 5 2 2" xfId="1733"/>
    <cellStyle name="標準 5 2 2 2" xfId="1734"/>
    <cellStyle name="標準 5 2 3" xfId="1735"/>
    <cellStyle name="標準 5 3" xfId="1736"/>
    <cellStyle name="標準 5 3 2" xfId="1737"/>
    <cellStyle name="標準 5 4" xfId="1738"/>
    <cellStyle name="標準 6" xfId="1336"/>
    <cellStyle name="標準 6 2" xfId="1337"/>
    <cellStyle name="標準 6 2 2" xfId="1338"/>
    <cellStyle name="標準 6 2 2 2" xfId="1339"/>
    <cellStyle name="標準 6 2 3" xfId="1739"/>
    <cellStyle name="標準 6 3" xfId="1340"/>
    <cellStyle name="標準 6 3 2" xfId="1740"/>
    <cellStyle name="標準 6 3 3" xfId="1741"/>
    <cellStyle name="標準 6 3 3 2" xfId="1742"/>
    <cellStyle name="標準 7" xfId="1341"/>
    <cellStyle name="標準 7 2" xfId="1342"/>
    <cellStyle name="標準 7 3" xfId="1343"/>
    <cellStyle name="標準 8" xfId="1344"/>
    <cellStyle name="標準 8 2" xfId="1345"/>
    <cellStyle name="標準 8 3" xfId="1346"/>
    <cellStyle name="標準 8 4" xfId="1347"/>
    <cellStyle name="標準 8 5" xfId="1348"/>
    <cellStyle name="標準 8 6" xfId="1349"/>
    <cellStyle name="標準 8 7" xfId="1350"/>
    <cellStyle name="標準 9" xfId="1351"/>
    <cellStyle name="標準 9 2" xfId="1352"/>
    <cellStyle name="標準 9 3" xfId="1353"/>
    <cellStyle name="標準 9 4" xfId="1354"/>
    <cellStyle name="標準 9 5" xfId="1355"/>
    <cellStyle name="標準 9 6" xfId="1356"/>
    <cellStyle name="未定義" xfId="1743"/>
    <cellStyle name="良い 10" xfId="1357"/>
    <cellStyle name="良い 11" xfId="1358"/>
    <cellStyle name="良い 12" xfId="1359"/>
    <cellStyle name="良い 13" xfId="1360"/>
    <cellStyle name="良い 14" xfId="1361"/>
    <cellStyle name="良い 15" xfId="1362"/>
    <cellStyle name="良い 16" xfId="1363"/>
    <cellStyle name="良い 17" xfId="1364"/>
    <cellStyle name="良い 18" xfId="1365"/>
    <cellStyle name="良い 19" xfId="1366"/>
    <cellStyle name="良い 2" xfId="1367"/>
    <cellStyle name="良い 2 2" xfId="1368"/>
    <cellStyle name="良い 2 2 2" xfId="1744"/>
    <cellStyle name="良い 20" xfId="1369"/>
    <cellStyle name="良い 21" xfId="1370"/>
    <cellStyle name="良い 22" xfId="1371"/>
    <cellStyle name="良い 23" xfId="1372"/>
    <cellStyle name="良い 24" xfId="1373"/>
    <cellStyle name="良い 25" xfId="1374"/>
    <cellStyle name="良い 3" xfId="1375"/>
    <cellStyle name="良い 3 2" xfId="1376"/>
    <cellStyle name="良い 4" xfId="1377"/>
    <cellStyle name="良い 5" xfId="1378"/>
    <cellStyle name="良い 6" xfId="1379"/>
    <cellStyle name="良い 7" xfId="1380"/>
    <cellStyle name="良い 8" xfId="1381"/>
    <cellStyle name="良い 9" xfId="1382"/>
  </cellStyles>
  <dxfs count="0"/>
  <tableStyles count="0" defaultTableStyle="TableStyleMedium2" defaultPivotStyle="PivotStyleLight16"/>
  <colors>
    <mruColors>
      <color rgb="FFFFC000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6326285553427E-2"/>
          <c:y val="0.12657270606186607"/>
          <c:w val="0.82809332763329868"/>
          <c:h val="0.74849846101504525"/>
        </c:manualLayout>
      </c:layout>
      <c:barChart>
        <c:barDir val="col"/>
        <c:grouping val="clustered"/>
        <c:varyColors val="0"/>
        <c:ser>
          <c:idx val="0"/>
          <c:order val="0"/>
          <c:tx>
            <c:v>医療費</c:v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0.36390101949736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0B-47FE-ADCF-A8DF8AAF773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医療費!$A$6:$B$12</c:f>
              <c:multiLvlStrCache>
                <c:ptCount val="7"/>
                <c:lvl>
                  <c:pt idx="0">
                    <c:v>65歳～69歳</c:v>
                  </c:pt>
                  <c:pt idx="1">
                    <c:v>70歳～74歳</c:v>
                  </c:pt>
                  <c:pt idx="2">
                    <c:v>75歳～79歳</c:v>
                  </c:pt>
                  <c:pt idx="3">
                    <c:v>80歳～84歳</c:v>
                  </c:pt>
                  <c:pt idx="4">
                    <c:v>85歳～89歳</c:v>
                  </c:pt>
                  <c:pt idx="5">
                    <c:v>90歳～94歳</c:v>
                  </c:pt>
                  <c:pt idx="6">
                    <c:v>95歳～</c:v>
                  </c:pt>
                </c:lvl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</c:lvl>
              </c:multiLvlStrCache>
            </c:multiLvlStrRef>
          </c:cat>
          <c:val>
            <c:numRef>
              <c:f>医療費!$H$6:$H$12</c:f>
              <c:numCache>
                <c:formatCode>#,##0_ </c:formatCode>
                <c:ptCount val="7"/>
                <c:pt idx="0">
                  <c:v>9227185230</c:v>
                </c:pt>
                <c:pt idx="1">
                  <c:v>15270558220</c:v>
                </c:pt>
                <c:pt idx="2">
                  <c:v>330946844300</c:v>
                </c:pt>
                <c:pt idx="3">
                  <c:v>318801385810</c:v>
                </c:pt>
                <c:pt idx="4">
                  <c:v>226032035570</c:v>
                </c:pt>
                <c:pt idx="5">
                  <c:v>110934544480</c:v>
                </c:pt>
                <c:pt idx="6">
                  <c:v>39548526470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v>患者割合</c:v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医療費!$N$6:$N$12</c:f>
              <c:numCache>
                <c:formatCode>0.0%</c:formatCode>
                <c:ptCount val="7"/>
                <c:pt idx="0">
                  <c:v>0.9622341482806599</c:v>
                </c:pt>
                <c:pt idx="1">
                  <c:v>0.97400870406189555</c:v>
                </c:pt>
                <c:pt idx="2">
                  <c:v>0.9380313825954687</c:v>
                </c:pt>
                <c:pt idx="3">
                  <c:v>0.96515003748823203</c:v>
                </c:pt>
                <c:pt idx="4">
                  <c:v>0.96712409729789628</c:v>
                </c:pt>
                <c:pt idx="5">
                  <c:v>0.96039035012551288</c:v>
                </c:pt>
                <c:pt idx="6">
                  <c:v>0.93952092417464184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</a:t>
                </a:r>
                <a:r>
                  <a:rPr lang="ja-JP"/>
                  <a:t>％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4972288108550174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市区町村別_医療費!$X$6:$X$79</c:f>
              <c:strCache>
                <c:ptCount val="74"/>
                <c:pt idx="0">
                  <c:v>柏原市</c:v>
                </c:pt>
                <c:pt idx="1">
                  <c:v>吹田市</c:v>
                </c:pt>
                <c:pt idx="2">
                  <c:v>住吉区</c:v>
                </c:pt>
                <c:pt idx="3">
                  <c:v>泉大津市</c:v>
                </c:pt>
                <c:pt idx="4">
                  <c:v>住之江区</c:v>
                </c:pt>
                <c:pt idx="5">
                  <c:v>阿倍野区</c:v>
                </c:pt>
                <c:pt idx="6">
                  <c:v>豊中市</c:v>
                </c:pt>
                <c:pt idx="7">
                  <c:v>鶴見区</c:v>
                </c:pt>
                <c:pt idx="8">
                  <c:v>淀川区</c:v>
                </c:pt>
                <c:pt idx="9">
                  <c:v>島本町</c:v>
                </c:pt>
                <c:pt idx="10">
                  <c:v>大阪市</c:v>
                </c:pt>
                <c:pt idx="11">
                  <c:v>高槻市</c:v>
                </c:pt>
                <c:pt idx="12">
                  <c:v>都島区</c:v>
                </c:pt>
                <c:pt idx="13">
                  <c:v>河内長野市</c:v>
                </c:pt>
                <c:pt idx="14">
                  <c:v>高石市</c:v>
                </c:pt>
                <c:pt idx="15">
                  <c:v>東住吉区</c:v>
                </c:pt>
                <c:pt idx="16">
                  <c:v>北区</c:v>
                </c:pt>
                <c:pt idx="17">
                  <c:v>松原市</c:v>
                </c:pt>
                <c:pt idx="18">
                  <c:v>熊取町</c:v>
                </c:pt>
                <c:pt idx="19">
                  <c:v>箕面市</c:v>
                </c:pt>
                <c:pt idx="20">
                  <c:v>平野区</c:v>
                </c:pt>
                <c:pt idx="21">
                  <c:v>池田市</c:v>
                </c:pt>
                <c:pt idx="22">
                  <c:v>東淀川区</c:v>
                </c:pt>
                <c:pt idx="23">
                  <c:v>中央区</c:v>
                </c:pt>
                <c:pt idx="24">
                  <c:v>天王寺区</c:v>
                </c:pt>
                <c:pt idx="25">
                  <c:v>西成区</c:v>
                </c:pt>
                <c:pt idx="26">
                  <c:v>堺市北区</c:v>
                </c:pt>
                <c:pt idx="27">
                  <c:v>八尾市</c:v>
                </c:pt>
                <c:pt idx="28">
                  <c:v>西淀川区</c:v>
                </c:pt>
                <c:pt idx="29">
                  <c:v>生野区</c:v>
                </c:pt>
                <c:pt idx="30">
                  <c:v>藤井寺市</c:v>
                </c:pt>
                <c:pt idx="31">
                  <c:v>東成区</c:v>
                </c:pt>
                <c:pt idx="32">
                  <c:v>堺市西区</c:v>
                </c:pt>
                <c:pt idx="33">
                  <c:v>茨木市</c:v>
                </c:pt>
                <c:pt idx="34">
                  <c:v>東大阪市</c:v>
                </c:pt>
                <c:pt idx="35">
                  <c:v>忠岡町</c:v>
                </c:pt>
                <c:pt idx="36">
                  <c:v>城東区</c:v>
                </c:pt>
                <c:pt idx="37">
                  <c:v>港区</c:v>
                </c:pt>
                <c:pt idx="38">
                  <c:v>寝屋川市</c:v>
                </c:pt>
                <c:pt idx="39">
                  <c:v>泉佐野市</c:v>
                </c:pt>
                <c:pt idx="40">
                  <c:v>豊能町</c:v>
                </c:pt>
                <c:pt idx="41">
                  <c:v>交野市</c:v>
                </c:pt>
                <c:pt idx="42">
                  <c:v>田尻町</c:v>
                </c:pt>
                <c:pt idx="43">
                  <c:v>守口市</c:v>
                </c:pt>
                <c:pt idx="44">
                  <c:v>羽曳野市</c:v>
                </c:pt>
                <c:pt idx="45">
                  <c:v>枚方市</c:v>
                </c:pt>
                <c:pt idx="46">
                  <c:v>旭区</c:v>
                </c:pt>
                <c:pt idx="47">
                  <c:v>岬町</c:v>
                </c:pt>
                <c:pt idx="48">
                  <c:v>四條畷市</c:v>
                </c:pt>
                <c:pt idx="49">
                  <c:v>大正区</c:v>
                </c:pt>
                <c:pt idx="50">
                  <c:v>門真市</c:v>
                </c:pt>
                <c:pt idx="51">
                  <c:v>堺市</c:v>
                </c:pt>
                <c:pt idx="52">
                  <c:v>福島区</c:v>
                </c:pt>
                <c:pt idx="53">
                  <c:v>摂津市</c:v>
                </c:pt>
                <c:pt idx="54">
                  <c:v>此花区</c:v>
                </c:pt>
                <c:pt idx="55">
                  <c:v>貝塚市</c:v>
                </c:pt>
                <c:pt idx="56">
                  <c:v>浪速区</c:v>
                </c:pt>
                <c:pt idx="57">
                  <c:v>和泉市</c:v>
                </c:pt>
                <c:pt idx="58">
                  <c:v>堺市堺区</c:v>
                </c:pt>
                <c:pt idx="59">
                  <c:v>堺市東区</c:v>
                </c:pt>
                <c:pt idx="60">
                  <c:v>阪南市</c:v>
                </c:pt>
                <c:pt idx="61">
                  <c:v>堺市南区</c:v>
                </c:pt>
                <c:pt idx="62">
                  <c:v>泉南市</c:v>
                </c:pt>
                <c:pt idx="63">
                  <c:v>大阪狭山市</c:v>
                </c:pt>
                <c:pt idx="64">
                  <c:v>西区</c:v>
                </c:pt>
                <c:pt idx="65">
                  <c:v>岸和田市</c:v>
                </c:pt>
                <c:pt idx="66">
                  <c:v>堺市美原区</c:v>
                </c:pt>
                <c:pt idx="67">
                  <c:v>堺市中区</c:v>
                </c:pt>
                <c:pt idx="68">
                  <c:v>富田林市</c:v>
                </c:pt>
                <c:pt idx="69">
                  <c:v>河南町</c:v>
                </c:pt>
                <c:pt idx="70">
                  <c:v>大東市</c:v>
                </c:pt>
                <c:pt idx="71">
                  <c:v>千早赤阪村</c:v>
                </c:pt>
                <c:pt idx="72">
                  <c:v>太子町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市区町村別_医療費!$Y$6:$Y$79</c:f>
              <c:numCache>
                <c:formatCode>#,##0.0_ </c:formatCode>
                <c:ptCount val="74"/>
                <c:pt idx="0">
                  <c:v>28.122327341532639</c:v>
                </c:pt>
                <c:pt idx="1">
                  <c:v>27.519153376062008</c:v>
                </c:pt>
                <c:pt idx="2">
                  <c:v>27.386591451507918</c:v>
                </c:pt>
                <c:pt idx="3">
                  <c:v>27.259373446046745</c:v>
                </c:pt>
                <c:pt idx="4">
                  <c:v>27.225767210395354</c:v>
                </c:pt>
                <c:pt idx="5">
                  <c:v>27.090422257786532</c:v>
                </c:pt>
                <c:pt idx="6">
                  <c:v>26.522766919434655</c:v>
                </c:pt>
                <c:pt idx="7">
                  <c:v>26.395532937517672</c:v>
                </c:pt>
                <c:pt idx="8">
                  <c:v>26.380798274002156</c:v>
                </c:pt>
                <c:pt idx="9">
                  <c:v>26.31754102149295</c:v>
                </c:pt>
                <c:pt idx="10">
                  <c:v>26.287297803507577</c:v>
                </c:pt>
                <c:pt idx="11">
                  <c:v>26.072795969773299</c:v>
                </c:pt>
                <c:pt idx="12">
                  <c:v>25.990147036531756</c:v>
                </c:pt>
                <c:pt idx="13">
                  <c:v>25.972200242654427</c:v>
                </c:pt>
                <c:pt idx="14">
                  <c:v>25.964293968107235</c:v>
                </c:pt>
                <c:pt idx="15">
                  <c:v>25.954170661553214</c:v>
                </c:pt>
                <c:pt idx="16">
                  <c:v>25.94996481901337</c:v>
                </c:pt>
                <c:pt idx="17">
                  <c:v>25.94112795133519</c:v>
                </c:pt>
                <c:pt idx="18">
                  <c:v>25.874894904994115</c:v>
                </c:pt>
                <c:pt idx="19">
                  <c:v>25.719772788747633</c:v>
                </c:pt>
                <c:pt idx="20">
                  <c:v>25.693728038188688</c:v>
                </c:pt>
                <c:pt idx="21">
                  <c:v>25.592201306185171</c:v>
                </c:pt>
                <c:pt idx="22">
                  <c:v>25.572736751439322</c:v>
                </c:pt>
                <c:pt idx="23">
                  <c:v>25.528721363277281</c:v>
                </c:pt>
                <c:pt idx="24">
                  <c:v>25.443892045454547</c:v>
                </c:pt>
                <c:pt idx="25">
                  <c:v>25.378578714722885</c:v>
                </c:pt>
                <c:pt idx="26">
                  <c:v>25.360994704121573</c:v>
                </c:pt>
                <c:pt idx="27">
                  <c:v>25.312978047084535</c:v>
                </c:pt>
                <c:pt idx="28">
                  <c:v>25.306630923283134</c:v>
                </c:pt>
                <c:pt idx="29">
                  <c:v>25.292868056582385</c:v>
                </c:pt>
                <c:pt idx="30">
                  <c:v>25.181424833970617</c:v>
                </c:pt>
                <c:pt idx="31">
                  <c:v>25.148189752008985</c:v>
                </c:pt>
                <c:pt idx="32">
                  <c:v>25.108823379144741</c:v>
                </c:pt>
                <c:pt idx="33">
                  <c:v>25.091785785614427</c:v>
                </c:pt>
                <c:pt idx="34">
                  <c:v>25.07264879409168</c:v>
                </c:pt>
                <c:pt idx="35">
                  <c:v>25.034119782214155</c:v>
                </c:pt>
                <c:pt idx="36">
                  <c:v>25.026967044931116</c:v>
                </c:pt>
                <c:pt idx="37">
                  <c:v>24.951928684495542</c:v>
                </c:pt>
                <c:pt idx="38">
                  <c:v>24.758811724469318</c:v>
                </c:pt>
                <c:pt idx="39">
                  <c:v>24.753896287900254</c:v>
                </c:pt>
                <c:pt idx="40">
                  <c:v>24.75</c:v>
                </c:pt>
                <c:pt idx="41">
                  <c:v>24.724209434940384</c:v>
                </c:pt>
                <c:pt idx="42">
                  <c:v>24.6602787456446</c:v>
                </c:pt>
                <c:pt idx="43">
                  <c:v>24.629245699161888</c:v>
                </c:pt>
                <c:pt idx="44">
                  <c:v>24.557410104178334</c:v>
                </c:pt>
                <c:pt idx="45">
                  <c:v>24.312087834993687</c:v>
                </c:pt>
                <c:pt idx="46">
                  <c:v>24.310680890293693</c:v>
                </c:pt>
                <c:pt idx="47">
                  <c:v>24.294875549048317</c:v>
                </c:pt>
                <c:pt idx="48">
                  <c:v>24.272809278350515</c:v>
                </c:pt>
                <c:pt idx="49">
                  <c:v>24.252019386106625</c:v>
                </c:pt>
                <c:pt idx="50">
                  <c:v>24.249568593615187</c:v>
                </c:pt>
                <c:pt idx="51">
                  <c:v>24.190791899887728</c:v>
                </c:pt>
                <c:pt idx="52">
                  <c:v>24.184305689488909</c:v>
                </c:pt>
                <c:pt idx="53">
                  <c:v>24.08412374789469</c:v>
                </c:pt>
                <c:pt idx="54">
                  <c:v>23.976333195535346</c:v>
                </c:pt>
                <c:pt idx="55">
                  <c:v>23.973430538679626</c:v>
                </c:pt>
                <c:pt idx="56">
                  <c:v>23.588986141502552</c:v>
                </c:pt>
                <c:pt idx="57">
                  <c:v>23.370809993776117</c:v>
                </c:pt>
                <c:pt idx="58">
                  <c:v>23.317031097020841</c:v>
                </c:pt>
                <c:pt idx="59">
                  <c:v>23.186470018003046</c:v>
                </c:pt>
                <c:pt idx="60">
                  <c:v>23.150044622936189</c:v>
                </c:pt>
                <c:pt idx="61">
                  <c:v>23.144594979454006</c:v>
                </c:pt>
                <c:pt idx="62">
                  <c:v>23.001424969856409</c:v>
                </c:pt>
                <c:pt idx="63">
                  <c:v>22.952649512395723</c:v>
                </c:pt>
                <c:pt idx="64">
                  <c:v>22.851851851851851</c:v>
                </c:pt>
                <c:pt idx="65">
                  <c:v>22.438807772922662</c:v>
                </c:pt>
                <c:pt idx="66">
                  <c:v>22.415686933154181</c:v>
                </c:pt>
                <c:pt idx="67">
                  <c:v>22.379132107224425</c:v>
                </c:pt>
                <c:pt idx="68">
                  <c:v>22.125346142978241</c:v>
                </c:pt>
                <c:pt idx="69">
                  <c:v>22.035025017869906</c:v>
                </c:pt>
                <c:pt idx="70">
                  <c:v>21.893910312336416</c:v>
                </c:pt>
                <c:pt idx="71">
                  <c:v>20.686698717948719</c:v>
                </c:pt>
                <c:pt idx="72">
                  <c:v>20.334351145038166</c:v>
                </c:pt>
                <c:pt idx="73">
                  <c:v>19.832273838630808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608418991678904"/>
                  <c:y val="-0.8747990612139917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D4-4901-B046-CC1621F2F9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市区町村別_医療費!$AF$6:$AF$80</c:f>
              <c:numCache>
                <c:formatCode>#,##0.0_ ;[Red]\-#,##0.0\ </c:formatCode>
                <c:ptCount val="75"/>
                <c:pt idx="0">
                  <c:v>25.773421321229666</c:v>
                </c:pt>
                <c:pt idx="1">
                  <c:v>25.773421321229666</c:v>
                </c:pt>
                <c:pt idx="2">
                  <c:v>25.773421321229666</c:v>
                </c:pt>
                <c:pt idx="3">
                  <c:v>25.773421321229666</c:v>
                </c:pt>
                <c:pt idx="4">
                  <c:v>25.773421321229666</c:v>
                </c:pt>
                <c:pt idx="5">
                  <c:v>25.773421321229666</c:v>
                </c:pt>
                <c:pt idx="6">
                  <c:v>25.773421321229666</c:v>
                </c:pt>
                <c:pt idx="7">
                  <c:v>25.773421321229666</c:v>
                </c:pt>
                <c:pt idx="8">
                  <c:v>25.773421321229666</c:v>
                </c:pt>
                <c:pt idx="9">
                  <c:v>25.773421321229666</c:v>
                </c:pt>
                <c:pt idx="10">
                  <c:v>25.773421321229666</c:v>
                </c:pt>
                <c:pt idx="11">
                  <c:v>25.773421321229666</c:v>
                </c:pt>
                <c:pt idx="12">
                  <c:v>25.773421321229666</c:v>
                </c:pt>
                <c:pt idx="13">
                  <c:v>25.773421321229666</c:v>
                </c:pt>
                <c:pt idx="14">
                  <c:v>25.773421321229666</c:v>
                </c:pt>
                <c:pt idx="15">
                  <c:v>25.773421321229666</c:v>
                </c:pt>
                <c:pt idx="16">
                  <c:v>25.773421321229666</c:v>
                </c:pt>
                <c:pt idx="17">
                  <c:v>25.773421321229666</c:v>
                </c:pt>
                <c:pt idx="18">
                  <c:v>25.773421321229666</c:v>
                </c:pt>
                <c:pt idx="19">
                  <c:v>25.773421321229666</c:v>
                </c:pt>
                <c:pt idx="20">
                  <c:v>25.773421321229666</c:v>
                </c:pt>
                <c:pt idx="21">
                  <c:v>25.773421321229666</c:v>
                </c:pt>
                <c:pt idx="22">
                  <c:v>25.773421321229666</c:v>
                </c:pt>
                <c:pt idx="23">
                  <c:v>25.773421321229666</c:v>
                </c:pt>
                <c:pt idx="24">
                  <c:v>25.773421321229666</c:v>
                </c:pt>
                <c:pt idx="25">
                  <c:v>25.773421321229666</c:v>
                </c:pt>
                <c:pt idx="26">
                  <c:v>25.773421321229666</c:v>
                </c:pt>
                <c:pt idx="27">
                  <c:v>25.773421321229666</c:v>
                </c:pt>
                <c:pt idx="28">
                  <c:v>25.773421321229666</c:v>
                </c:pt>
                <c:pt idx="29">
                  <c:v>25.773421321229666</c:v>
                </c:pt>
                <c:pt idx="30">
                  <c:v>25.773421321229666</c:v>
                </c:pt>
                <c:pt idx="31">
                  <c:v>25.773421321229666</c:v>
                </c:pt>
                <c:pt idx="32">
                  <c:v>25.773421321229666</c:v>
                </c:pt>
                <c:pt idx="33">
                  <c:v>25.773421321229666</c:v>
                </c:pt>
                <c:pt idx="34">
                  <c:v>25.773421321229666</c:v>
                </c:pt>
                <c:pt idx="35">
                  <c:v>25.773421321229666</c:v>
                </c:pt>
                <c:pt idx="36">
                  <c:v>25.773421321229666</c:v>
                </c:pt>
                <c:pt idx="37">
                  <c:v>25.773421321229666</c:v>
                </c:pt>
                <c:pt idx="38">
                  <c:v>25.773421321229666</c:v>
                </c:pt>
                <c:pt idx="39">
                  <c:v>25.773421321229666</c:v>
                </c:pt>
                <c:pt idx="40">
                  <c:v>25.773421321229666</c:v>
                </c:pt>
                <c:pt idx="41">
                  <c:v>25.773421321229666</c:v>
                </c:pt>
                <c:pt idx="42">
                  <c:v>25.773421321229666</c:v>
                </c:pt>
                <c:pt idx="43">
                  <c:v>25.773421321229666</c:v>
                </c:pt>
                <c:pt idx="44">
                  <c:v>25.773421321229666</c:v>
                </c:pt>
                <c:pt idx="45">
                  <c:v>25.773421321229666</c:v>
                </c:pt>
                <c:pt idx="46">
                  <c:v>25.773421321229666</c:v>
                </c:pt>
                <c:pt idx="47">
                  <c:v>25.773421321229666</c:v>
                </c:pt>
                <c:pt idx="48">
                  <c:v>25.773421321229666</c:v>
                </c:pt>
                <c:pt idx="49">
                  <c:v>25.773421321229666</c:v>
                </c:pt>
                <c:pt idx="50">
                  <c:v>25.773421321229666</c:v>
                </c:pt>
                <c:pt idx="51">
                  <c:v>25.773421321229666</c:v>
                </c:pt>
                <c:pt idx="52">
                  <c:v>25.773421321229666</c:v>
                </c:pt>
                <c:pt idx="53">
                  <c:v>25.773421321229666</c:v>
                </c:pt>
                <c:pt idx="54">
                  <c:v>25.773421321229666</c:v>
                </c:pt>
                <c:pt idx="55">
                  <c:v>25.773421321229666</c:v>
                </c:pt>
                <c:pt idx="56">
                  <c:v>25.773421321229666</c:v>
                </c:pt>
                <c:pt idx="57">
                  <c:v>25.773421321229666</c:v>
                </c:pt>
                <c:pt idx="58">
                  <c:v>25.773421321229666</c:v>
                </c:pt>
                <c:pt idx="59">
                  <c:v>25.773421321229666</c:v>
                </c:pt>
                <c:pt idx="60">
                  <c:v>25.773421321229666</c:v>
                </c:pt>
                <c:pt idx="61">
                  <c:v>25.773421321229666</c:v>
                </c:pt>
                <c:pt idx="62">
                  <c:v>25.773421321229666</c:v>
                </c:pt>
                <c:pt idx="63">
                  <c:v>25.773421321229666</c:v>
                </c:pt>
                <c:pt idx="64">
                  <c:v>25.773421321229666</c:v>
                </c:pt>
                <c:pt idx="65">
                  <c:v>25.773421321229666</c:v>
                </c:pt>
                <c:pt idx="66">
                  <c:v>25.773421321229666</c:v>
                </c:pt>
                <c:pt idx="67">
                  <c:v>25.773421321229666</c:v>
                </c:pt>
                <c:pt idx="68">
                  <c:v>25.773421321229666</c:v>
                </c:pt>
                <c:pt idx="69">
                  <c:v>25.773421321229666</c:v>
                </c:pt>
                <c:pt idx="70">
                  <c:v>25.773421321229666</c:v>
                </c:pt>
                <c:pt idx="71">
                  <c:v>25.773421321229666</c:v>
                </c:pt>
                <c:pt idx="72">
                  <c:v>25.773421321229666</c:v>
                </c:pt>
                <c:pt idx="73">
                  <c:v>25.773421321229666</c:v>
                </c:pt>
              </c:numCache>
            </c:numRef>
          </c:xVal>
          <c:yVal>
            <c:numRef>
              <c:f>市区町村別_医療費!$AH$6:$AH$80</c:f>
              <c:numCache>
                <c:formatCode>0_ 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#,##0.0_ ;[Red]\-#,##0.0\ 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6763285024"/>
          <c:y val="7.2842319315843618E-2"/>
          <c:w val="0.79858671497584544"/>
          <c:h val="0.89467488104423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市区町村別_医療費!$Z$4</c:f>
              <c:strCache>
                <c:ptCount val="1"/>
                <c:pt idx="0">
                  <c:v>患者割合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市区町村別_医療費!$Z$6:$Z$79</c:f>
              <c:strCache>
                <c:ptCount val="74"/>
                <c:pt idx="0">
                  <c:v>太子町</c:v>
                </c:pt>
                <c:pt idx="1">
                  <c:v>河南町</c:v>
                </c:pt>
                <c:pt idx="2">
                  <c:v>豊能町</c:v>
                </c:pt>
                <c:pt idx="3">
                  <c:v>島本町</c:v>
                </c:pt>
                <c:pt idx="4">
                  <c:v>交野市</c:v>
                </c:pt>
                <c:pt idx="5">
                  <c:v>熊取町</c:v>
                </c:pt>
                <c:pt idx="6">
                  <c:v>大阪狭山市</c:v>
                </c:pt>
                <c:pt idx="7">
                  <c:v>忠岡町</c:v>
                </c:pt>
                <c:pt idx="8">
                  <c:v>田尻町</c:v>
                </c:pt>
                <c:pt idx="9">
                  <c:v>千早赤阪村</c:v>
                </c:pt>
                <c:pt idx="10">
                  <c:v>泉南市</c:v>
                </c:pt>
                <c:pt idx="11">
                  <c:v>阪南市</c:v>
                </c:pt>
                <c:pt idx="12">
                  <c:v>岬町</c:v>
                </c:pt>
                <c:pt idx="13">
                  <c:v>高槻市</c:v>
                </c:pt>
                <c:pt idx="14">
                  <c:v>河内長野市</c:v>
                </c:pt>
                <c:pt idx="15">
                  <c:v>高石市</c:v>
                </c:pt>
                <c:pt idx="16">
                  <c:v>八尾市</c:v>
                </c:pt>
                <c:pt idx="17">
                  <c:v>柏原市</c:v>
                </c:pt>
                <c:pt idx="18">
                  <c:v>東大阪市</c:v>
                </c:pt>
                <c:pt idx="19">
                  <c:v>池田市</c:v>
                </c:pt>
                <c:pt idx="20">
                  <c:v>吹田市</c:v>
                </c:pt>
                <c:pt idx="21">
                  <c:v>四條畷市</c:v>
                </c:pt>
                <c:pt idx="22">
                  <c:v>能勢町</c:v>
                </c:pt>
                <c:pt idx="23">
                  <c:v>松原市</c:v>
                </c:pt>
                <c:pt idx="24">
                  <c:v>箕面市</c:v>
                </c:pt>
                <c:pt idx="25">
                  <c:v>泉大津市</c:v>
                </c:pt>
                <c:pt idx="26">
                  <c:v>枚方市</c:v>
                </c:pt>
                <c:pt idx="27">
                  <c:v>和泉市</c:v>
                </c:pt>
                <c:pt idx="28">
                  <c:v>羽曳野市</c:v>
                </c:pt>
                <c:pt idx="29">
                  <c:v>富田林市</c:v>
                </c:pt>
                <c:pt idx="30">
                  <c:v>藤井寺市</c:v>
                </c:pt>
                <c:pt idx="31">
                  <c:v>茨木市</c:v>
                </c:pt>
                <c:pt idx="32">
                  <c:v>泉佐野市</c:v>
                </c:pt>
                <c:pt idx="33">
                  <c:v>貝塚市</c:v>
                </c:pt>
                <c:pt idx="34">
                  <c:v>摂津市</c:v>
                </c:pt>
                <c:pt idx="35">
                  <c:v>寝屋川市</c:v>
                </c:pt>
                <c:pt idx="36">
                  <c:v>岸和田市</c:v>
                </c:pt>
                <c:pt idx="37">
                  <c:v>大東市</c:v>
                </c:pt>
                <c:pt idx="38">
                  <c:v>門真市</c:v>
                </c:pt>
                <c:pt idx="39">
                  <c:v>住之江区</c:v>
                </c:pt>
                <c:pt idx="40">
                  <c:v>守口市</c:v>
                </c:pt>
                <c:pt idx="41">
                  <c:v>平野区</c:v>
                </c:pt>
                <c:pt idx="42">
                  <c:v>大阪市</c:v>
                </c:pt>
                <c:pt idx="43">
                  <c:v>堺市</c:v>
                </c:pt>
                <c:pt idx="44">
                  <c:v>鶴見区</c:v>
                </c:pt>
                <c:pt idx="45">
                  <c:v>堺市北区</c:v>
                </c:pt>
                <c:pt idx="46">
                  <c:v>豊中市</c:v>
                </c:pt>
                <c:pt idx="47">
                  <c:v>堺市美原区</c:v>
                </c:pt>
                <c:pt idx="48">
                  <c:v>淀川区</c:v>
                </c:pt>
                <c:pt idx="49">
                  <c:v>北区</c:v>
                </c:pt>
                <c:pt idx="50">
                  <c:v>大正区</c:v>
                </c:pt>
                <c:pt idx="51">
                  <c:v>西淀川区</c:v>
                </c:pt>
                <c:pt idx="52">
                  <c:v>堺市西区</c:v>
                </c:pt>
                <c:pt idx="53">
                  <c:v>堺市南区</c:v>
                </c:pt>
                <c:pt idx="54">
                  <c:v>堺市東区</c:v>
                </c:pt>
                <c:pt idx="55">
                  <c:v>此花区</c:v>
                </c:pt>
                <c:pt idx="56">
                  <c:v>中央区</c:v>
                </c:pt>
                <c:pt idx="57">
                  <c:v>東住吉区</c:v>
                </c:pt>
                <c:pt idx="58">
                  <c:v>城東区</c:v>
                </c:pt>
                <c:pt idx="59">
                  <c:v>港区</c:v>
                </c:pt>
                <c:pt idx="60">
                  <c:v>旭区</c:v>
                </c:pt>
                <c:pt idx="61">
                  <c:v>住吉区</c:v>
                </c:pt>
                <c:pt idx="62">
                  <c:v>生野区</c:v>
                </c:pt>
                <c:pt idx="63">
                  <c:v>東淀川区</c:v>
                </c:pt>
                <c:pt idx="64">
                  <c:v>堺市中区</c:v>
                </c:pt>
                <c:pt idx="65">
                  <c:v>福島区</c:v>
                </c:pt>
                <c:pt idx="66">
                  <c:v>堺市堺区</c:v>
                </c:pt>
                <c:pt idx="67">
                  <c:v>東成区</c:v>
                </c:pt>
                <c:pt idx="68">
                  <c:v>阿倍野区</c:v>
                </c:pt>
                <c:pt idx="69">
                  <c:v>都島区</c:v>
                </c:pt>
                <c:pt idx="70">
                  <c:v>西成区</c:v>
                </c:pt>
                <c:pt idx="71">
                  <c:v>西区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市区町村別_医療費!$AA$6:$AA$79</c:f>
              <c:numCache>
                <c:formatCode>0.0%</c:formatCode>
                <c:ptCount val="74"/>
                <c:pt idx="0">
                  <c:v>0.96183206106870234</c:v>
                </c:pt>
                <c:pt idx="1">
                  <c:v>0.96032880629020734</c:v>
                </c:pt>
                <c:pt idx="2">
                  <c:v>0.95848708487084866</c:v>
                </c:pt>
                <c:pt idx="3">
                  <c:v>0.95840073954240812</c:v>
                </c:pt>
                <c:pt idx="4">
                  <c:v>0.95835493347157419</c:v>
                </c:pt>
                <c:pt idx="5">
                  <c:v>0.95762569362703887</c:v>
                </c:pt>
                <c:pt idx="6">
                  <c:v>0.95582187757020332</c:v>
                </c:pt>
                <c:pt idx="7">
                  <c:v>0.95535390199637027</c:v>
                </c:pt>
                <c:pt idx="8">
                  <c:v>0.95383275261324041</c:v>
                </c:pt>
                <c:pt idx="9">
                  <c:v>0.95352564102564108</c:v>
                </c:pt>
                <c:pt idx="10">
                  <c:v>0.95220870327743068</c:v>
                </c:pt>
                <c:pt idx="11">
                  <c:v>0.95102632753235161</c:v>
                </c:pt>
                <c:pt idx="12">
                  <c:v>0.94963396778916542</c:v>
                </c:pt>
                <c:pt idx="13">
                  <c:v>0.94865059373875493</c:v>
                </c:pt>
                <c:pt idx="14">
                  <c:v>0.94767104499657118</c:v>
                </c:pt>
                <c:pt idx="15">
                  <c:v>0.94638317541021488</c:v>
                </c:pt>
                <c:pt idx="16">
                  <c:v>0.94626005761398624</c:v>
                </c:pt>
                <c:pt idx="17">
                  <c:v>0.94607379375591294</c:v>
                </c:pt>
                <c:pt idx="18">
                  <c:v>0.94549939038916997</c:v>
                </c:pt>
                <c:pt idx="19">
                  <c:v>0.94512741708285308</c:v>
                </c:pt>
                <c:pt idx="20">
                  <c:v>0.94506313480825332</c:v>
                </c:pt>
                <c:pt idx="21">
                  <c:v>0.94458762886597936</c:v>
                </c:pt>
                <c:pt idx="22">
                  <c:v>0.94376528117359415</c:v>
                </c:pt>
                <c:pt idx="23">
                  <c:v>0.94200433034333442</c:v>
                </c:pt>
                <c:pt idx="24">
                  <c:v>0.94173654314308897</c:v>
                </c:pt>
                <c:pt idx="25">
                  <c:v>0.94152163102933861</c:v>
                </c:pt>
                <c:pt idx="26">
                  <c:v>0.94126210186614279</c:v>
                </c:pt>
                <c:pt idx="27">
                  <c:v>0.94109540321863605</c:v>
                </c:pt>
                <c:pt idx="28">
                  <c:v>0.93950935364624177</c:v>
                </c:pt>
                <c:pt idx="29">
                  <c:v>0.93879627013280587</c:v>
                </c:pt>
                <c:pt idx="30">
                  <c:v>0.93821694505936803</c:v>
                </c:pt>
                <c:pt idx="31">
                  <c:v>0.93805814716539704</c:v>
                </c:pt>
                <c:pt idx="32">
                  <c:v>0.93581751204307173</c:v>
                </c:pt>
                <c:pt idx="33">
                  <c:v>0.93454840016200891</c:v>
                </c:pt>
                <c:pt idx="34">
                  <c:v>0.93404839996454214</c:v>
                </c:pt>
                <c:pt idx="35">
                  <c:v>0.93134345233047855</c:v>
                </c:pt>
                <c:pt idx="36">
                  <c:v>0.9301573768162279</c:v>
                </c:pt>
                <c:pt idx="37">
                  <c:v>0.92805211423253653</c:v>
                </c:pt>
                <c:pt idx="38">
                  <c:v>0.92795513373597927</c:v>
                </c:pt>
                <c:pt idx="39">
                  <c:v>0.92789604644733203</c:v>
                </c:pt>
                <c:pt idx="40">
                  <c:v>0.92779003087781209</c:v>
                </c:pt>
                <c:pt idx="41">
                  <c:v>0.9276337598620964</c:v>
                </c:pt>
                <c:pt idx="42">
                  <c:v>0.92713264089902947</c:v>
                </c:pt>
                <c:pt idx="43">
                  <c:v>0.92672692852986727</c:v>
                </c:pt>
                <c:pt idx="44">
                  <c:v>0.92627933276788244</c:v>
                </c:pt>
                <c:pt idx="45">
                  <c:v>0.9262261109831913</c:v>
                </c:pt>
                <c:pt idx="46">
                  <c:v>0.92432980882195881</c:v>
                </c:pt>
                <c:pt idx="47">
                  <c:v>0.92425260329190462</c:v>
                </c:pt>
                <c:pt idx="48">
                  <c:v>0.91876553632568825</c:v>
                </c:pt>
                <c:pt idx="49">
                  <c:v>0.9170510515206004</c:v>
                </c:pt>
                <c:pt idx="50">
                  <c:v>0.91665874750546417</c:v>
                </c:pt>
                <c:pt idx="51">
                  <c:v>0.91587163920208148</c:v>
                </c:pt>
                <c:pt idx="52">
                  <c:v>0.9145251111224646</c:v>
                </c:pt>
                <c:pt idx="53">
                  <c:v>0.91273037959233494</c:v>
                </c:pt>
                <c:pt idx="54">
                  <c:v>0.91199279878133221</c:v>
                </c:pt>
                <c:pt idx="55">
                  <c:v>0.91194708557255066</c:v>
                </c:pt>
                <c:pt idx="56">
                  <c:v>0.91174810969416542</c:v>
                </c:pt>
                <c:pt idx="57">
                  <c:v>0.91001917545541711</c:v>
                </c:pt>
                <c:pt idx="58">
                  <c:v>0.90582471420794775</c:v>
                </c:pt>
                <c:pt idx="59">
                  <c:v>0.90560693160043326</c:v>
                </c:pt>
                <c:pt idx="60">
                  <c:v>0.90405636770709863</c:v>
                </c:pt>
                <c:pt idx="61">
                  <c:v>0.90041223692775008</c:v>
                </c:pt>
                <c:pt idx="62">
                  <c:v>0.89950219330671788</c:v>
                </c:pt>
                <c:pt idx="63">
                  <c:v>0.89568883448932413</c:v>
                </c:pt>
                <c:pt idx="64">
                  <c:v>0.89397764154345472</c:v>
                </c:pt>
                <c:pt idx="65">
                  <c:v>0.89271938283510122</c:v>
                </c:pt>
                <c:pt idx="66">
                  <c:v>0.8900648048860087</c:v>
                </c:pt>
                <c:pt idx="67">
                  <c:v>0.88473170310204785</c:v>
                </c:pt>
                <c:pt idx="68">
                  <c:v>0.88403299273667368</c:v>
                </c:pt>
                <c:pt idx="69">
                  <c:v>0.87933909352736095</c:v>
                </c:pt>
                <c:pt idx="70">
                  <c:v>0.87847670860251614</c:v>
                </c:pt>
                <c:pt idx="71">
                  <c:v>0.86469135802469133</c:v>
                </c:pt>
                <c:pt idx="72">
                  <c:v>0.85878314393939392</c:v>
                </c:pt>
                <c:pt idx="73">
                  <c:v>0.84190371991247259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655653450807625"/>
                  <c:y val="-0.8727575231481481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C8-4200-AAB4-D64CAAE3A8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市区町村別_医療費!$AG$6:$AG$80</c:f>
              <c:numCache>
                <c:formatCode>0.0%</c:formatCode>
                <c:ptCount val="75"/>
                <c:pt idx="0">
                  <c:v>0.95330176139887957</c:v>
                </c:pt>
                <c:pt idx="1">
                  <c:v>0.95330176139887957</c:v>
                </c:pt>
                <c:pt idx="2">
                  <c:v>0.95330176139887957</c:v>
                </c:pt>
                <c:pt idx="3">
                  <c:v>0.95330176139887957</c:v>
                </c:pt>
                <c:pt idx="4">
                  <c:v>0.95330176139887957</c:v>
                </c:pt>
                <c:pt idx="5">
                  <c:v>0.95330176139887957</c:v>
                </c:pt>
                <c:pt idx="6">
                  <c:v>0.95330176139887957</c:v>
                </c:pt>
                <c:pt idx="7">
                  <c:v>0.95330176139887957</c:v>
                </c:pt>
                <c:pt idx="8">
                  <c:v>0.95330176139887957</c:v>
                </c:pt>
                <c:pt idx="9">
                  <c:v>0.95330176139887957</c:v>
                </c:pt>
                <c:pt idx="10">
                  <c:v>0.95330176139887957</c:v>
                </c:pt>
                <c:pt idx="11">
                  <c:v>0.95330176139887957</c:v>
                </c:pt>
                <c:pt idx="12">
                  <c:v>0.95330176139887957</c:v>
                </c:pt>
                <c:pt idx="13">
                  <c:v>0.95330176139887957</c:v>
                </c:pt>
                <c:pt idx="14">
                  <c:v>0.95330176139887957</c:v>
                </c:pt>
                <c:pt idx="15">
                  <c:v>0.95330176139887957</c:v>
                </c:pt>
                <c:pt idx="16">
                  <c:v>0.95330176139887957</c:v>
                </c:pt>
                <c:pt idx="17">
                  <c:v>0.95330176139887957</c:v>
                </c:pt>
                <c:pt idx="18">
                  <c:v>0.95330176139887957</c:v>
                </c:pt>
                <c:pt idx="19">
                  <c:v>0.95330176139887957</c:v>
                </c:pt>
                <c:pt idx="20">
                  <c:v>0.95330176139887957</c:v>
                </c:pt>
                <c:pt idx="21">
                  <c:v>0.95330176139887957</c:v>
                </c:pt>
                <c:pt idx="22">
                  <c:v>0.95330176139887957</c:v>
                </c:pt>
                <c:pt idx="23">
                  <c:v>0.95330176139887957</c:v>
                </c:pt>
                <c:pt idx="24">
                  <c:v>0.95330176139887957</c:v>
                </c:pt>
                <c:pt idx="25">
                  <c:v>0.95330176139887957</c:v>
                </c:pt>
                <c:pt idx="26">
                  <c:v>0.95330176139887957</c:v>
                </c:pt>
                <c:pt idx="27">
                  <c:v>0.95330176139887957</c:v>
                </c:pt>
                <c:pt idx="28">
                  <c:v>0.95330176139887957</c:v>
                </c:pt>
                <c:pt idx="29">
                  <c:v>0.95330176139887957</c:v>
                </c:pt>
                <c:pt idx="30">
                  <c:v>0.95330176139887957</c:v>
                </c:pt>
                <c:pt idx="31">
                  <c:v>0.95330176139887957</c:v>
                </c:pt>
                <c:pt idx="32">
                  <c:v>0.95330176139887957</c:v>
                </c:pt>
                <c:pt idx="33">
                  <c:v>0.95330176139887957</c:v>
                </c:pt>
                <c:pt idx="34">
                  <c:v>0.95330176139887957</c:v>
                </c:pt>
                <c:pt idx="35">
                  <c:v>0.95330176139887957</c:v>
                </c:pt>
                <c:pt idx="36">
                  <c:v>0.95330176139887957</c:v>
                </c:pt>
                <c:pt idx="37">
                  <c:v>0.95330176139887957</c:v>
                </c:pt>
                <c:pt idx="38">
                  <c:v>0.95330176139887957</c:v>
                </c:pt>
                <c:pt idx="39">
                  <c:v>0.95330176139887957</c:v>
                </c:pt>
                <c:pt idx="40">
                  <c:v>0.95330176139887957</c:v>
                </c:pt>
                <c:pt idx="41">
                  <c:v>0.95330176139887957</c:v>
                </c:pt>
                <c:pt idx="42">
                  <c:v>0.95330176139887957</c:v>
                </c:pt>
                <c:pt idx="43">
                  <c:v>0.95330176139887957</c:v>
                </c:pt>
                <c:pt idx="44">
                  <c:v>0.95330176139887957</c:v>
                </c:pt>
                <c:pt idx="45">
                  <c:v>0.95330176139887957</c:v>
                </c:pt>
                <c:pt idx="46">
                  <c:v>0.95330176139887957</c:v>
                </c:pt>
                <c:pt idx="47">
                  <c:v>0.95330176139887957</c:v>
                </c:pt>
                <c:pt idx="48">
                  <c:v>0.95330176139887957</c:v>
                </c:pt>
                <c:pt idx="49">
                  <c:v>0.95330176139887957</c:v>
                </c:pt>
                <c:pt idx="50">
                  <c:v>0.95330176139887957</c:v>
                </c:pt>
                <c:pt idx="51">
                  <c:v>0.95330176139887957</c:v>
                </c:pt>
                <c:pt idx="52">
                  <c:v>0.95330176139887957</c:v>
                </c:pt>
                <c:pt idx="53">
                  <c:v>0.95330176139887957</c:v>
                </c:pt>
                <c:pt idx="54">
                  <c:v>0.95330176139887957</c:v>
                </c:pt>
                <c:pt idx="55">
                  <c:v>0.95330176139887957</c:v>
                </c:pt>
                <c:pt idx="56">
                  <c:v>0.95330176139887957</c:v>
                </c:pt>
                <c:pt idx="57">
                  <c:v>0.95330176139887957</c:v>
                </c:pt>
                <c:pt idx="58">
                  <c:v>0.95330176139887957</c:v>
                </c:pt>
                <c:pt idx="59">
                  <c:v>0.95330176139887957</c:v>
                </c:pt>
                <c:pt idx="60">
                  <c:v>0.95330176139887957</c:v>
                </c:pt>
                <c:pt idx="61">
                  <c:v>0.95330176139887957</c:v>
                </c:pt>
                <c:pt idx="62">
                  <c:v>0.95330176139887957</c:v>
                </c:pt>
                <c:pt idx="63">
                  <c:v>0.95330176139887957</c:v>
                </c:pt>
                <c:pt idx="64">
                  <c:v>0.95330176139887957</c:v>
                </c:pt>
                <c:pt idx="65">
                  <c:v>0.95330176139887957</c:v>
                </c:pt>
                <c:pt idx="66">
                  <c:v>0.95330176139887957</c:v>
                </c:pt>
                <c:pt idx="67">
                  <c:v>0.95330176139887957</c:v>
                </c:pt>
                <c:pt idx="68">
                  <c:v>0.95330176139887957</c:v>
                </c:pt>
                <c:pt idx="69">
                  <c:v>0.95330176139887957</c:v>
                </c:pt>
                <c:pt idx="70">
                  <c:v>0.95330176139887957</c:v>
                </c:pt>
                <c:pt idx="71">
                  <c:v>0.95330176139887957</c:v>
                </c:pt>
                <c:pt idx="72">
                  <c:v>0.95330176139887957</c:v>
                </c:pt>
                <c:pt idx="73">
                  <c:v>0.95330176139887957</c:v>
                </c:pt>
              </c:numCache>
            </c:numRef>
          </c:xVal>
          <c:yVal>
            <c:numRef>
              <c:f>市区町村別_医療費!$AH$6:$AH$80</c:f>
              <c:numCache>
                <c:formatCode>0_ 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4734299516907"/>
          <c:y val="7.9407769756184382E-2"/>
          <c:w val="0.76944420289855076"/>
          <c:h val="0.86272805157585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地区別_年齢調整医療費!$I$3</c:f>
              <c:strCache>
                <c:ptCount val="1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地区別_年齢調整医療費!$E$5:$E$12</c:f>
              <c:numCache>
                <c:formatCode>#,##0_ </c:formatCode>
                <c:ptCount val="8"/>
                <c:pt idx="0">
                  <c:v>861684.64676840603</c:v>
                </c:pt>
                <c:pt idx="1">
                  <c:v>852928.91933876299</c:v>
                </c:pt>
                <c:pt idx="2">
                  <c:v>847855.23539389402</c:v>
                </c:pt>
                <c:pt idx="3">
                  <c:v>848448.28574613703</c:v>
                </c:pt>
                <c:pt idx="4">
                  <c:v>859839.43409919098</c:v>
                </c:pt>
                <c:pt idx="5">
                  <c:v>864038.542351868</c:v>
                </c:pt>
                <c:pt idx="6">
                  <c:v>867567.34519402799</c:v>
                </c:pt>
                <c:pt idx="7">
                  <c:v>878425.23303039896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1104"/>
        <c:axId val="38829952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567468930949368"/>
                  <c:y val="-0.8468662708444519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2-4D79-8B47-03081DF72D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地区別_年齢調整医療費!$I$5:$I$12</c:f>
              <c:numCache>
                <c:formatCode>#,##0_ </c:formatCode>
                <c:ptCount val="8"/>
                <c:pt idx="0">
                  <c:v>862124.73874388298</c:v>
                </c:pt>
                <c:pt idx="1">
                  <c:v>862124.73874388298</c:v>
                </c:pt>
                <c:pt idx="2">
                  <c:v>862124.73874388298</c:v>
                </c:pt>
                <c:pt idx="3">
                  <c:v>862124.73874388298</c:v>
                </c:pt>
                <c:pt idx="4">
                  <c:v>862124.73874388298</c:v>
                </c:pt>
                <c:pt idx="5">
                  <c:v>862124.73874388298</c:v>
                </c:pt>
                <c:pt idx="6">
                  <c:v>862124.73874388298</c:v>
                </c:pt>
                <c:pt idx="7">
                  <c:v>862124.73874388298</c:v>
                </c:pt>
              </c:numCache>
            </c:numRef>
          </c:xVal>
          <c:yVal>
            <c:numRef>
              <c:f>地区別_年齢調整医療費!$J$5:$J$12</c:f>
              <c:numCache>
                <c:formatCode>#,##0_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19072"/>
        <c:axId val="388300096"/>
      </c:scatterChart>
      <c:catAx>
        <c:axId val="34827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9520"/>
        <c:crosses val="autoZero"/>
        <c:auto val="1"/>
        <c:lblAlgn val="ctr"/>
        <c:lblOffset val="100"/>
        <c:noMultiLvlLbl val="0"/>
      </c:catAx>
      <c:valAx>
        <c:axId val="3882995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0814778130043"/>
              <c:y val="2.816566482768032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1104"/>
        <c:crosses val="autoZero"/>
        <c:crossBetween val="between"/>
      </c:valAx>
      <c:valAx>
        <c:axId val="388300096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19072"/>
        <c:crosses val="max"/>
        <c:crossBetween val="midCat"/>
      </c:valAx>
      <c:valAx>
        <c:axId val="447619072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38830009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7971014492754"/>
          <c:y val="7.9407769756184382E-2"/>
          <c:w val="0.77251183574879223"/>
          <c:h val="0.861753745628028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地区別_年齢調整医療費!$H$3</c:f>
              <c:strCache>
                <c:ptCount val="1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地区別_年齢調整医療費!$D$5:$D$12</c:f>
              <c:numCache>
                <c:formatCode>#,##0_ </c:formatCode>
                <c:ptCount val="8"/>
                <c:pt idx="0">
                  <c:v>822731.61700632505</c:v>
                </c:pt>
                <c:pt idx="1">
                  <c:v>855084.97542497294</c:v>
                </c:pt>
                <c:pt idx="2">
                  <c:v>797999.78701289406</c:v>
                </c:pt>
                <c:pt idx="3">
                  <c:v>803925.98735644505</c:v>
                </c:pt>
                <c:pt idx="4">
                  <c:v>810032.77110040002</c:v>
                </c:pt>
                <c:pt idx="5">
                  <c:v>860120.96653909504</c:v>
                </c:pt>
                <c:pt idx="6">
                  <c:v>894538.19060982706</c:v>
                </c:pt>
                <c:pt idx="7">
                  <c:v>894213.65304500796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2640"/>
        <c:axId val="447621376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046280911082406"/>
                  <c:y val="-0.8466419812818696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F-4477-8458-43F001DD1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地区別_年齢調整医療費!$H$5:$H$12</c:f>
              <c:numCache>
                <c:formatCode>#,##0_ </c:formatCode>
                <c:ptCount val="8"/>
                <c:pt idx="0">
                  <c:v>862124.73874388298</c:v>
                </c:pt>
                <c:pt idx="1">
                  <c:v>862124.73874388298</c:v>
                </c:pt>
                <c:pt idx="2">
                  <c:v>862124.73874388298</c:v>
                </c:pt>
                <c:pt idx="3">
                  <c:v>862124.73874388298</c:v>
                </c:pt>
                <c:pt idx="4">
                  <c:v>862124.73874388298</c:v>
                </c:pt>
                <c:pt idx="5">
                  <c:v>862124.73874388298</c:v>
                </c:pt>
                <c:pt idx="6">
                  <c:v>862124.73874388298</c:v>
                </c:pt>
                <c:pt idx="7">
                  <c:v>862124.73874388298</c:v>
                </c:pt>
              </c:numCache>
            </c:numRef>
          </c:xVal>
          <c:yVal>
            <c:numRef>
              <c:f>地区別_年齢調整医療費!$J$5:$J$12</c:f>
              <c:numCache>
                <c:formatCode>#,##0_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2528"/>
        <c:axId val="447621952"/>
      </c:scatterChart>
      <c:catAx>
        <c:axId val="348272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1376"/>
        <c:crosses val="autoZero"/>
        <c:auto val="1"/>
        <c:lblAlgn val="ctr"/>
        <c:lblOffset val="100"/>
        <c:noMultiLvlLbl val="0"/>
      </c:catAx>
      <c:valAx>
        <c:axId val="44762137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2243580389384"/>
              <c:y val="2.4147805982743391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2640"/>
        <c:crosses val="autoZero"/>
        <c:crossBetween val="between"/>
      </c:valAx>
      <c:valAx>
        <c:axId val="44762195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22528"/>
        <c:crosses val="max"/>
        <c:crossBetween val="midCat"/>
      </c:valAx>
      <c:valAx>
        <c:axId val="447622528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76219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市区町村別_年齢調整医療費!$I$3:$I$4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#,##0_ </c:formatCode>
                <c:ptCount val="74"/>
                <c:pt idx="0">
                  <c:v>878425.23303039896</c:v>
                </c:pt>
                <c:pt idx="1">
                  <c:v>882578.72668149904</c:v>
                </c:pt>
                <c:pt idx="2">
                  <c:v>888382.89638236095</c:v>
                </c:pt>
                <c:pt idx="3">
                  <c:v>875996.32624811097</c:v>
                </c:pt>
                <c:pt idx="4">
                  <c:v>880319.04859362496</c:v>
                </c:pt>
                <c:pt idx="5">
                  <c:v>877155.19346066599</c:v>
                </c:pt>
                <c:pt idx="6">
                  <c:v>873394.81885300705</c:v>
                </c:pt>
                <c:pt idx="7">
                  <c:v>896015.67249503999</c:v>
                </c:pt>
                <c:pt idx="8">
                  <c:v>883046.25439078698</c:v>
                </c:pt>
                <c:pt idx="9">
                  <c:v>872695.46041620895</c:v>
                </c:pt>
                <c:pt idx="10">
                  <c:v>871944.83518120903</c:v>
                </c:pt>
                <c:pt idx="11">
                  <c:v>886730.51288877497</c:v>
                </c:pt>
                <c:pt idx="12">
                  <c:v>883457.34323796199</c:v>
                </c:pt>
                <c:pt idx="13">
                  <c:v>888033.21392703603</c:v>
                </c:pt>
                <c:pt idx="14">
                  <c:v>878114.179411605</c:v>
                </c:pt>
                <c:pt idx="15">
                  <c:v>894797.48818687</c:v>
                </c:pt>
                <c:pt idx="16">
                  <c:v>888730.77028977801</c:v>
                </c:pt>
                <c:pt idx="17">
                  <c:v>886725.16777554096</c:v>
                </c:pt>
                <c:pt idx="18">
                  <c:v>884833.24928286101</c:v>
                </c:pt>
                <c:pt idx="19">
                  <c:v>875450.59973401902</c:v>
                </c:pt>
                <c:pt idx="20">
                  <c:v>868263.122877185</c:v>
                </c:pt>
                <c:pt idx="21">
                  <c:v>872370.79316462402</c:v>
                </c:pt>
                <c:pt idx="22">
                  <c:v>867445.47932210006</c:v>
                </c:pt>
                <c:pt idx="23">
                  <c:v>883648.60177424701</c:v>
                </c:pt>
                <c:pt idx="24">
                  <c:v>881178.12138769904</c:v>
                </c:pt>
                <c:pt idx="25">
                  <c:v>864038.542351868</c:v>
                </c:pt>
                <c:pt idx="26">
                  <c:v>880968.296178499</c:v>
                </c:pt>
                <c:pt idx="27">
                  <c:v>856022.59753688099</c:v>
                </c:pt>
                <c:pt idx="28">
                  <c:v>865957.95007942896</c:v>
                </c:pt>
                <c:pt idx="29">
                  <c:v>869039.62908684299</c:v>
                </c:pt>
                <c:pt idx="30">
                  <c:v>856667.04659568297</c:v>
                </c:pt>
                <c:pt idx="31">
                  <c:v>865059.83086573996</c:v>
                </c:pt>
                <c:pt idx="32">
                  <c:v>863909.14445482101</c:v>
                </c:pt>
                <c:pt idx="33">
                  <c:v>873137.20323336101</c:v>
                </c:pt>
                <c:pt idx="34">
                  <c:v>859788.06430709094</c:v>
                </c:pt>
                <c:pt idx="35">
                  <c:v>872597.78787904396</c:v>
                </c:pt>
                <c:pt idx="36">
                  <c:v>862909.87986254296</c:v>
                </c:pt>
                <c:pt idx="37">
                  <c:v>863764.36918176</c:v>
                </c:pt>
                <c:pt idx="38">
                  <c:v>850951.88121369504</c:v>
                </c:pt>
                <c:pt idx="39">
                  <c:v>877382.73992313305</c:v>
                </c:pt>
                <c:pt idx="40">
                  <c:v>853849.26872022799</c:v>
                </c:pt>
                <c:pt idx="41">
                  <c:v>854731.447367282</c:v>
                </c:pt>
                <c:pt idx="42">
                  <c:v>860241.06072620302</c:v>
                </c:pt>
                <c:pt idx="43">
                  <c:v>849379.03548544995</c:v>
                </c:pt>
                <c:pt idx="44">
                  <c:v>877601.15172705404</c:v>
                </c:pt>
                <c:pt idx="45">
                  <c:v>873584.08686043206</c:v>
                </c:pt>
                <c:pt idx="46">
                  <c:v>844820.28219463502</c:v>
                </c:pt>
                <c:pt idx="47">
                  <c:v>862741.617481992</c:v>
                </c:pt>
                <c:pt idx="48">
                  <c:v>842152.84114068898</c:v>
                </c:pt>
                <c:pt idx="49">
                  <c:v>847210.71817706595</c:v>
                </c:pt>
                <c:pt idx="50">
                  <c:v>858635.96643510298</c:v>
                </c:pt>
                <c:pt idx="51">
                  <c:v>857447.73448522401</c:v>
                </c:pt>
                <c:pt idx="52">
                  <c:v>856817.39466937701</c:v>
                </c:pt>
                <c:pt idx="53">
                  <c:v>864742.38659059699</c:v>
                </c:pt>
                <c:pt idx="54">
                  <c:v>839901.180593975</c:v>
                </c:pt>
                <c:pt idx="55">
                  <c:v>840950.27345613705</c:v>
                </c:pt>
                <c:pt idx="56">
                  <c:v>872726.63449808897</c:v>
                </c:pt>
                <c:pt idx="57">
                  <c:v>862712.79133514001</c:v>
                </c:pt>
                <c:pt idx="58">
                  <c:v>847223.24713607098</c:v>
                </c:pt>
                <c:pt idx="59">
                  <c:v>857054.21029675601</c:v>
                </c:pt>
                <c:pt idx="60">
                  <c:v>836588.11483837699</c:v>
                </c:pt>
                <c:pt idx="61">
                  <c:v>844156.75080434105</c:v>
                </c:pt>
                <c:pt idx="62">
                  <c:v>854940.44410431501</c:v>
                </c:pt>
                <c:pt idx="63">
                  <c:v>869451.17540857301</c:v>
                </c:pt>
                <c:pt idx="64">
                  <c:v>860346.53076290397</c:v>
                </c:pt>
                <c:pt idx="65">
                  <c:v>851409.51670834096</c:v>
                </c:pt>
                <c:pt idx="66">
                  <c:v>913581.53157940297</c:v>
                </c:pt>
                <c:pt idx="67">
                  <c:v>885495.06577174505</c:v>
                </c:pt>
                <c:pt idx="68">
                  <c:v>854535.54957692395</c:v>
                </c:pt>
                <c:pt idx="69">
                  <c:v>869884.97031621996</c:v>
                </c:pt>
                <c:pt idx="70">
                  <c:v>869094.91254460998</c:v>
                </c:pt>
                <c:pt idx="71">
                  <c:v>866680.37336177099</c:v>
                </c:pt>
                <c:pt idx="72">
                  <c:v>866140.91359636595</c:v>
                </c:pt>
                <c:pt idx="73">
                  <c:v>861537.52081994503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750409231253946"/>
                  <c:y val="-0.8561016864832595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44-4469-A7FB-88CCF6DDD5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市区町村別_年齢調整医療費!$I$5:$I$78</c:f>
              <c:numCache>
                <c:formatCode>#,##0_ </c:formatCode>
                <c:ptCount val="74"/>
                <c:pt idx="0">
                  <c:v>862124.73874388298</c:v>
                </c:pt>
                <c:pt idx="1">
                  <c:v>862124.73874388298</c:v>
                </c:pt>
                <c:pt idx="2">
                  <c:v>862124.73874388298</c:v>
                </c:pt>
                <c:pt idx="3">
                  <c:v>862124.73874388298</c:v>
                </c:pt>
                <c:pt idx="4">
                  <c:v>862124.73874388298</c:v>
                </c:pt>
                <c:pt idx="5">
                  <c:v>862124.73874388298</c:v>
                </c:pt>
                <c:pt idx="6">
                  <c:v>862124.73874388298</c:v>
                </c:pt>
                <c:pt idx="7">
                  <c:v>862124.73874388298</c:v>
                </c:pt>
                <c:pt idx="8">
                  <c:v>862124.73874388298</c:v>
                </c:pt>
                <c:pt idx="9">
                  <c:v>862124.73874388298</c:v>
                </c:pt>
                <c:pt idx="10">
                  <c:v>862124.73874388298</c:v>
                </c:pt>
                <c:pt idx="11">
                  <c:v>862124.73874388298</c:v>
                </c:pt>
                <c:pt idx="12">
                  <c:v>862124.73874388298</c:v>
                </c:pt>
                <c:pt idx="13">
                  <c:v>862124.73874388298</c:v>
                </c:pt>
                <c:pt idx="14">
                  <c:v>862124.73874388298</c:v>
                </c:pt>
                <c:pt idx="15">
                  <c:v>862124.73874388298</c:v>
                </c:pt>
                <c:pt idx="16">
                  <c:v>862124.73874388298</c:v>
                </c:pt>
                <c:pt idx="17">
                  <c:v>862124.73874388298</c:v>
                </c:pt>
                <c:pt idx="18">
                  <c:v>862124.73874388298</c:v>
                </c:pt>
                <c:pt idx="19">
                  <c:v>862124.73874388298</c:v>
                </c:pt>
                <c:pt idx="20">
                  <c:v>862124.73874388298</c:v>
                </c:pt>
                <c:pt idx="21">
                  <c:v>862124.73874388298</c:v>
                </c:pt>
                <c:pt idx="22">
                  <c:v>862124.73874388298</c:v>
                </c:pt>
                <c:pt idx="23">
                  <c:v>862124.73874388298</c:v>
                </c:pt>
                <c:pt idx="24">
                  <c:v>862124.73874388298</c:v>
                </c:pt>
                <c:pt idx="25">
                  <c:v>862124.73874388298</c:v>
                </c:pt>
                <c:pt idx="26">
                  <c:v>862124.73874388298</c:v>
                </c:pt>
                <c:pt idx="27">
                  <c:v>862124.73874388298</c:v>
                </c:pt>
                <c:pt idx="28">
                  <c:v>862124.73874388298</c:v>
                </c:pt>
                <c:pt idx="29">
                  <c:v>862124.73874388298</c:v>
                </c:pt>
                <c:pt idx="30">
                  <c:v>862124.73874388298</c:v>
                </c:pt>
                <c:pt idx="31">
                  <c:v>862124.73874388298</c:v>
                </c:pt>
                <c:pt idx="32">
                  <c:v>862124.73874388298</c:v>
                </c:pt>
                <c:pt idx="33">
                  <c:v>862124.73874388298</c:v>
                </c:pt>
                <c:pt idx="34">
                  <c:v>862124.73874388298</c:v>
                </c:pt>
                <c:pt idx="35">
                  <c:v>862124.73874388298</c:v>
                </c:pt>
                <c:pt idx="36">
                  <c:v>862124.73874388298</c:v>
                </c:pt>
                <c:pt idx="37">
                  <c:v>862124.73874388298</c:v>
                </c:pt>
                <c:pt idx="38">
                  <c:v>862124.73874388298</c:v>
                </c:pt>
                <c:pt idx="39">
                  <c:v>862124.73874388298</c:v>
                </c:pt>
                <c:pt idx="40">
                  <c:v>862124.73874388298</c:v>
                </c:pt>
                <c:pt idx="41">
                  <c:v>862124.73874388298</c:v>
                </c:pt>
                <c:pt idx="42">
                  <c:v>862124.73874388298</c:v>
                </c:pt>
                <c:pt idx="43">
                  <c:v>862124.73874388298</c:v>
                </c:pt>
                <c:pt idx="44">
                  <c:v>862124.73874388298</c:v>
                </c:pt>
                <c:pt idx="45">
                  <c:v>862124.73874388298</c:v>
                </c:pt>
                <c:pt idx="46">
                  <c:v>862124.73874388298</c:v>
                </c:pt>
                <c:pt idx="47">
                  <c:v>862124.73874388298</c:v>
                </c:pt>
                <c:pt idx="48">
                  <c:v>862124.73874388298</c:v>
                </c:pt>
                <c:pt idx="49">
                  <c:v>862124.73874388298</c:v>
                </c:pt>
                <c:pt idx="50">
                  <c:v>862124.73874388298</c:v>
                </c:pt>
                <c:pt idx="51">
                  <c:v>862124.73874388298</c:v>
                </c:pt>
                <c:pt idx="52">
                  <c:v>862124.73874388298</c:v>
                </c:pt>
                <c:pt idx="53">
                  <c:v>862124.73874388298</c:v>
                </c:pt>
                <c:pt idx="54">
                  <c:v>862124.73874388298</c:v>
                </c:pt>
                <c:pt idx="55">
                  <c:v>862124.73874388298</c:v>
                </c:pt>
                <c:pt idx="56">
                  <c:v>862124.73874388298</c:v>
                </c:pt>
                <c:pt idx="57">
                  <c:v>862124.73874388298</c:v>
                </c:pt>
                <c:pt idx="58">
                  <c:v>862124.73874388298</c:v>
                </c:pt>
                <c:pt idx="59">
                  <c:v>862124.73874388298</c:v>
                </c:pt>
                <c:pt idx="60">
                  <c:v>862124.73874388298</c:v>
                </c:pt>
                <c:pt idx="61">
                  <c:v>862124.73874388298</c:v>
                </c:pt>
                <c:pt idx="62">
                  <c:v>862124.73874388298</c:v>
                </c:pt>
                <c:pt idx="63">
                  <c:v>862124.73874388298</c:v>
                </c:pt>
                <c:pt idx="64">
                  <c:v>862124.73874388298</c:v>
                </c:pt>
                <c:pt idx="65">
                  <c:v>862124.73874388298</c:v>
                </c:pt>
                <c:pt idx="66">
                  <c:v>862124.73874388298</c:v>
                </c:pt>
                <c:pt idx="67">
                  <c:v>862124.73874388298</c:v>
                </c:pt>
                <c:pt idx="68">
                  <c:v>862124.73874388298</c:v>
                </c:pt>
                <c:pt idx="69">
                  <c:v>862124.73874388298</c:v>
                </c:pt>
                <c:pt idx="70">
                  <c:v>862124.73874388298</c:v>
                </c:pt>
                <c:pt idx="71">
                  <c:v>862124.73874388298</c:v>
                </c:pt>
                <c:pt idx="72">
                  <c:v>862124.73874388298</c:v>
                </c:pt>
                <c:pt idx="73">
                  <c:v>862124.73874388298</c:v>
                </c:pt>
              </c:numCache>
            </c:numRef>
          </c:xVal>
          <c:yVal>
            <c:numRef>
              <c:f>市区町村別_年齢調整医療費!$J$5:$J$78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1352657004831"/>
          <c:y val="7.9407769756184382E-2"/>
          <c:w val="0.77097801932367138"/>
          <c:h val="0.87661167471819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市区町村別_年齢調整医療費!$H$3:$H$4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#,##0_ </c:formatCode>
                <c:ptCount val="74"/>
                <c:pt idx="0">
                  <c:v>894213.65304500796</c:v>
                </c:pt>
                <c:pt idx="1">
                  <c:v>843004.76959223906</c:v>
                </c:pt>
                <c:pt idx="2">
                  <c:v>876147.392719383</c:v>
                </c:pt>
                <c:pt idx="3">
                  <c:v>939241.10376188497</c:v>
                </c:pt>
                <c:pt idx="4">
                  <c:v>787956.72469135805</c:v>
                </c:pt>
                <c:pt idx="5">
                  <c:v>865141.11805381998</c:v>
                </c:pt>
                <c:pt idx="6">
                  <c:v>918195.55544996704</c:v>
                </c:pt>
                <c:pt idx="7">
                  <c:v>842561.84659090894</c:v>
                </c:pt>
                <c:pt idx="8">
                  <c:v>832399.27425237105</c:v>
                </c:pt>
                <c:pt idx="9">
                  <c:v>907273.76645903999</c:v>
                </c:pt>
                <c:pt idx="10">
                  <c:v>823147.49399338104</c:v>
                </c:pt>
                <c:pt idx="11">
                  <c:v>847851.83876263699</c:v>
                </c:pt>
                <c:pt idx="12">
                  <c:v>888633.40233624098</c:v>
                </c:pt>
                <c:pt idx="13">
                  <c:v>843332.24022125604</c:v>
                </c:pt>
                <c:pt idx="14">
                  <c:v>850837.07968677999</c:v>
                </c:pt>
                <c:pt idx="15">
                  <c:v>842976.32524929196</c:v>
                </c:pt>
                <c:pt idx="16">
                  <c:v>886139.82295508799</c:v>
                </c:pt>
                <c:pt idx="17">
                  <c:v>870067.55081495701</c:v>
                </c:pt>
                <c:pt idx="18">
                  <c:v>905850.66916014999</c:v>
                </c:pt>
                <c:pt idx="19">
                  <c:v>894781.06420899602</c:v>
                </c:pt>
                <c:pt idx="20">
                  <c:v>876845.80011308996</c:v>
                </c:pt>
                <c:pt idx="21">
                  <c:v>915721.79706939403</c:v>
                </c:pt>
                <c:pt idx="22">
                  <c:v>875810.90001989005</c:v>
                </c:pt>
                <c:pt idx="23">
                  <c:v>880702.28285513201</c:v>
                </c:pt>
                <c:pt idx="24">
                  <c:v>853723.37885114597</c:v>
                </c:pt>
                <c:pt idx="25">
                  <c:v>860120.96653909504</c:v>
                </c:pt>
                <c:pt idx="26">
                  <c:v>857493.966152268</c:v>
                </c:pt>
                <c:pt idx="27">
                  <c:v>828789.83351364301</c:v>
                </c:pt>
                <c:pt idx="28">
                  <c:v>827588.44896828698</c:v>
                </c:pt>
                <c:pt idx="29">
                  <c:v>854026.65968425898</c:v>
                </c:pt>
                <c:pt idx="30">
                  <c:v>818735.13365067705</c:v>
                </c:pt>
                <c:pt idx="31">
                  <c:v>862896.00046051096</c:v>
                </c:pt>
                <c:pt idx="32">
                  <c:v>880647.242190124</c:v>
                </c:pt>
                <c:pt idx="33">
                  <c:v>878791.09488791798</c:v>
                </c:pt>
                <c:pt idx="34">
                  <c:v>790100.60788920894</c:v>
                </c:pt>
                <c:pt idx="35">
                  <c:v>818627.525291331</c:v>
                </c:pt>
                <c:pt idx="36">
                  <c:v>848933.29237910698</c:v>
                </c:pt>
                <c:pt idx="37">
                  <c:v>917624.950770761</c:v>
                </c:pt>
                <c:pt idx="38">
                  <c:v>841679.33609211899</c:v>
                </c:pt>
                <c:pt idx="39">
                  <c:v>903947.78128797095</c:v>
                </c:pt>
                <c:pt idx="40">
                  <c:v>816727.17688575201</c:v>
                </c:pt>
                <c:pt idx="41">
                  <c:v>784894.95246948197</c:v>
                </c:pt>
                <c:pt idx="42">
                  <c:v>880380.094153899</c:v>
                </c:pt>
                <c:pt idx="43">
                  <c:v>758666.20716201502</c:v>
                </c:pt>
                <c:pt idx="44">
                  <c:v>904910.32799659995</c:v>
                </c:pt>
                <c:pt idx="45">
                  <c:v>817279.574456061</c:v>
                </c:pt>
                <c:pt idx="46">
                  <c:v>791008.41035642603</c:v>
                </c:pt>
                <c:pt idx="47">
                  <c:v>836960.15297779196</c:v>
                </c:pt>
                <c:pt idx="48">
                  <c:v>768343.12506443996</c:v>
                </c:pt>
                <c:pt idx="49">
                  <c:v>765152.32536497398</c:v>
                </c:pt>
                <c:pt idx="50">
                  <c:v>855755.01289232704</c:v>
                </c:pt>
                <c:pt idx="51">
                  <c:v>804299.31349742995</c:v>
                </c:pt>
                <c:pt idx="52">
                  <c:v>802498.776726585</c:v>
                </c:pt>
                <c:pt idx="53">
                  <c:v>797539.42141816998</c:v>
                </c:pt>
                <c:pt idx="54">
                  <c:v>804343.41566005198</c:v>
                </c:pt>
                <c:pt idx="55">
                  <c:v>795772.12037939904</c:v>
                </c:pt>
                <c:pt idx="56">
                  <c:v>903528.12225560402</c:v>
                </c:pt>
                <c:pt idx="57">
                  <c:v>773289.02394848096</c:v>
                </c:pt>
                <c:pt idx="58">
                  <c:v>823459.309948568</c:v>
                </c:pt>
                <c:pt idx="59">
                  <c:v>823053.94826263306</c:v>
                </c:pt>
                <c:pt idx="60">
                  <c:v>809685.36340206198</c:v>
                </c:pt>
                <c:pt idx="61">
                  <c:v>756074.065146017</c:v>
                </c:pt>
                <c:pt idx="62">
                  <c:v>825410.19974151102</c:v>
                </c:pt>
                <c:pt idx="63">
                  <c:v>900877.973003124</c:v>
                </c:pt>
                <c:pt idx="64">
                  <c:v>850153.28634157602</c:v>
                </c:pt>
                <c:pt idx="65">
                  <c:v>750898.97601475997</c:v>
                </c:pt>
                <c:pt idx="66">
                  <c:v>934614.90464547696</c:v>
                </c:pt>
                <c:pt idx="67">
                  <c:v>901804.43920145195</c:v>
                </c:pt>
                <c:pt idx="68">
                  <c:v>832982.08172187698</c:v>
                </c:pt>
                <c:pt idx="69">
                  <c:v>880409.89547038299</c:v>
                </c:pt>
                <c:pt idx="70">
                  <c:v>937823.88579794997</c:v>
                </c:pt>
                <c:pt idx="71">
                  <c:v>762276.08651399496</c:v>
                </c:pt>
                <c:pt idx="72">
                  <c:v>770950.10721944203</c:v>
                </c:pt>
                <c:pt idx="73">
                  <c:v>921224.046474359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5666806261"/>
                  <c:y val="-0.8561016864832595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D-4D89-AD75-CF70CFEEF5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市区町村別_年齢調整医療費!$H$5:$H$78</c:f>
              <c:numCache>
                <c:formatCode>#,##0_ </c:formatCode>
                <c:ptCount val="74"/>
                <c:pt idx="0">
                  <c:v>862124.73874388298</c:v>
                </c:pt>
                <c:pt idx="1">
                  <c:v>862124.73874388298</c:v>
                </c:pt>
                <c:pt idx="2">
                  <c:v>862124.73874388298</c:v>
                </c:pt>
                <c:pt idx="3">
                  <c:v>862124.73874388298</c:v>
                </c:pt>
                <c:pt idx="4">
                  <c:v>862124.73874388298</c:v>
                </c:pt>
                <c:pt idx="5">
                  <c:v>862124.73874388298</c:v>
                </c:pt>
                <c:pt idx="6">
                  <c:v>862124.73874388298</c:v>
                </c:pt>
                <c:pt idx="7">
                  <c:v>862124.73874388298</c:v>
                </c:pt>
                <c:pt idx="8">
                  <c:v>862124.73874388298</c:v>
                </c:pt>
                <c:pt idx="9">
                  <c:v>862124.73874388298</c:v>
                </c:pt>
                <c:pt idx="10">
                  <c:v>862124.73874388298</c:v>
                </c:pt>
                <c:pt idx="11">
                  <c:v>862124.73874388298</c:v>
                </c:pt>
                <c:pt idx="12">
                  <c:v>862124.73874388298</c:v>
                </c:pt>
                <c:pt idx="13">
                  <c:v>862124.73874388298</c:v>
                </c:pt>
                <c:pt idx="14">
                  <c:v>862124.73874388298</c:v>
                </c:pt>
                <c:pt idx="15">
                  <c:v>862124.73874388298</c:v>
                </c:pt>
                <c:pt idx="16">
                  <c:v>862124.73874388298</c:v>
                </c:pt>
                <c:pt idx="17">
                  <c:v>862124.73874388298</c:v>
                </c:pt>
                <c:pt idx="18">
                  <c:v>862124.73874388298</c:v>
                </c:pt>
                <c:pt idx="19">
                  <c:v>862124.73874388298</c:v>
                </c:pt>
                <c:pt idx="20">
                  <c:v>862124.73874388298</c:v>
                </c:pt>
                <c:pt idx="21">
                  <c:v>862124.73874388298</c:v>
                </c:pt>
                <c:pt idx="22">
                  <c:v>862124.73874388298</c:v>
                </c:pt>
                <c:pt idx="23">
                  <c:v>862124.73874388298</c:v>
                </c:pt>
                <c:pt idx="24">
                  <c:v>862124.73874388298</c:v>
                </c:pt>
                <c:pt idx="25">
                  <c:v>862124.73874388298</c:v>
                </c:pt>
                <c:pt idx="26">
                  <c:v>862124.73874388298</c:v>
                </c:pt>
                <c:pt idx="27">
                  <c:v>862124.73874388298</c:v>
                </c:pt>
                <c:pt idx="28">
                  <c:v>862124.73874388298</c:v>
                </c:pt>
                <c:pt idx="29">
                  <c:v>862124.73874388298</c:v>
                </c:pt>
                <c:pt idx="30">
                  <c:v>862124.73874388298</c:v>
                </c:pt>
                <c:pt idx="31">
                  <c:v>862124.73874388298</c:v>
                </c:pt>
                <c:pt idx="32">
                  <c:v>862124.73874388298</c:v>
                </c:pt>
                <c:pt idx="33">
                  <c:v>862124.73874388298</c:v>
                </c:pt>
                <c:pt idx="34">
                  <c:v>862124.73874388298</c:v>
                </c:pt>
                <c:pt idx="35">
                  <c:v>862124.73874388298</c:v>
                </c:pt>
                <c:pt idx="36">
                  <c:v>862124.73874388298</c:v>
                </c:pt>
                <c:pt idx="37">
                  <c:v>862124.73874388298</c:v>
                </c:pt>
                <c:pt idx="38">
                  <c:v>862124.73874388298</c:v>
                </c:pt>
                <c:pt idx="39">
                  <c:v>862124.73874388298</c:v>
                </c:pt>
                <c:pt idx="40">
                  <c:v>862124.73874388298</c:v>
                </c:pt>
                <c:pt idx="41">
                  <c:v>862124.73874388298</c:v>
                </c:pt>
                <c:pt idx="42">
                  <c:v>862124.73874388298</c:v>
                </c:pt>
                <c:pt idx="43">
                  <c:v>862124.73874388298</c:v>
                </c:pt>
                <c:pt idx="44">
                  <c:v>862124.73874388298</c:v>
                </c:pt>
                <c:pt idx="45">
                  <c:v>862124.73874388298</c:v>
                </c:pt>
                <c:pt idx="46">
                  <c:v>862124.73874388298</c:v>
                </c:pt>
                <c:pt idx="47">
                  <c:v>862124.73874388298</c:v>
                </c:pt>
                <c:pt idx="48">
                  <c:v>862124.73874388298</c:v>
                </c:pt>
                <c:pt idx="49">
                  <c:v>862124.73874388298</c:v>
                </c:pt>
                <c:pt idx="50">
                  <c:v>862124.73874388298</c:v>
                </c:pt>
                <c:pt idx="51">
                  <c:v>862124.73874388298</c:v>
                </c:pt>
                <c:pt idx="52">
                  <c:v>862124.73874388298</c:v>
                </c:pt>
                <c:pt idx="53">
                  <c:v>862124.73874388298</c:v>
                </c:pt>
                <c:pt idx="54">
                  <c:v>862124.73874388298</c:v>
                </c:pt>
                <c:pt idx="55">
                  <c:v>862124.73874388298</c:v>
                </c:pt>
                <c:pt idx="56">
                  <c:v>862124.73874388298</c:v>
                </c:pt>
                <c:pt idx="57">
                  <c:v>862124.73874388298</c:v>
                </c:pt>
                <c:pt idx="58">
                  <c:v>862124.73874388298</c:v>
                </c:pt>
                <c:pt idx="59">
                  <c:v>862124.73874388298</c:v>
                </c:pt>
                <c:pt idx="60">
                  <c:v>862124.73874388298</c:v>
                </c:pt>
                <c:pt idx="61">
                  <c:v>862124.73874388298</c:v>
                </c:pt>
                <c:pt idx="62">
                  <c:v>862124.73874388298</c:v>
                </c:pt>
                <c:pt idx="63">
                  <c:v>862124.73874388298</c:v>
                </c:pt>
                <c:pt idx="64">
                  <c:v>862124.73874388298</c:v>
                </c:pt>
                <c:pt idx="65">
                  <c:v>862124.73874388298</c:v>
                </c:pt>
                <c:pt idx="66">
                  <c:v>862124.73874388298</c:v>
                </c:pt>
                <c:pt idx="67">
                  <c:v>862124.73874388298</c:v>
                </c:pt>
                <c:pt idx="68">
                  <c:v>862124.73874388298</c:v>
                </c:pt>
                <c:pt idx="69">
                  <c:v>862124.73874388298</c:v>
                </c:pt>
                <c:pt idx="70">
                  <c:v>862124.73874388298</c:v>
                </c:pt>
                <c:pt idx="71">
                  <c:v>862124.73874388298</c:v>
                </c:pt>
                <c:pt idx="72">
                  <c:v>862124.73874388298</c:v>
                </c:pt>
                <c:pt idx="73">
                  <c:v>862124.73874388298</c:v>
                </c:pt>
              </c:numCache>
            </c:numRef>
          </c:xVal>
          <c:yVal>
            <c:numRef>
              <c:f>市区町村別_年齢調整医療費!$J$5:$J$78</c:f>
              <c:numCache>
                <c:formatCode>#,##0_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#,##0_ 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1595692608907"/>
          <c:y val="7.9407769756184382E-2"/>
          <c:w val="0.7862756975036711"/>
          <c:h val="0.88118071630658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3.0676328502415459E-2"/>
                  <c:y val="1.00801587301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E0-48CA-A507-C6546CFC2A7C}"/>
                </c:ext>
              </c:extLst>
            </c:dLbl>
            <c:dLbl>
              <c:idx val="5"/>
              <c:layout>
                <c:manualLayout>
                  <c:x val="3.6811594202898548E-2"/>
                  <c:y val="1.0081746031746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0-48CA-A507-C6546CFC2A7C}"/>
                </c:ext>
              </c:extLst>
            </c:dLbl>
            <c:dLbl>
              <c:idx val="6"/>
              <c:layout>
                <c:manualLayout>
                  <c:x val="4.1413043478260872E-2"/>
                  <c:y val="7.936507936507937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E0-48CA-A507-C6546CFC2A7C}"/>
                </c:ext>
              </c:extLst>
            </c:dLbl>
            <c:dLbl>
              <c:idx val="7"/>
              <c:layout>
                <c:manualLayout>
                  <c:x val="3.834541062801932E-2"/>
                  <c:y val="1.478289800976950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E0-48CA-A507-C6546CFC2A7C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1E-4AA0-AE64-CC5B7BE9210D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4AA0-AE64-CC5B7BE9210D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4AA0-AE64-CC5B7BE9210D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E-4AA0-AE64-CC5B7BE9210D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4AA0-AE64-CC5B7BE9210D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E-4AA0-AE64-CC5B7BE9210D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E-4AA0-AE64-CC5B7BE9210D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4AA0-AE64-CC5B7BE9210D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4AA0-AE64-CC5B7BE9210D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1E-4AA0-AE64-CC5B7BE9210D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4AA0-AE64-CC5B7BE9210D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4AA0-AE64-CC5B7BE9210D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1E-4AA0-AE64-CC5B7BE9210D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4AA0-AE64-CC5B7BE9210D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1E-4AA0-AE64-CC5B7BE9210D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4AA0-AE64-CC5B7BE9210D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1E-4AA0-AE64-CC5B7BE9210D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E-4AA0-AE64-CC5B7BE9210D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4AA0-AE64-CC5B7BE9210D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E-4AA0-AE64-CC5B7BE9210D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1E-4AA0-AE64-CC5B7BE9210D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1E-4AA0-AE64-CC5B7BE9210D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1E-4AA0-AE64-CC5B7BE9210D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1E-4AA0-AE64-CC5B7BE9210D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1E-4AA0-AE64-CC5B7BE9210D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1E-4AA0-AE64-CC5B7BE9210D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地区別_医療費!$R$6:$R$13</c:f>
              <c:strCache>
                <c:ptCount val="8"/>
                <c:pt idx="0">
                  <c:v>泉州医療圏</c:v>
                </c:pt>
                <c:pt idx="1">
                  <c:v>大阪市医療圏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南河内医療圏</c:v>
                </c:pt>
                <c:pt idx="6">
                  <c:v>中河内医療圏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地区別_医療費!$S$6:$S$13</c:f>
              <c:numCache>
                <c:formatCode>#,##0_ </c:formatCode>
                <c:ptCount val="8"/>
                <c:pt idx="0">
                  <c:v>894538.19060982706</c:v>
                </c:pt>
                <c:pt idx="1">
                  <c:v>894213.65304500819</c:v>
                </c:pt>
                <c:pt idx="2">
                  <c:v>860120.96653909504</c:v>
                </c:pt>
                <c:pt idx="3">
                  <c:v>855084.97542497283</c:v>
                </c:pt>
                <c:pt idx="4">
                  <c:v>822731.6170063247</c:v>
                </c:pt>
                <c:pt idx="5">
                  <c:v>810032.77110040002</c:v>
                </c:pt>
                <c:pt idx="6">
                  <c:v>803925.9873564447</c:v>
                </c:pt>
                <c:pt idx="7">
                  <c:v>797999.78701289441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976"/>
        <c:axId val="34988608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E0-48CA-A507-C6546CFC2A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E0-48CA-A507-C6546CFC2A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E0-48CA-A507-C6546CFC2A7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E0-48CA-A507-C6546CFC2A7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E0-48CA-A507-C6546CFC2A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E0-48CA-A507-C6546CFC2A7C}"/>
                </c:ext>
              </c:extLst>
            </c:dLbl>
            <c:dLbl>
              <c:idx val="6"/>
              <c:layout>
                <c:manualLayout>
                  <c:x val="1.3513215859030838E-3"/>
                  <c:y val="-0.8614650045010288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E0-48CA-A507-C6546CFC2A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地区別_医療費!$AC$6:$AC$13</c:f>
              <c:numCache>
                <c:formatCode>#,##0_ ;[Red]\-#,##0\ </c:formatCode>
                <c:ptCount val="8"/>
                <c:pt idx="0">
                  <c:v>862124.73874388332</c:v>
                </c:pt>
                <c:pt idx="1">
                  <c:v>862124.73874388332</c:v>
                </c:pt>
                <c:pt idx="2">
                  <c:v>862124.73874388332</c:v>
                </c:pt>
                <c:pt idx="3">
                  <c:v>862124.73874388332</c:v>
                </c:pt>
                <c:pt idx="4">
                  <c:v>862124.73874388332</c:v>
                </c:pt>
                <c:pt idx="5">
                  <c:v>862124.73874388332</c:v>
                </c:pt>
                <c:pt idx="6">
                  <c:v>862124.73874388332</c:v>
                </c:pt>
                <c:pt idx="7">
                  <c:v>862124.73874388332</c:v>
                </c:pt>
              </c:numCache>
            </c:numRef>
          </c:xVal>
          <c:yVal>
            <c:numRef>
              <c:f>地区別_医療費!$AH$6:$AH$13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87232"/>
        <c:axId val="349886656"/>
      </c:scatterChart>
      <c:catAx>
        <c:axId val="350782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49886080"/>
        <c:crosses val="autoZero"/>
        <c:auto val="1"/>
        <c:lblAlgn val="ctr"/>
        <c:lblOffset val="100"/>
        <c:noMultiLvlLbl val="0"/>
      </c:catAx>
      <c:valAx>
        <c:axId val="349886080"/>
        <c:scaling>
          <c:orientation val="minMax"/>
          <c:max val="1200000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976"/>
        <c:crosses val="autoZero"/>
        <c:crossBetween val="between"/>
      </c:valAx>
      <c:valAx>
        <c:axId val="34988665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49887232"/>
        <c:crosses val="max"/>
        <c:crossBetween val="midCat"/>
      </c:valAx>
      <c:valAx>
        <c:axId val="349887232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4988665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1240822320116"/>
          <c:y val="7.2786609996886034E-2"/>
          <c:w val="0.79846610376896721"/>
          <c:h val="0.895121045524691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地区別_医療費!$T$6:$T$13</c:f>
              <c:strCache>
                <c:ptCount val="8"/>
                <c:pt idx="0">
                  <c:v>泉州医療圏</c:v>
                </c:pt>
                <c:pt idx="1">
                  <c:v>堺市医療圏</c:v>
                </c:pt>
                <c:pt idx="2">
                  <c:v>大阪市医療圏</c:v>
                </c:pt>
                <c:pt idx="3">
                  <c:v>三島医療圏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中河内医療圏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地区別_医療費!$U$6:$U$13</c:f>
              <c:numCache>
                <c:formatCode>#,##0_ </c:formatCode>
                <c:ptCount val="8"/>
                <c:pt idx="0">
                  <c:v>36751.291265392327</c:v>
                </c:pt>
                <c:pt idx="1">
                  <c:v>35555.717650693652</c:v>
                </c:pt>
                <c:pt idx="2">
                  <c:v>34016.948403334602</c:v>
                </c:pt>
                <c:pt idx="3">
                  <c:v>33267.553546486415</c:v>
                </c:pt>
                <c:pt idx="4">
                  <c:v>32930.879644685032</c:v>
                </c:pt>
                <c:pt idx="5">
                  <c:v>32602.28739220681</c:v>
                </c:pt>
                <c:pt idx="6">
                  <c:v>31488.25416778693</c:v>
                </c:pt>
                <c:pt idx="7">
                  <c:v>30765.57639447309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464"/>
        <c:axId val="3868039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6.2161037689670911E-3"/>
                  <c:y val="-0.8746322820216049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6-431E-8B7F-A3ADB37DBD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地区別_医療費!$AD$6:$AD$13</c:f>
              <c:numCache>
                <c:formatCode>#,##0_ ;[Red]\-#,##0\ </c:formatCode>
                <c:ptCount val="8"/>
                <c:pt idx="0">
                  <c:v>33450.147266003369</c:v>
                </c:pt>
                <c:pt idx="1">
                  <c:v>33450.147266003369</c:v>
                </c:pt>
                <c:pt idx="2">
                  <c:v>33450.147266003369</c:v>
                </c:pt>
                <c:pt idx="3">
                  <c:v>33450.147266003369</c:v>
                </c:pt>
                <c:pt idx="4">
                  <c:v>33450.147266003369</c:v>
                </c:pt>
                <c:pt idx="5">
                  <c:v>33450.147266003369</c:v>
                </c:pt>
                <c:pt idx="6">
                  <c:v>33450.147266003369</c:v>
                </c:pt>
                <c:pt idx="7">
                  <c:v>33450.147266003369</c:v>
                </c:pt>
              </c:numCache>
            </c:numRef>
          </c:xVal>
          <c:yVal>
            <c:numRef>
              <c:f>地区別_医療費!$AH$6:$AH$13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5120"/>
        <c:axId val="386804544"/>
      </c:scatterChart>
      <c:catAx>
        <c:axId val="350782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3968"/>
        <c:crossesAt val="0"/>
        <c:auto val="1"/>
        <c:lblAlgn val="ctr"/>
        <c:lblOffset val="100"/>
        <c:noMultiLvlLbl val="0"/>
      </c:catAx>
      <c:valAx>
        <c:axId val="38680396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464"/>
        <c:crosses val="autoZero"/>
        <c:crossBetween val="between"/>
      </c:valAx>
      <c:valAx>
        <c:axId val="3868045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5120"/>
        <c:crosses val="max"/>
        <c:crossBetween val="midCat"/>
      </c:valAx>
      <c:valAx>
        <c:axId val="386805120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868045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835748792"/>
          <c:y val="1.54318253968253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75294978137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1352657004830917E-3"/>
                  <c:y val="1.847862251221187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8E-4490-8FC2-AD17D8E0CE1D}"/>
                </c:ext>
              </c:extLst>
            </c:dLbl>
            <c:dLbl>
              <c:idx val="3"/>
              <c:layout>
                <c:manualLayout>
                  <c:x val="1.68719806763285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8E-4490-8FC2-AD17D8E0CE1D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0-41C7-A68A-83D82B8BA102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0-41C7-A68A-83D82B8BA102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0-41C7-A68A-83D82B8BA102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0-41C7-A68A-83D82B8BA102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0-41C7-A68A-83D82B8BA102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0-41C7-A68A-83D82B8BA102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F0-41C7-A68A-83D82B8BA102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0-41C7-A68A-83D82B8BA102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0-41C7-A68A-83D82B8BA102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0-41C7-A68A-83D82B8BA102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0-41C7-A68A-83D82B8BA102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0-41C7-A68A-83D82B8BA102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0-41C7-A68A-83D82B8BA102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0-41C7-A68A-83D82B8BA102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F0-41C7-A68A-83D82B8BA102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F0-41C7-A68A-83D82B8BA102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F0-41C7-A68A-83D82B8BA102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F0-41C7-A68A-83D82B8BA102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F0-41C7-A68A-83D82B8BA102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F0-41C7-A68A-83D82B8BA102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F0-41C7-A68A-83D82B8BA102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F0-41C7-A68A-83D82B8BA102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F0-41C7-A68A-83D82B8BA10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地区別_医療費!$V$6:$V$13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南河内医療圏</c:v>
                </c:pt>
                <c:pt idx="6">
                  <c:v>中河内医療圏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地区別_医療費!$W$6:$W$13</c:f>
              <c:numCache>
                <c:formatCode>#,##0_ </c:formatCode>
                <c:ptCount val="8"/>
                <c:pt idx="0">
                  <c:v>964493.76669329638</c:v>
                </c:pt>
                <c:pt idx="1">
                  <c:v>937908.28904362652</c:v>
                </c:pt>
                <c:pt idx="2">
                  <c:v>928127.73650978936</c:v>
                </c:pt>
                <c:pt idx="3">
                  <c:v>900334.01782865345</c:v>
                </c:pt>
                <c:pt idx="4">
                  <c:v>870036.40748199727</c:v>
                </c:pt>
                <c:pt idx="5">
                  <c:v>850705.40571687056</c:v>
                </c:pt>
                <c:pt idx="6">
                  <c:v>846170.88240892964</c:v>
                </c:pt>
                <c:pt idx="7">
                  <c:v>843780.33397809486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8960"/>
        <c:axId val="38680800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8E-4490-8FC2-AD17D8E0CE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8E-4490-8FC2-AD17D8E0CE1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8E-4490-8FC2-AD17D8E0CE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8E-4490-8FC2-AD17D8E0CE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8E-4490-8FC2-AD17D8E0CE1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8E-4490-8FC2-AD17D8E0CE1D}"/>
                </c:ext>
              </c:extLst>
            </c:dLbl>
            <c:dLbl>
              <c:idx val="6"/>
              <c:layout>
                <c:manualLayout>
                  <c:x val="2.932488986784141E-2"/>
                  <c:y val="-0.871646974665637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8E-4490-8FC2-AD17D8E0CE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地区別_医療費!$AE$6:$AE$13</c:f>
              <c:numCache>
                <c:formatCode>#,##0_ ;[Red]\-#,##0\ </c:formatCode>
                <c:ptCount val="8"/>
                <c:pt idx="0">
                  <c:v>904356.59898372309</c:v>
                </c:pt>
                <c:pt idx="1">
                  <c:v>904356.59898372309</c:v>
                </c:pt>
                <c:pt idx="2">
                  <c:v>904356.59898372309</c:v>
                </c:pt>
                <c:pt idx="3">
                  <c:v>904356.59898372309</c:v>
                </c:pt>
                <c:pt idx="4">
                  <c:v>904356.59898372309</c:v>
                </c:pt>
                <c:pt idx="5">
                  <c:v>904356.59898372309</c:v>
                </c:pt>
                <c:pt idx="6">
                  <c:v>904356.59898372309</c:v>
                </c:pt>
                <c:pt idx="7">
                  <c:v>904356.59898372309</c:v>
                </c:pt>
              </c:numCache>
            </c:numRef>
          </c:xVal>
          <c:yVal>
            <c:numRef>
              <c:f>地区別_医療費!$AH$6:$AH$13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9152"/>
        <c:axId val="386808576"/>
      </c:scatterChart>
      <c:catAx>
        <c:axId val="3870489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8000"/>
        <c:crosses val="autoZero"/>
        <c:auto val="1"/>
        <c:lblAlgn val="ctr"/>
        <c:lblOffset val="100"/>
        <c:noMultiLvlLbl val="0"/>
      </c:catAx>
      <c:valAx>
        <c:axId val="38680800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048960"/>
        <c:crosses val="autoZero"/>
        <c:crossBetween val="between"/>
      </c:valAx>
      <c:valAx>
        <c:axId val="38680857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9152"/>
        <c:crosses val="max"/>
        <c:crossBetween val="midCat"/>
      </c:valAx>
      <c:valAx>
        <c:axId val="386809152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8680857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2425652649176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1.22705314009661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3A-427B-A56E-E52D6073C751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4-4CDC-9ED6-E3FECA6F74C0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4-4CDC-9ED6-E3FECA6F74C0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4-4CDC-9ED6-E3FECA6F74C0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4-4CDC-9ED6-E3FECA6F74C0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4-4CDC-9ED6-E3FECA6F74C0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4-4CDC-9ED6-E3FECA6F74C0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4-4CDC-9ED6-E3FECA6F74C0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4-4CDC-9ED6-E3FECA6F74C0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74-4CDC-9ED6-E3FECA6F74C0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74-4CDC-9ED6-E3FECA6F74C0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4-4CDC-9ED6-E3FECA6F74C0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74-4CDC-9ED6-E3FECA6F74C0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74-4CDC-9ED6-E3FECA6F74C0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74-4CDC-9ED6-E3FECA6F74C0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74-4CDC-9ED6-E3FECA6F74C0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74-4CDC-9ED6-E3FECA6F74C0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74-4CDC-9ED6-E3FECA6F74C0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74-4CDC-9ED6-E3FECA6F74C0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74-4CDC-9ED6-E3FECA6F74C0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74-4CDC-9ED6-E3FECA6F74C0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74-4CDC-9ED6-E3FECA6F74C0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74-4CDC-9ED6-E3FECA6F74C0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74-4CDC-9ED6-E3FECA6F74C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地区別_医療費!$X$6:$X$13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三島医療圏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泉州医療圏</c:v>
                </c:pt>
                <c:pt idx="7">
                  <c:v>堺市医療圏</c:v>
                </c:pt>
              </c:strCache>
            </c:strRef>
          </c:cat>
          <c:val>
            <c:numRef>
              <c:f>地区別_医療費!$Y$6:$Y$13</c:f>
              <c:numCache>
                <c:formatCode>#,##0.0_ </c:formatCode>
                <c:ptCount val="8"/>
                <c:pt idx="0">
                  <c:v>26.741953619114547</c:v>
                </c:pt>
                <c:pt idx="1">
                  <c:v>26.287297803507577</c:v>
                </c:pt>
                <c:pt idx="2">
                  <c:v>25.703271935224205</c:v>
                </c:pt>
                <c:pt idx="3">
                  <c:v>25.530979998849091</c:v>
                </c:pt>
                <c:pt idx="4">
                  <c:v>24.597969439031893</c:v>
                </c:pt>
                <c:pt idx="5">
                  <c:v>24.476803649171156</c:v>
                </c:pt>
                <c:pt idx="6">
                  <c:v>24.340320021685574</c:v>
                </c:pt>
                <c:pt idx="7">
                  <c:v>24.190791899887728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86176"/>
        <c:axId val="3876641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A-427B-A56E-E52D6073C75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A-427B-A56E-E52D6073C7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A-427B-A56E-E52D6073C7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3A-427B-A56E-E52D6073C75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3A-427B-A56E-E52D6073C7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3A-427B-A56E-E52D6073C751}"/>
                </c:ext>
              </c:extLst>
            </c:dLbl>
            <c:dLbl>
              <c:idx val="6"/>
              <c:layout>
                <c:manualLayout>
                  <c:x val="2.3149167890357317E-2"/>
                  <c:y val="-0.8624471932870370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3A-427B-A56E-E52D6073C7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地区別_医療費!$AF$6:$AF$13</c:f>
              <c:numCache>
                <c:formatCode>#,##0.0_ ;[Red]\-#,##0.0\ </c:formatCode>
                <c:ptCount val="8"/>
                <c:pt idx="0">
                  <c:v>25.773421321229666</c:v>
                </c:pt>
                <c:pt idx="1">
                  <c:v>25.773421321229666</c:v>
                </c:pt>
                <c:pt idx="2">
                  <c:v>25.773421321229666</c:v>
                </c:pt>
                <c:pt idx="3">
                  <c:v>25.773421321229666</c:v>
                </c:pt>
                <c:pt idx="4">
                  <c:v>25.773421321229666</c:v>
                </c:pt>
                <c:pt idx="5">
                  <c:v>25.773421321229666</c:v>
                </c:pt>
                <c:pt idx="6">
                  <c:v>25.773421321229666</c:v>
                </c:pt>
                <c:pt idx="7">
                  <c:v>25.773421321229666</c:v>
                </c:pt>
              </c:numCache>
            </c:numRef>
          </c:xVal>
          <c:yVal>
            <c:numRef>
              <c:f>地区別_医療費!$AH$6:$AH$13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5280"/>
        <c:axId val="387664704"/>
      </c:scatterChart>
      <c:catAx>
        <c:axId val="387186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4128"/>
        <c:crosses val="autoZero"/>
        <c:auto val="1"/>
        <c:lblAlgn val="ctr"/>
        <c:lblOffset val="100"/>
        <c:noMultiLvlLbl val="0"/>
      </c:catAx>
      <c:valAx>
        <c:axId val="3876641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186176"/>
        <c:crosses val="autoZero"/>
        <c:crossBetween val="between"/>
      </c:valAx>
      <c:valAx>
        <c:axId val="3876647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5280"/>
        <c:crosses val="max"/>
        <c:crossBetween val="midCat"/>
      </c:valAx>
      <c:valAx>
        <c:axId val="387665280"/>
        <c:scaling>
          <c:orientation val="minMax"/>
        </c:scaling>
        <c:delete val="1"/>
        <c:axPos val="b"/>
        <c:numFmt formatCode="#,##0.0_ ;[Red]\-#,##0.0\ " sourceLinked="1"/>
        <c:majorTickMark val="out"/>
        <c:minorTickMark val="none"/>
        <c:tickLblPos val="nextTo"/>
        <c:crossAx val="3876647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2330917874396"/>
          <c:y val="7.2842319315843618E-2"/>
          <c:w val="0.79551908212560385"/>
          <c:h val="0.88957103587962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地区別_医療費!$Z$4</c:f>
              <c:strCache>
                <c:ptCount val="1"/>
                <c:pt idx="0">
                  <c:v>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2.14734299516907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A-4166-9F2C-0BE693634550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A-4B2F-B970-2DEBEBF8A683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A-4B2F-B970-2DEBEBF8A683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A-4B2F-B970-2DEBEBF8A683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A-4B2F-B970-2DEBEBF8A683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A-4B2F-B970-2DEBEBF8A683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2A-4B2F-B970-2DEBEBF8A683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2A-4B2F-B970-2DEBEBF8A683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2A-4B2F-B970-2DEBEBF8A683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2A-4B2F-B970-2DEBEBF8A683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2A-4B2F-B970-2DEBEBF8A683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2A-4B2F-B970-2DEBEBF8A683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2A-4B2F-B970-2DEBEBF8A683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2A-4B2F-B970-2DEBEBF8A683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2A-4B2F-B970-2DEBEBF8A683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2A-4B2F-B970-2DEBEBF8A683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2A-4B2F-B970-2DEBEBF8A683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2A-4B2F-B970-2DEBEBF8A683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2A-4B2F-B970-2DEBEBF8A683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2A-4B2F-B970-2DEBEBF8A683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2A-4B2F-B970-2DEBEBF8A683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2A-4B2F-B970-2DEBEBF8A683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2A-4B2F-B970-2DEBEBF8A683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2A-4B2F-B970-2DEBEBF8A6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地区別_医療費!$Z$6:$Z$13</c:f>
              <c:strCache>
                <c:ptCount val="8"/>
                <c:pt idx="0">
                  <c:v>泉州医療圏</c:v>
                </c:pt>
                <c:pt idx="1">
                  <c:v>南河内医療圏</c:v>
                </c:pt>
                <c:pt idx="2">
                  <c:v>中河内医療圏</c:v>
                </c:pt>
                <c:pt idx="3">
                  <c:v>三島医療圏</c:v>
                </c:pt>
                <c:pt idx="4">
                  <c:v>北河内医療圏</c:v>
                </c:pt>
                <c:pt idx="5">
                  <c:v>豊能医療圏</c:v>
                </c:pt>
                <c:pt idx="6">
                  <c:v>大阪市医療圏</c:v>
                </c:pt>
                <c:pt idx="7">
                  <c:v>堺市医療圏</c:v>
                </c:pt>
              </c:strCache>
            </c:strRef>
          </c:cat>
          <c:val>
            <c:numRef>
              <c:f>地区別_医療費!$AA$6:$AA$13</c:f>
              <c:numCache>
                <c:formatCode>0.0%</c:formatCode>
                <c:ptCount val="8"/>
                <c:pt idx="0">
                  <c:v>0.95375870014111575</c:v>
                </c:pt>
                <c:pt idx="1">
                  <c:v>0.95218951902368987</c:v>
                </c:pt>
                <c:pt idx="2">
                  <c:v>0.95007522011130929</c:v>
                </c:pt>
                <c:pt idx="3">
                  <c:v>0.94974193853875655</c:v>
                </c:pt>
                <c:pt idx="4">
                  <c:v>0.94574352456241428</c:v>
                </c:pt>
                <c:pt idx="5">
                  <c:v>0.94562895291637383</c:v>
                </c:pt>
                <c:pt idx="6">
                  <c:v>0.92713264089902947</c:v>
                </c:pt>
                <c:pt idx="7">
                  <c:v>0.92672692852986727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67200"/>
        <c:axId val="38766816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A-4166-9F2C-0BE6936345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A-4166-9F2C-0BE6936345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A-4166-9F2C-0BE69363455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A-4166-9F2C-0BE6936345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A-4166-9F2C-0BE6936345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A-4166-9F2C-0BE693634550}"/>
                </c:ext>
              </c:extLst>
            </c:dLbl>
            <c:dLbl>
              <c:idx val="6"/>
              <c:layout>
                <c:manualLayout>
                  <c:x val="-4.7841409691629956E-3"/>
                  <c:y val="-0.86954137731481485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A-4166-9F2C-0BE6936345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地区別_医療費!$AG$6:$AG$13</c:f>
              <c:numCache>
                <c:formatCode>0.0%</c:formatCode>
                <c:ptCount val="8"/>
                <c:pt idx="0">
                  <c:v>0.95330176139887957</c:v>
                </c:pt>
                <c:pt idx="1">
                  <c:v>0.95330176139887957</c:v>
                </c:pt>
                <c:pt idx="2">
                  <c:v>0.95330176139887957</c:v>
                </c:pt>
                <c:pt idx="3">
                  <c:v>0.95330176139887957</c:v>
                </c:pt>
                <c:pt idx="4">
                  <c:v>0.95330176139887957</c:v>
                </c:pt>
                <c:pt idx="5">
                  <c:v>0.95330176139887957</c:v>
                </c:pt>
                <c:pt idx="6">
                  <c:v>0.95330176139887957</c:v>
                </c:pt>
                <c:pt idx="7">
                  <c:v>0.95330176139887957</c:v>
                </c:pt>
              </c:numCache>
            </c:numRef>
          </c:xVal>
          <c:yVal>
            <c:numRef>
              <c:f>地区別_医療費!$AH$6:$AH$13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9312"/>
        <c:axId val="387668736"/>
      </c:scatterChart>
      <c:catAx>
        <c:axId val="386867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8160"/>
        <c:crosses val="autoZero"/>
        <c:auto val="1"/>
        <c:lblAlgn val="ctr"/>
        <c:lblOffset val="100"/>
        <c:noMultiLvlLbl val="0"/>
      </c:catAx>
      <c:valAx>
        <c:axId val="3876681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670398550724638"/>
              <c:y val="2.3733968253968254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6867200"/>
        <c:crosses val="autoZero"/>
        <c:crossBetween val="between"/>
      </c:valAx>
      <c:valAx>
        <c:axId val="3876687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9312"/>
        <c:crosses val="max"/>
        <c:crossBetween val="midCat"/>
      </c:valAx>
      <c:valAx>
        <c:axId val="387669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6687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3132154882154881"/>
          <c:y val="1.9521926440329216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此花区</c:v>
                </c:pt>
                <c:pt idx="1">
                  <c:v>岬町</c:v>
                </c:pt>
                <c:pt idx="2">
                  <c:v>能勢町</c:v>
                </c:pt>
                <c:pt idx="3">
                  <c:v>千早赤阪村</c:v>
                </c:pt>
                <c:pt idx="4">
                  <c:v>大正区</c:v>
                </c:pt>
                <c:pt idx="5">
                  <c:v>泉大津市</c:v>
                </c:pt>
                <c:pt idx="6">
                  <c:v>住之江区</c:v>
                </c:pt>
                <c:pt idx="7">
                  <c:v>西淀川区</c:v>
                </c:pt>
                <c:pt idx="8">
                  <c:v>西成区</c:v>
                </c:pt>
                <c:pt idx="9">
                  <c:v>泉佐野市</c:v>
                </c:pt>
                <c:pt idx="10">
                  <c:v>貝塚市</c:v>
                </c:pt>
                <c:pt idx="11">
                  <c:v>高石市</c:v>
                </c:pt>
                <c:pt idx="12">
                  <c:v>忠岡町</c:v>
                </c:pt>
                <c:pt idx="13">
                  <c:v>阪南市</c:v>
                </c:pt>
                <c:pt idx="14">
                  <c:v>淀川区</c:v>
                </c:pt>
                <c:pt idx="15">
                  <c:v>大阪市</c:v>
                </c:pt>
                <c:pt idx="16">
                  <c:v>生野区</c:v>
                </c:pt>
                <c:pt idx="17">
                  <c:v>住吉区</c:v>
                </c:pt>
                <c:pt idx="18">
                  <c:v>北区</c:v>
                </c:pt>
                <c:pt idx="19">
                  <c:v>堺市美原区</c:v>
                </c:pt>
                <c:pt idx="20">
                  <c:v>田尻町</c:v>
                </c:pt>
                <c:pt idx="21">
                  <c:v>茨木市</c:v>
                </c:pt>
                <c:pt idx="22">
                  <c:v>岸和田市</c:v>
                </c:pt>
                <c:pt idx="23">
                  <c:v>鶴見区</c:v>
                </c:pt>
                <c:pt idx="24">
                  <c:v>福島区</c:v>
                </c:pt>
                <c:pt idx="25">
                  <c:v>平野区</c:v>
                </c:pt>
                <c:pt idx="26">
                  <c:v>東住吉区</c:v>
                </c:pt>
                <c:pt idx="27">
                  <c:v>港区</c:v>
                </c:pt>
                <c:pt idx="28">
                  <c:v>堺市北区</c:v>
                </c:pt>
                <c:pt idx="29">
                  <c:v>堺市</c:v>
                </c:pt>
                <c:pt idx="30">
                  <c:v>堺市堺区</c:v>
                </c:pt>
                <c:pt idx="31">
                  <c:v>和泉市</c:v>
                </c:pt>
                <c:pt idx="32">
                  <c:v>堺市西区</c:v>
                </c:pt>
                <c:pt idx="33">
                  <c:v>中央区</c:v>
                </c:pt>
                <c:pt idx="34">
                  <c:v>城東区</c:v>
                </c:pt>
                <c:pt idx="35">
                  <c:v>島本町</c:v>
                </c:pt>
                <c:pt idx="36">
                  <c:v>吹田市</c:v>
                </c:pt>
                <c:pt idx="37">
                  <c:v>東成区</c:v>
                </c:pt>
                <c:pt idx="38">
                  <c:v>旭区</c:v>
                </c:pt>
                <c:pt idx="39">
                  <c:v>都島区</c:v>
                </c:pt>
                <c:pt idx="40">
                  <c:v>阿倍野区</c:v>
                </c:pt>
                <c:pt idx="41">
                  <c:v>天王寺区</c:v>
                </c:pt>
                <c:pt idx="42">
                  <c:v>高槻市</c:v>
                </c:pt>
                <c:pt idx="43">
                  <c:v>河内長野市</c:v>
                </c:pt>
                <c:pt idx="44">
                  <c:v>熊取町</c:v>
                </c:pt>
                <c:pt idx="45">
                  <c:v>浪速区</c:v>
                </c:pt>
                <c:pt idx="46">
                  <c:v>堺市中区</c:v>
                </c:pt>
                <c:pt idx="47">
                  <c:v>堺市東区</c:v>
                </c:pt>
                <c:pt idx="48">
                  <c:v>大阪狭山市</c:v>
                </c:pt>
                <c:pt idx="49">
                  <c:v>東大阪市</c:v>
                </c:pt>
                <c:pt idx="50">
                  <c:v>東淀川区</c:v>
                </c:pt>
                <c:pt idx="51">
                  <c:v>泉南市</c:v>
                </c:pt>
                <c:pt idx="52">
                  <c:v>堺市南区</c:v>
                </c:pt>
                <c:pt idx="53">
                  <c:v>池田市</c:v>
                </c:pt>
                <c:pt idx="54">
                  <c:v>富田林市</c:v>
                </c:pt>
                <c:pt idx="55">
                  <c:v>守口市</c:v>
                </c:pt>
                <c:pt idx="56">
                  <c:v>四條畷市</c:v>
                </c:pt>
                <c:pt idx="57">
                  <c:v>門真市</c:v>
                </c:pt>
                <c:pt idx="58">
                  <c:v>箕面市</c:v>
                </c:pt>
                <c:pt idx="59">
                  <c:v>柏原市</c:v>
                </c:pt>
                <c:pt idx="60">
                  <c:v>羽曳野市</c:v>
                </c:pt>
                <c:pt idx="61">
                  <c:v>摂津市</c:v>
                </c:pt>
                <c:pt idx="62">
                  <c:v>寝屋川市</c:v>
                </c:pt>
                <c:pt idx="63">
                  <c:v>豊中市</c:v>
                </c:pt>
                <c:pt idx="64">
                  <c:v>西区</c:v>
                </c:pt>
                <c:pt idx="65">
                  <c:v>枚方市</c:v>
                </c:pt>
                <c:pt idx="66">
                  <c:v>藤井寺市</c:v>
                </c:pt>
                <c:pt idx="67">
                  <c:v>河南町</c:v>
                </c:pt>
                <c:pt idx="68">
                  <c:v>松原市</c:v>
                </c:pt>
                <c:pt idx="69">
                  <c:v>大東市</c:v>
                </c:pt>
                <c:pt idx="70">
                  <c:v>太子町</c:v>
                </c:pt>
                <c:pt idx="71">
                  <c:v>八尾市</c:v>
                </c:pt>
                <c:pt idx="72">
                  <c:v>交野市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市区町村別_医療費!$S$6:$S$79</c:f>
              <c:numCache>
                <c:formatCode>#,##0_ </c:formatCode>
                <c:ptCount val="74"/>
                <c:pt idx="0">
                  <c:v>939241.10376188508</c:v>
                </c:pt>
                <c:pt idx="1">
                  <c:v>937823.88579795021</c:v>
                </c:pt>
                <c:pt idx="2">
                  <c:v>934614.90464547672</c:v>
                </c:pt>
                <c:pt idx="3">
                  <c:v>921224.046474359</c:v>
                </c:pt>
                <c:pt idx="4">
                  <c:v>918195.55544996669</c:v>
                </c:pt>
                <c:pt idx="5">
                  <c:v>917624.95077076077</c:v>
                </c:pt>
                <c:pt idx="6">
                  <c:v>915721.7970693945</c:v>
                </c:pt>
                <c:pt idx="7">
                  <c:v>907273.76645903965</c:v>
                </c:pt>
                <c:pt idx="8">
                  <c:v>905850.66916014964</c:v>
                </c:pt>
                <c:pt idx="9">
                  <c:v>904910.3279965996</c:v>
                </c:pt>
                <c:pt idx="10">
                  <c:v>903947.78128797084</c:v>
                </c:pt>
                <c:pt idx="11">
                  <c:v>903528.12225560436</c:v>
                </c:pt>
                <c:pt idx="12">
                  <c:v>901804.43920145195</c:v>
                </c:pt>
                <c:pt idx="13">
                  <c:v>900877.97300312365</c:v>
                </c:pt>
                <c:pt idx="14">
                  <c:v>894781.06420899578</c:v>
                </c:pt>
                <c:pt idx="15">
                  <c:v>894213.65304500819</c:v>
                </c:pt>
                <c:pt idx="16">
                  <c:v>888633.40233624133</c:v>
                </c:pt>
                <c:pt idx="17">
                  <c:v>886139.82295508788</c:v>
                </c:pt>
                <c:pt idx="18">
                  <c:v>880702.28285513248</c:v>
                </c:pt>
                <c:pt idx="19">
                  <c:v>880647.24219012423</c:v>
                </c:pt>
                <c:pt idx="20">
                  <c:v>880409.89547038323</c:v>
                </c:pt>
                <c:pt idx="21">
                  <c:v>880380.09415389888</c:v>
                </c:pt>
                <c:pt idx="22">
                  <c:v>878791.09488791786</c:v>
                </c:pt>
                <c:pt idx="23">
                  <c:v>876845.8001130902</c:v>
                </c:pt>
                <c:pt idx="24">
                  <c:v>876147.39271938289</c:v>
                </c:pt>
                <c:pt idx="25">
                  <c:v>875810.90001988993</c:v>
                </c:pt>
                <c:pt idx="26">
                  <c:v>870067.55081495689</c:v>
                </c:pt>
                <c:pt idx="27">
                  <c:v>865141.11805381987</c:v>
                </c:pt>
                <c:pt idx="28">
                  <c:v>862896.00046051119</c:v>
                </c:pt>
                <c:pt idx="29">
                  <c:v>860120.96653909504</c:v>
                </c:pt>
                <c:pt idx="30">
                  <c:v>857493.96615226823</c:v>
                </c:pt>
                <c:pt idx="31">
                  <c:v>855755.01289232681</c:v>
                </c:pt>
                <c:pt idx="32">
                  <c:v>854026.65968425898</c:v>
                </c:pt>
                <c:pt idx="33">
                  <c:v>853723.37885114551</c:v>
                </c:pt>
                <c:pt idx="34">
                  <c:v>850837.07968678023</c:v>
                </c:pt>
                <c:pt idx="35">
                  <c:v>850153.28634157614</c:v>
                </c:pt>
                <c:pt idx="36">
                  <c:v>848933.29237910698</c:v>
                </c:pt>
                <c:pt idx="37">
                  <c:v>847851.83876263723</c:v>
                </c:pt>
                <c:pt idx="38">
                  <c:v>843332.24022125639</c:v>
                </c:pt>
                <c:pt idx="39">
                  <c:v>843004.76959223894</c:v>
                </c:pt>
                <c:pt idx="40">
                  <c:v>842976.32524929219</c:v>
                </c:pt>
                <c:pt idx="41">
                  <c:v>842561.84659090906</c:v>
                </c:pt>
                <c:pt idx="42">
                  <c:v>841679.33609211945</c:v>
                </c:pt>
                <c:pt idx="43">
                  <c:v>836960.15297779185</c:v>
                </c:pt>
                <c:pt idx="44">
                  <c:v>832982.08172187663</c:v>
                </c:pt>
                <c:pt idx="45">
                  <c:v>832399.27425237058</c:v>
                </c:pt>
                <c:pt idx="46">
                  <c:v>828789.83351364348</c:v>
                </c:pt>
                <c:pt idx="47">
                  <c:v>827588.44896828698</c:v>
                </c:pt>
                <c:pt idx="48">
                  <c:v>825410.19974151102</c:v>
                </c:pt>
                <c:pt idx="49">
                  <c:v>823459.30994856847</c:v>
                </c:pt>
                <c:pt idx="50">
                  <c:v>823147.49399338139</c:v>
                </c:pt>
                <c:pt idx="51">
                  <c:v>823053.94826263294</c:v>
                </c:pt>
                <c:pt idx="52">
                  <c:v>818735.1336506774</c:v>
                </c:pt>
                <c:pt idx="53">
                  <c:v>818627.52529133053</c:v>
                </c:pt>
                <c:pt idx="54">
                  <c:v>817279.574456061</c:v>
                </c:pt>
                <c:pt idx="55">
                  <c:v>816727.17688575212</c:v>
                </c:pt>
                <c:pt idx="56">
                  <c:v>809685.36340206186</c:v>
                </c:pt>
                <c:pt idx="57">
                  <c:v>804343.41566005175</c:v>
                </c:pt>
                <c:pt idx="58">
                  <c:v>804299.3134974303</c:v>
                </c:pt>
                <c:pt idx="59">
                  <c:v>802498.77672658465</c:v>
                </c:pt>
                <c:pt idx="60">
                  <c:v>797539.42141816963</c:v>
                </c:pt>
                <c:pt idx="61">
                  <c:v>795772.12037939904</c:v>
                </c:pt>
                <c:pt idx="62">
                  <c:v>791008.41035642615</c:v>
                </c:pt>
                <c:pt idx="63">
                  <c:v>790100.60788920929</c:v>
                </c:pt>
                <c:pt idx="64">
                  <c:v>787956.72469135805</c:v>
                </c:pt>
                <c:pt idx="65">
                  <c:v>784894.9524694822</c:v>
                </c:pt>
                <c:pt idx="66">
                  <c:v>773289.02394848061</c:v>
                </c:pt>
                <c:pt idx="67">
                  <c:v>770950.10721944249</c:v>
                </c:pt>
                <c:pt idx="68">
                  <c:v>768343.12506443961</c:v>
                </c:pt>
                <c:pt idx="69">
                  <c:v>765152.32536497409</c:v>
                </c:pt>
                <c:pt idx="70">
                  <c:v>762276.08651399496</c:v>
                </c:pt>
                <c:pt idx="71">
                  <c:v>758666.20716201456</c:v>
                </c:pt>
                <c:pt idx="72">
                  <c:v>756074.06514601689</c:v>
                </c:pt>
                <c:pt idx="73">
                  <c:v>750898.97601476009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3879099363682"/>
                  <c:y val="-0.8729424672067901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36-47B8-B12B-139A1E0BBBDF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6-47B8-B12B-139A1E0BBB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市区町村別_医療費!$AC$6:$AC$80</c:f>
              <c:numCache>
                <c:formatCode>#,##0_ ;[Red]\-#,##0\ </c:formatCode>
                <c:ptCount val="75"/>
                <c:pt idx="0">
                  <c:v>862124.73874388332</c:v>
                </c:pt>
                <c:pt idx="1">
                  <c:v>862124.73874388332</c:v>
                </c:pt>
                <c:pt idx="2">
                  <c:v>862124.73874388332</c:v>
                </c:pt>
                <c:pt idx="3">
                  <c:v>862124.73874388332</c:v>
                </c:pt>
                <c:pt idx="4">
                  <c:v>862124.73874388332</c:v>
                </c:pt>
                <c:pt idx="5">
                  <c:v>862124.73874388332</c:v>
                </c:pt>
                <c:pt idx="6">
                  <c:v>862124.73874388332</c:v>
                </c:pt>
                <c:pt idx="7">
                  <c:v>862124.73874388332</c:v>
                </c:pt>
                <c:pt idx="8">
                  <c:v>862124.73874388332</c:v>
                </c:pt>
                <c:pt idx="9">
                  <c:v>862124.73874388332</c:v>
                </c:pt>
                <c:pt idx="10">
                  <c:v>862124.73874388332</c:v>
                </c:pt>
                <c:pt idx="11">
                  <c:v>862124.73874388332</c:v>
                </c:pt>
                <c:pt idx="12">
                  <c:v>862124.73874388332</c:v>
                </c:pt>
                <c:pt idx="13">
                  <c:v>862124.73874388332</c:v>
                </c:pt>
                <c:pt idx="14">
                  <c:v>862124.73874388332</c:v>
                </c:pt>
                <c:pt idx="15">
                  <c:v>862124.73874388332</c:v>
                </c:pt>
                <c:pt idx="16">
                  <c:v>862124.73874388332</c:v>
                </c:pt>
                <c:pt idx="17">
                  <c:v>862124.73874388332</c:v>
                </c:pt>
                <c:pt idx="18">
                  <c:v>862124.73874388332</c:v>
                </c:pt>
                <c:pt idx="19">
                  <c:v>862124.73874388332</c:v>
                </c:pt>
                <c:pt idx="20">
                  <c:v>862124.73874388332</c:v>
                </c:pt>
                <c:pt idx="21">
                  <c:v>862124.73874388332</c:v>
                </c:pt>
                <c:pt idx="22">
                  <c:v>862124.73874388332</c:v>
                </c:pt>
                <c:pt idx="23">
                  <c:v>862124.73874388332</c:v>
                </c:pt>
                <c:pt idx="24">
                  <c:v>862124.73874388332</c:v>
                </c:pt>
                <c:pt idx="25">
                  <c:v>862124.73874388332</c:v>
                </c:pt>
                <c:pt idx="26">
                  <c:v>862124.73874388332</c:v>
                </c:pt>
                <c:pt idx="27">
                  <c:v>862124.73874388332</c:v>
                </c:pt>
                <c:pt idx="28">
                  <c:v>862124.73874388332</c:v>
                </c:pt>
                <c:pt idx="29">
                  <c:v>862124.73874388332</c:v>
                </c:pt>
                <c:pt idx="30">
                  <c:v>862124.73874388332</c:v>
                </c:pt>
                <c:pt idx="31">
                  <c:v>862124.73874388332</c:v>
                </c:pt>
                <c:pt idx="32">
                  <c:v>862124.73874388332</c:v>
                </c:pt>
                <c:pt idx="33">
                  <c:v>862124.73874388332</c:v>
                </c:pt>
                <c:pt idx="34">
                  <c:v>862124.73874388332</c:v>
                </c:pt>
                <c:pt idx="35">
                  <c:v>862124.73874388332</c:v>
                </c:pt>
                <c:pt idx="36">
                  <c:v>862124.73874388332</c:v>
                </c:pt>
                <c:pt idx="37">
                  <c:v>862124.73874388332</c:v>
                </c:pt>
                <c:pt idx="38">
                  <c:v>862124.73874388332</c:v>
                </c:pt>
                <c:pt idx="39">
                  <c:v>862124.73874388332</c:v>
                </c:pt>
                <c:pt idx="40">
                  <c:v>862124.73874388332</c:v>
                </c:pt>
                <c:pt idx="41">
                  <c:v>862124.73874388332</c:v>
                </c:pt>
                <c:pt idx="42">
                  <c:v>862124.73874388332</c:v>
                </c:pt>
                <c:pt idx="43">
                  <c:v>862124.73874388332</c:v>
                </c:pt>
                <c:pt idx="44">
                  <c:v>862124.73874388332</c:v>
                </c:pt>
                <c:pt idx="45">
                  <c:v>862124.73874388332</c:v>
                </c:pt>
                <c:pt idx="46">
                  <c:v>862124.73874388332</c:v>
                </c:pt>
                <c:pt idx="47">
                  <c:v>862124.73874388332</c:v>
                </c:pt>
                <c:pt idx="48">
                  <c:v>862124.73874388332</c:v>
                </c:pt>
                <c:pt idx="49">
                  <c:v>862124.73874388332</c:v>
                </c:pt>
                <c:pt idx="50">
                  <c:v>862124.73874388332</c:v>
                </c:pt>
                <c:pt idx="51">
                  <c:v>862124.73874388332</c:v>
                </c:pt>
                <c:pt idx="52">
                  <c:v>862124.73874388332</c:v>
                </c:pt>
                <c:pt idx="53">
                  <c:v>862124.73874388332</c:v>
                </c:pt>
                <c:pt idx="54">
                  <c:v>862124.73874388332</c:v>
                </c:pt>
                <c:pt idx="55">
                  <c:v>862124.73874388332</c:v>
                </c:pt>
                <c:pt idx="56">
                  <c:v>862124.73874388332</c:v>
                </c:pt>
                <c:pt idx="57">
                  <c:v>862124.73874388332</c:v>
                </c:pt>
                <c:pt idx="58">
                  <c:v>862124.73874388332</c:v>
                </c:pt>
                <c:pt idx="59">
                  <c:v>862124.73874388332</c:v>
                </c:pt>
                <c:pt idx="60">
                  <c:v>862124.73874388332</c:v>
                </c:pt>
                <c:pt idx="61">
                  <c:v>862124.73874388332</c:v>
                </c:pt>
                <c:pt idx="62">
                  <c:v>862124.73874388332</c:v>
                </c:pt>
                <c:pt idx="63">
                  <c:v>862124.73874388332</c:v>
                </c:pt>
                <c:pt idx="64">
                  <c:v>862124.73874388332</c:v>
                </c:pt>
                <c:pt idx="65">
                  <c:v>862124.73874388332</c:v>
                </c:pt>
                <c:pt idx="66">
                  <c:v>862124.73874388332</c:v>
                </c:pt>
                <c:pt idx="67">
                  <c:v>862124.73874388332</c:v>
                </c:pt>
                <c:pt idx="68">
                  <c:v>862124.73874388332</c:v>
                </c:pt>
                <c:pt idx="69">
                  <c:v>862124.73874388332</c:v>
                </c:pt>
                <c:pt idx="70">
                  <c:v>862124.73874388332</c:v>
                </c:pt>
                <c:pt idx="71">
                  <c:v>862124.73874388332</c:v>
                </c:pt>
                <c:pt idx="72">
                  <c:v>862124.73874388332</c:v>
                </c:pt>
                <c:pt idx="73">
                  <c:v>862124.73874388332</c:v>
                </c:pt>
              </c:numCache>
            </c:numRef>
          </c:xVal>
          <c:yVal>
            <c:numRef>
              <c:f>市区町村別_医療費!$AH$6:$AH$80</c:f>
              <c:numCache>
                <c:formatCode>0_ 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  <c:max val="1200000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  <c:majorUnit val="200000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7789855072463"/>
          <c:y val="7.2786609996886034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市区町村別_医療費!$T$6:$T$79</c:f>
              <c:strCache>
                <c:ptCount val="74"/>
                <c:pt idx="0">
                  <c:v>能勢町</c:v>
                </c:pt>
                <c:pt idx="1">
                  <c:v>千早赤阪村</c:v>
                </c:pt>
                <c:pt idx="2">
                  <c:v>堺市美原区</c:v>
                </c:pt>
                <c:pt idx="3">
                  <c:v>此花区</c:v>
                </c:pt>
                <c:pt idx="4">
                  <c:v>岸和田市</c:v>
                </c:pt>
                <c:pt idx="5">
                  <c:v>阪南市</c:v>
                </c:pt>
                <c:pt idx="6">
                  <c:v>岬町</c:v>
                </c:pt>
                <c:pt idx="7">
                  <c:v>大正区</c:v>
                </c:pt>
                <c:pt idx="8">
                  <c:v>貝塚市</c:v>
                </c:pt>
                <c:pt idx="9">
                  <c:v>太子町</c:v>
                </c:pt>
                <c:pt idx="10">
                  <c:v>堺市中区</c:v>
                </c:pt>
                <c:pt idx="11">
                  <c:v>富田林市</c:v>
                </c:pt>
                <c:pt idx="12">
                  <c:v>堺市堺区</c:v>
                </c:pt>
                <c:pt idx="13">
                  <c:v>和泉市</c:v>
                </c:pt>
                <c:pt idx="14">
                  <c:v>泉佐野市</c:v>
                </c:pt>
                <c:pt idx="15">
                  <c:v>福島区</c:v>
                </c:pt>
                <c:pt idx="16">
                  <c:v>忠岡町</c:v>
                </c:pt>
                <c:pt idx="17">
                  <c:v>大阪狭山市</c:v>
                </c:pt>
                <c:pt idx="18">
                  <c:v>西淀川区</c:v>
                </c:pt>
                <c:pt idx="19">
                  <c:v>泉南市</c:v>
                </c:pt>
                <c:pt idx="20">
                  <c:v>田尻町</c:v>
                </c:pt>
                <c:pt idx="21">
                  <c:v>西成区</c:v>
                </c:pt>
                <c:pt idx="22">
                  <c:v>堺市東区</c:v>
                </c:pt>
                <c:pt idx="23">
                  <c:v>堺市</c:v>
                </c:pt>
                <c:pt idx="24">
                  <c:v>堺市南区</c:v>
                </c:pt>
                <c:pt idx="25">
                  <c:v>浪速区</c:v>
                </c:pt>
                <c:pt idx="26">
                  <c:v>生野区</c:v>
                </c:pt>
                <c:pt idx="27">
                  <c:v>茨木市</c:v>
                </c:pt>
                <c:pt idx="28">
                  <c:v>河南町</c:v>
                </c:pt>
                <c:pt idx="29">
                  <c:v>大東市</c:v>
                </c:pt>
                <c:pt idx="30">
                  <c:v>高石市</c:v>
                </c:pt>
                <c:pt idx="31">
                  <c:v>旭区</c:v>
                </c:pt>
                <c:pt idx="32">
                  <c:v>港区</c:v>
                </c:pt>
                <c:pt idx="33">
                  <c:v>西区</c:v>
                </c:pt>
                <c:pt idx="34">
                  <c:v>平野区</c:v>
                </c:pt>
                <c:pt idx="35">
                  <c:v>堺市北区</c:v>
                </c:pt>
                <c:pt idx="36">
                  <c:v>大阪市</c:v>
                </c:pt>
                <c:pt idx="37">
                  <c:v>堺市西区</c:v>
                </c:pt>
                <c:pt idx="38">
                  <c:v>城東区</c:v>
                </c:pt>
                <c:pt idx="39">
                  <c:v>北区</c:v>
                </c:pt>
                <c:pt idx="40">
                  <c:v>淀川区</c:v>
                </c:pt>
                <c:pt idx="41">
                  <c:v>東成区</c:v>
                </c:pt>
                <c:pt idx="42">
                  <c:v>泉大津市</c:v>
                </c:pt>
                <c:pt idx="43">
                  <c:v>住之江区</c:v>
                </c:pt>
                <c:pt idx="44">
                  <c:v>東住吉区</c:v>
                </c:pt>
                <c:pt idx="45">
                  <c:v>中央区</c:v>
                </c:pt>
                <c:pt idx="46">
                  <c:v>四條畷市</c:v>
                </c:pt>
                <c:pt idx="47">
                  <c:v>鶴見区</c:v>
                </c:pt>
                <c:pt idx="48">
                  <c:v>門真市</c:v>
                </c:pt>
                <c:pt idx="49">
                  <c:v>守口市</c:v>
                </c:pt>
                <c:pt idx="50">
                  <c:v>天王寺区</c:v>
                </c:pt>
                <c:pt idx="51">
                  <c:v>摂津市</c:v>
                </c:pt>
                <c:pt idx="52">
                  <c:v>東大阪市</c:v>
                </c:pt>
                <c:pt idx="53">
                  <c:v>羽曳野市</c:v>
                </c:pt>
                <c:pt idx="54">
                  <c:v>都島区</c:v>
                </c:pt>
                <c:pt idx="55">
                  <c:v>住吉区</c:v>
                </c:pt>
                <c:pt idx="56">
                  <c:v>島本町</c:v>
                </c:pt>
                <c:pt idx="57">
                  <c:v>枚方市</c:v>
                </c:pt>
                <c:pt idx="58">
                  <c:v>高槻市</c:v>
                </c:pt>
                <c:pt idx="59">
                  <c:v>河内長野市</c:v>
                </c:pt>
                <c:pt idx="60">
                  <c:v>熊取町</c:v>
                </c:pt>
                <c:pt idx="61">
                  <c:v>東淀川区</c:v>
                </c:pt>
                <c:pt idx="62">
                  <c:v>池田市</c:v>
                </c:pt>
                <c:pt idx="63">
                  <c:v>寝屋川市</c:v>
                </c:pt>
                <c:pt idx="64">
                  <c:v>箕面市</c:v>
                </c:pt>
                <c:pt idx="65">
                  <c:v>阿倍野区</c:v>
                </c:pt>
                <c:pt idx="66">
                  <c:v>吹田市</c:v>
                </c:pt>
                <c:pt idx="67">
                  <c:v>藤井寺市</c:v>
                </c:pt>
                <c:pt idx="68">
                  <c:v>交野市</c:v>
                </c:pt>
                <c:pt idx="69">
                  <c:v>豊能町</c:v>
                </c:pt>
                <c:pt idx="70">
                  <c:v>八尾市</c:v>
                </c:pt>
                <c:pt idx="71">
                  <c:v>豊中市</c:v>
                </c:pt>
                <c:pt idx="72">
                  <c:v>松原市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市区町村別_医療費!$U$6:$U$79</c:f>
              <c:numCache>
                <c:formatCode>#,##0_ </c:formatCode>
                <c:ptCount val="74"/>
                <c:pt idx="0">
                  <c:v>47125.958034371375</c:v>
                </c:pt>
                <c:pt idx="1">
                  <c:v>44532.192353875354</c:v>
                </c:pt>
                <c:pt idx="2">
                  <c:v>39287.095899237989</c:v>
                </c:pt>
                <c:pt idx="3">
                  <c:v>39173.675811978705</c:v>
                </c:pt>
                <c:pt idx="4">
                  <c:v>39163.894257714172</c:v>
                </c:pt>
                <c:pt idx="5">
                  <c:v>38914.740238149163</c:v>
                </c:pt>
                <c:pt idx="6">
                  <c:v>38601.715983463306</c:v>
                </c:pt>
                <c:pt idx="7">
                  <c:v>37860.581456403503</c:v>
                </c:pt>
                <c:pt idx="8">
                  <c:v>37706.23398388928</c:v>
                </c:pt>
                <c:pt idx="9">
                  <c:v>37487.111394749358</c:v>
                </c:pt>
                <c:pt idx="10">
                  <c:v>37034.047144575983</c:v>
                </c:pt>
                <c:pt idx="11">
                  <c:v>36938.611905759266</c:v>
                </c:pt>
                <c:pt idx="12">
                  <c:v>36775.435199459338</c:v>
                </c:pt>
                <c:pt idx="13">
                  <c:v>36616.403672796238</c:v>
                </c:pt>
                <c:pt idx="14">
                  <c:v>36556.278553971373</c:v>
                </c:pt>
                <c:pt idx="15">
                  <c:v>36227.932443815327</c:v>
                </c:pt>
                <c:pt idx="16">
                  <c:v>36023.013672809524</c:v>
                </c:pt>
                <c:pt idx="17">
                  <c:v>35961.434399795238</c:v>
                </c:pt>
                <c:pt idx="18">
                  <c:v>35851.226866564473</c:v>
                </c:pt>
                <c:pt idx="19">
                  <c:v>35782.737345240705</c:v>
                </c:pt>
                <c:pt idx="20">
                  <c:v>35701.538678912046</c:v>
                </c:pt>
                <c:pt idx="21">
                  <c:v>35693.514571587817</c:v>
                </c:pt>
                <c:pt idx="22">
                  <c:v>35692.731507888391</c:v>
                </c:pt>
                <c:pt idx="23">
                  <c:v>35555.717650693652</c:v>
                </c:pt>
                <c:pt idx="24">
                  <c:v>35374.787693519269</c:v>
                </c:pt>
                <c:pt idx="25">
                  <c:v>35287.624031786771</c:v>
                </c:pt>
                <c:pt idx="26">
                  <c:v>35133.753924161138</c:v>
                </c:pt>
                <c:pt idx="27">
                  <c:v>35086.386504169692</c:v>
                </c:pt>
                <c:pt idx="28">
                  <c:v>34987.484996918283</c:v>
                </c:pt>
                <c:pt idx="29">
                  <c:v>34948.18031358422</c:v>
                </c:pt>
                <c:pt idx="30">
                  <c:v>34798.871225438925</c:v>
                </c:pt>
                <c:pt idx="31">
                  <c:v>34689.782817147097</c:v>
                </c:pt>
                <c:pt idx="32">
                  <c:v>34672.314472884624</c:v>
                </c:pt>
                <c:pt idx="33">
                  <c:v>34481.088438681792</c:v>
                </c:pt>
                <c:pt idx="34">
                  <c:v>34086.563799467665</c:v>
                </c:pt>
                <c:pt idx="35">
                  <c:v>34024.532969926317</c:v>
                </c:pt>
                <c:pt idx="36">
                  <c:v>34016.948403334602</c:v>
                </c:pt>
                <c:pt idx="37">
                  <c:v>34013.009960220159</c:v>
                </c:pt>
                <c:pt idx="38">
                  <c:v>33996.811445800267</c:v>
                </c:pt>
                <c:pt idx="39">
                  <c:v>33938.476949681557</c:v>
                </c:pt>
                <c:pt idx="40">
                  <c:v>33917.891904385164</c:v>
                </c:pt>
                <c:pt idx="41">
                  <c:v>33714.229418636613</c:v>
                </c:pt>
                <c:pt idx="42">
                  <c:v>33662.730824938983</c:v>
                </c:pt>
                <c:pt idx="43">
                  <c:v>33634.379886997391</c:v>
                </c:pt>
                <c:pt idx="44">
                  <c:v>33523.226850928324</c:v>
                </c:pt>
                <c:pt idx="45">
                  <c:v>33441.681888510677</c:v>
                </c:pt>
                <c:pt idx="46">
                  <c:v>33357.711261062766</c:v>
                </c:pt>
                <c:pt idx="47">
                  <c:v>33219.477030023241</c:v>
                </c:pt>
                <c:pt idx="48">
                  <c:v>33169.390727711012</c:v>
                </c:pt>
                <c:pt idx="49">
                  <c:v>33160.868459465026</c:v>
                </c:pt>
                <c:pt idx="50">
                  <c:v>33114.503279832519</c:v>
                </c:pt>
                <c:pt idx="51">
                  <c:v>33041.356567890965</c:v>
                </c:pt>
                <c:pt idx="52">
                  <c:v>32842.932420551238</c:v>
                </c:pt>
                <c:pt idx="53">
                  <c:v>32476.528185782579</c:v>
                </c:pt>
                <c:pt idx="54">
                  <c:v>32435.552150101776</c:v>
                </c:pt>
                <c:pt idx="55">
                  <c:v>32356.703627179446</c:v>
                </c:pt>
                <c:pt idx="56">
                  <c:v>32303.674786609998</c:v>
                </c:pt>
                <c:pt idx="57">
                  <c:v>32284.144323456294</c:v>
                </c:pt>
                <c:pt idx="58">
                  <c:v>32281.897847392152</c:v>
                </c:pt>
                <c:pt idx="59">
                  <c:v>32225.231022331449</c:v>
                </c:pt>
                <c:pt idx="60">
                  <c:v>32192.674976279912</c:v>
                </c:pt>
                <c:pt idx="61">
                  <c:v>32188.478769174042</c:v>
                </c:pt>
                <c:pt idx="62">
                  <c:v>31987.382230128173</c:v>
                </c:pt>
                <c:pt idx="63">
                  <c:v>31948.561149025849</c:v>
                </c:pt>
                <c:pt idx="64">
                  <c:v>31271.633700018931</c:v>
                </c:pt>
                <c:pt idx="65">
                  <c:v>31117.134950046693</c:v>
                </c:pt>
                <c:pt idx="66">
                  <c:v>30848.815760355683</c:v>
                </c:pt>
                <c:pt idx="67">
                  <c:v>30708.708067435757</c:v>
                </c:pt>
                <c:pt idx="68">
                  <c:v>30580.31307878864</c:v>
                </c:pt>
                <c:pt idx="69">
                  <c:v>30339.352566252936</c:v>
                </c:pt>
                <c:pt idx="70">
                  <c:v>29971.432272837421</c:v>
                </c:pt>
                <c:pt idx="71">
                  <c:v>29789.524233622105</c:v>
                </c:pt>
                <c:pt idx="72">
                  <c:v>29618.724617750981</c:v>
                </c:pt>
                <c:pt idx="73">
                  <c:v>28536.001554231581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6.0340186000978954E-3"/>
                  <c:y val="-0.8745810024434156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93-4D82-BA7A-B826FEFEC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市区町村別_医療費!$AD$6:$AD$80</c:f>
              <c:numCache>
                <c:formatCode>#,##0_ ;[Red]\-#,##0\ </c:formatCode>
                <c:ptCount val="75"/>
                <c:pt idx="0">
                  <c:v>33450.147266003369</c:v>
                </c:pt>
                <c:pt idx="1">
                  <c:v>33450.147266003369</c:v>
                </c:pt>
                <c:pt idx="2">
                  <c:v>33450.147266003369</c:v>
                </c:pt>
                <c:pt idx="3">
                  <c:v>33450.147266003369</c:v>
                </c:pt>
                <c:pt idx="4">
                  <c:v>33450.147266003369</c:v>
                </c:pt>
                <c:pt idx="5">
                  <c:v>33450.147266003369</c:v>
                </c:pt>
                <c:pt idx="6">
                  <c:v>33450.147266003369</c:v>
                </c:pt>
                <c:pt idx="7">
                  <c:v>33450.147266003369</c:v>
                </c:pt>
                <c:pt idx="8">
                  <c:v>33450.147266003369</c:v>
                </c:pt>
                <c:pt idx="9">
                  <c:v>33450.147266003369</c:v>
                </c:pt>
                <c:pt idx="10">
                  <c:v>33450.147266003369</c:v>
                </c:pt>
                <c:pt idx="11">
                  <c:v>33450.147266003369</c:v>
                </c:pt>
                <c:pt idx="12">
                  <c:v>33450.147266003369</c:v>
                </c:pt>
                <c:pt idx="13">
                  <c:v>33450.147266003369</c:v>
                </c:pt>
                <c:pt idx="14">
                  <c:v>33450.147266003369</c:v>
                </c:pt>
                <c:pt idx="15">
                  <c:v>33450.147266003369</c:v>
                </c:pt>
                <c:pt idx="16">
                  <c:v>33450.147266003369</c:v>
                </c:pt>
                <c:pt idx="17">
                  <c:v>33450.147266003369</c:v>
                </c:pt>
                <c:pt idx="18">
                  <c:v>33450.147266003369</c:v>
                </c:pt>
                <c:pt idx="19">
                  <c:v>33450.147266003369</c:v>
                </c:pt>
                <c:pt idx="20">
                  <c:v>33450.147266003369</c:v>
                </c:pt>
                <c:pt idx="21">
                  <c:v>33450.147266003369</c:v>
                </c:pt>
                <c:pt idx="22">
                  <c:v>33450.147266003369</c:v>
                </c:pt>
                <c:pt idx="23">
                  <c:v>33450.147266003369</c:v>
                </c:pt>
                <c:pt idx="24">
                  <c:v>33450.147266003369</c:v>
                </c:pt>
                <c:pt idx="25">
                  <c:v>33450.147266003369</c:v>
                </c:pt>
                <c:pt idx="26">
                  <c:v>33450.147266003369</c:v>
                </c:pt>
                <c:pt idx="27">
                  <c:v>33450.147266003369</c:v>
                </c:pt>
                <c:pt idx="28">
                  <c:v>33450.147266003369</c:v>
                </c:pt>
                <c:pt idx="29">
                  <c:v>33450.147266003369</c:v>
                </c:pt>
                <c:pt idx="30">
                  <c:v>33450.147266003369</c:v>
                </c:pt>
                <c:pt idx="31">
                  <c:v>33450.147266003369</c:v>
                </c:pt>
                <c:pt idx="32">
                  <c:v>33450.147266003369</c:v>
                </c:pt>
                <c:pt idx="33">
                  <c:v>33450.147266003369</c:v>
                </c:pt>
                <c:pt idx="34">
                  <c:v>33450.147266003369</c:v>
                </c:pt>
                <c:pt idx="35">
                  <c:v>33450.147266003369</c:v>
                </c:pt>
                <c:pt idx="36">
                  <c:v>33450.147266003369</c:v>
                </c:pt>
                <c:pt idx="37">
                  <c:v>33450.147266003369</c:v>
                </c:pt>
                <c:pt idx="38">
                  <c:v>33450.147266003369</c:v>
                </c:pt>
                <c:pt idx="39">
                  <c:v>33450.147266003369</c:v>
                </c:pt>
                <c:pt idx="40">
                  <c:v>33450.147266003369</c:v>
                </c:pt>
                <c:pt idx="41">
                  <c:v>33450.147266003369</c:v>
                </c:pt>
                <c:pt idx="42">
                  <c:v>33450.147266003369</c:v>
                </c:pt>
                <c:pt idx="43">
                  <c:v>33450.147266003369</c:v>
                </c:pt>
                <c:pt idx="44">
                  <c:v>33450.147266003369</c:v>
                </c:pt>
                <c:pt idx="45">
                  <c:v>33450.147266003369</c:v>
                </c:pt>
                <c:pt idx="46">
                  <c:v>33450.147266003369</c:v>
                </c:pt>
                <c:pt idx="47">
                  <c:v>33450.147266003369</c:v>
                </c:pt>
                <c:pt idx="48">
                  <c:v>33450.147266003369</c:v>
                </c:pt>
                <c:pt idx="49">
                  <c:v>33450.147266003369</c:v>
                </c:pt>
                <c:pt idx="50">
                  <c:v>33450.147266003369</c:v>
                </c:pt>
                <c:pt idx="51">
                  <c:v>33450.147266003369</c:v>
                </c:pt>
                <c:pt idx="52">
                  <c:v>33450.147266003369</c:v>
                </c:pt>
                <c:pt idx="53">
                  <c:v>33450.147266003369</c:v>
                </c:pt>
                <c:pt idx="54">
                  <c:v>33450.147266003369</c:v>
                </c:pt>
                <c:pt idx="55">
                  <c:v>33450.147266003369</c:v>
                </c:pt>
                <c:pt idx="56">
                  <c:v>33450.147266003369</c:v>
                </c:pt>
                <c:pt idx="57">
                  <c:v>33450.147266003369</c:v>
                </c:pt>
                <c:pt idx="58">
                  <c:v>33450.147266003369</c:v>
                </c:pt>
                <c:pt idx="59">
                  <c:v>33450.147266003369</c:v>
                </c:pt>
                <c:pt idx="60">
                  <c:v>33450.147266003369</c:v>
                </c:pt>
                <c:pt idx="61">
                  <c:v>33450.147266003369</c:v>
                </c:pt>
                <c:pt idx="62">
                  <c:v>33450.147266003369</c:v>
                </c:pt>
                <c:pt idx="63">
                  <c:v>33450.147266003369</c:v>
                </c:pt>
                <c:pt idx="64">
                  <c:v>33450.147266003369</c:v>
                </c:pt>
                <c:pt idx="65">
                  <c:v>33450.147266003369</c:v>
                </c:pt>
                <c:pt idx="66">
                  <c:v>33450.147266003369</c:v>
                </c:pt>
                <c:pt idx="67">
                  <c:v>33450.147266003369</c:v>
                </c:pt>
                <c:pt idx="68">
                  <c:v>33450.147266003369</c:v>
                </c:pt>
                <c:pt idx="69">
                  <c:v>33450.147266003369</c:v>
                </c:pt>
                <c:pt idx="70">
                  <c:v>33450.147266003369</c:v>
                </c:pt>
                <c:pt idx="71">
                  <c:v>33450.147266003369</c:v>
                </c:pt>
                <c:pt idx="72">
                  <c:v>33450.147266003369</c:v>
                </c:pt>
                <c:pt idx="73">
                  <c:v>33450.147266003369</c:v>
                </c:pt>
              </c:numCache>
            </c:numRef>
          </c:xVal>
          <c:yVal>
            <c:numRef>
              <c:f>市区町村別_医療費!$AH$6:$AH$80</c:f>
              <c:numCache>
                <c:formatCode>0_ 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4009661835748"/>
          <c:y val="7.8162778672273808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西成区</c:v>
                </c:pt>
                <c:pt idx="1">
                  <c:v>此花区</c:v>
                </c:pt>
                <c:pt idx="2">
                  <c:v>大正区</c:v>
                </c:pt>
                <c:pt idx="3">
                  <c:v>西淀川区</c:v>
                </c:pt>
                <c:pt idx="4">
                  <c:v>能勢町</c:v>
                </c:pt>
                <c:pt idx="5">
                  <c:v>浪速区</c:v>
                </c:pt>
                <c:pt idx="6">
                  <c:v>生野区</c:v>
                </c:pt>
                <c:pt idx="7">
                  <c:v>岬町</c:v>
                </c:pt>
                <c:pt idx="8">
                  <c:v>住之江区</c:v>
                </c:pt>
                <c:pt idx="9">
                  <c:v>住吉区</c:v>
                </c:pt>
                <c:pt idx="10">
                  <c:v>福島区</c:v>
                </c:pt>
                <c:pt idx="11">
                  <c:v>天王寺区</c:v>
                </c:pt>
                <c:pt idx="12">
                  <c:v>泉大津市</c:v>
                </c:pt>
                <c:pt idx="13">
                  <c:v>淀川区</c:v>
                </c:pt>
                <c:pt idx="14">
                  <c:v>貝塚市</c:v>
                </c:pt>
                <c:pt idx="15">
                  <c:v>泉佐野市</c:v>
                </c:pt>
                <c:pt idx="16">
                  <c:v>千早赤阪村</c:v>
                </c:pt>
                <c:pt idx="17">
                  <c:v>大阪市</c:v>
                </c:pt>
                <c:pt idx="18">
                  <c:v>堺市堺区</c:v>
                </c:pt>
                <c:pt idx="19">
                  <c:v>北区</c:v>
                </c:pt>
                <c:pt idx="20">
                  <c:v>都島区</c:v>
                </c:pt>
                <c:pt idx="21">
                  <c:v>東成区</c:v>
                </c:pt>
                <c:pt idx="22">
                  <c:v>東住吉区</c:v>
                </c:pt>
                <c:pt idx="23">
                  <c:v>港区</c:v>
                </c:pt>
                <c:pt idx="24">
                  <c:v>高石市</c:v>
                </c:pt>
                <c:pt idx="25">
                  <c:v>阿倍野区</c:v>
                </c:pt>
                <c:pt idx="26">
                  <c:v>堺市美原区</c:v>
                </c:pt>
                <c:pt idx="27">
                  <c:v>阪南市</c:v>
                </c:pt>
                <c:pt idx="28">
                  <c:v>鶴見区</c:v>
                </c:pt>
                <c:pt idx="29">
                  <c:v>岸和田市</c:v>
                </c:pt>
                <c:pt idx="30">
                  <c:v>平野区</c:v>
                </c:pt>
                <c:pt idx="31">
                  <c:v>忠岡町</c:v>
                </c:pt>
                <c:pt idx="32">
                  <c:v>城東区</c:v>
                </c:pt>
                <c:pt idx="33">
                  <c:v>茨木市</c:v>
                </c:pt>
                <c:pt idx="34">
                  <c:v>中央区</c:v>
                </c:pt>
                <c:pt idx="35">
                  <c:v>堺市西区</c:v>
                </c:pt>
                <c:pt idx="36">
                  <c:v>旭区</c:v>
                </c:pt>
                <c:pt idx="37">
                  <c:v>堺市北区</c:v>
                </c:pt>
                <c:pt idx="38">
                  <c:v>堺市</c:v>
                </c:pt>
                <c:pt idx="39">
                  <c:v>堺市中区</c:v>
                </c:pt>
                <c:pt idx="40">
                  <c:v>田尻町</c:v>
                </c:pt>
                <c:pt idx="41">
                  <c:v>東淀川区</c:v>
                </c:pt>
                <c:pt idx="42">
                  <c:v>西区</c:v>
                </c:pt>
                <c:pt idx="43">
                  <c:v>和泉市</c:v>
                </c:pt>
                <c:pt idx="44">
                  <c:v>堺市東区</c:v>
                </c:pt>
                <c:pt idx="45">
                  <c:v>吹田市</c:v>
                </c:pt>
                <c:pt idx="46">
                  <c:v>堺市南区</c:v>
                </c:pt>
                <c:pt idx="47">
                  <c:v>高槻市</c:v>
                </c:pt>
                <c:pt idx="48">
                  <c:v>島本町</c:v>
                </c:pt>
                <c:pt idx="49">
                  <c:v>河内長野市</c:v>
                </c:pt>
                <c:pt idx="50">
                  <c:v>守口市</c:v>
                </c:pt>
                <c:pt idx="51">
                  <c:v>東大阪市</c:v>
                </c:pt>
                <c:pt idx="52">
                  <c:v>富田林市</c:v>
                </c:pt>
                <c:pt idx="53">
                  <c:v>熊取町</c:v>
                </c:pt>
                <c:pt idx="54">
                  <c:v>門真市</c:v>
                </c:pt>
                <c:pt idx="55">
                  <c:v>池田市</c:v>
                </c:pt>
                <c:pt idx="56">
                  <c:v>泉南市</c:v>
                </c:pt>
                <c:pt idx="57">
                  <c:v>大阪狭山市</c:v>
                </c:pt>
                <c:pt idx="58">
                  <c:v>四條畷市</c:v>
                </c:pt>
                <c:pt idx="59">
                  <c:v>豊中市</c:v>
                </c:pt>
                <c:pt idx="60">
                  <c:v>箕面市</c:v>
                </c:pt>
                <c:pt idx="61">
                  <c:v>摂津市</c:v>
                </c:pt>
                <c:pt idx="62">
                  <c:v>寝屋川市</c:v>
                </c:pt>
                <c:pt idx="63">
                  <c:v>羽曳野市</c:v>
                </c:pt>
                <c:pt idx="64">
                  <c:v>柏原市</c:v>
                </c:pt>
                <c:pt idx="65">
                  <c:v>枚方市</c:v>
                </c:pt>
                <c:pt idx="66">
                  <c:v>大東市</c:v>
                </c:pt>
                <c:pt idx="67">
                  <c:v>藤井寺市</c:v>
                </c:pt>
                <c:pt idx="68">
                  <c:v>松原市</c:v>
                </c:pt>
                <c:pt idx="69">
                  <c:v>河南町</c:v>
                </c:pt>
                <c:pt idx="70">
                  <c:v>八尾市</c:v>
                </c:pt>
                <c:pt idx="71">
                  <c:v>太子町</c:v>
                </c:pt>
                <c:pt idx="72">
                  <c:v>交野市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市区町村別_医療費!$W$6:$W$79</c:f>
              <c:numCache>
                <c:formatCode>#,##0_ </c:formatCode>
                <c:ptCount val="74"/>
                <c:pt idx="0">
                  <c:v>1031160.7129586623</c:v>
                </c:pt>
                <c:pt idx="1">
                  <c:v>1029929.3880326382</c:v>
                </c:pt>
                <c:pt idx="2">
                  <c:v>1001676.5322413435</c:v>
                </c:pt>
                <c:pt idx="3">
                  <c:v>990612.36053719011</c:v>
                </c:pt>
                <c:pt idx="4">
                  <c:v>990304.39378238341</c:v>
                </c:pt>
                <c:pt idx="5">
                  <c:v>988710.76889755251</c:v>
                </c:pt>
                <c:pt idx="6">
                  <c:v>987916.88219178084</c:v>
                </c:pt>
                <c:pt idx="7">
                  <c:v>987563.54301572614</c:v>
                </c:pt>
                <c:pt idx="8">
                  <c:v>986879.72707228409</c:v>
                </c:pt>
                <c:pt idx="9">
                  <c:v>984149.02265060239</c:v>
                </c:pt>
                <c:pt idx="10">
                  <c:v>981436.50688630843</c:v>
                </c:pt>
                <c:pt idx="11">
                  <c:v>981111.29979324609</c:v>
                </c:pt>
                <c:pt idx="12">
                  <c:v>974619.08524347737</c:v>
                </c:pt>
                <c:pt idx="13">
                  <c:v>973894.89356271375</c:v>
                </c:pt>
                <c:pt idx="14">
                  <c:v>967256.25032504112</c:v>
                </c:pt>
                <c:pt idx="15">
                  <c:v>966973.06510219525</c:v>
                </c:pt>
                <c:pt idx="16">
                  <c:v>966124.04201680678</c:v>
                </c:pt>
                <c:pt idx="17">
                  <c:v>964493.76669329638</c:v>
                </c:pt>
                <c:pt idx="18">
                  <c:v>963406.21654182603</c:v>
                </c:pt>
                <c:pt idx="19">
                  <c:v>960363.41858482524</c:v>
                </c:pt>
                <c:pt idx="20">
                  <c:v>958679.96293742454</c:v>
                </c:pt>
                <c:pt idx="21">
                  <c:v>958315.19972653582</c:v>
                </c:pt>
                <c:pt idx="22">
                  <c:v>956098.04087868088</c:v>
                </c:pt>
                <c:pt idx="23">
                  <c:v>955316.36062557495</c:v>
                </c:pt>
                <c:pt idx="24">
                  <c:v>954717.01709401712</c:v>
                </c:pt>
                <c:pt idx="25">
                  <c:v>953557.53933992481</c:v>
                </c:pt>
                <c:pt idx="26">
                  <c:v>952820.94857350539</c:v>
                </c:pt>
                <c:pt idx="27">
                  <c:v>947269.22580645164</c:v>
                </c:pt>
                <c:pt idx="28">
                  <c:v>946632.15413964132</c:v>
                </c:pt>
                <c:pt idx="29">
                  <c:v>944776.78379100945</c:v>
                </c:pt>
                <c:pt idx="30">
                  <c:v>944134.35335739551</c:v>
                </c:pt>
                <c:pt idx="31">
                  <c:v>943948.03571428568</c:v>
                </c:pt>
                <c:pt idx="32">
                  <c:v>939295.50203402364</c:v>
                </c:pt>
                <c:pt idx="33">
                  <c:v>938513.34996045986</c:v>
                </c:pt>
                <c:pt idx="34">
                  <c:v>936358.81420967937</c:v>
                </c:pt>
                <c:pt idx="35">
                  <c:v>933847.14022346365</c:v>
                </c:pt>
                <c:pt idx="36">
                  <c:v>932831.48080705071</c:v>
                </c:pt>
                <c:pt idx="37">
                  <c:v>931625.6475911102</c:v>
                </c:pt>
                <c:pt idx="38">
                  <c:v>928127.73650978936</c:v>
                </c:pt>
                <c:pt idx="39">
                  <c:v>927081.16512034426</c:v>
                </c:pt>
                <c:pt idx="40">
                  <c:v>923023.34246575343</c:v>
                </c:pt>
                <c:pt idx="41">
                  <c:v>919010.55623038765</c:v>
                </c:pt>
                <c:pt idx="42">
                  <c:v>911257.77698458021</c:v>
                </c:pt>
                <c:pt idx="43">
                  <c:v>909318.02446974348</c:v>
                </c:pt>
                <c:pt idx="44">
                  <c:v>907450.64004251768</c:v>
                </c:pt>
                <c:pt idx="45">
                  <c:v>898282.09472095175</c:v>
                </c:pt>
                <c:pt idx="46">
                  <c:v>897017.51136667561</c:v>
                </c:pt>
                <c:pt idx="47">
                  <c:v>887238.50661912526</c:v>
                </c:pt>
                <c:pt idx="48">
                  <c:v>887054.08005787316</c:v>
                </c:pt>
                <c:pt idx="49">
                  <c:v>883175.82076259388</c:v>
                </c:pt>
                <c:pt idx="50">
                  <c:v>880293.11558027857</c:v>
                </c:pt>
                <c:pt idx="51">
                  <c:v>870925.26797889371</c:v>
                </c:pt>
                <c:pt idx="52">
                  <c:v>870561.16482061159</c:v>
                </c:pt>
                <c:pt idx="53">
                  <c:v>869840.99034240562</c:v>
                </c:pt>
                <c:pt idx="54">
                  <c:v>866791.2773128777</c:v>
                </c:pt>
                <c:pt idx="55">
                  <c:v>866155.72725425102</c:v>
                </c:pt>
                <c:pt idx="56">
                  <c:v>864362.97571083228</c:v>
                </c:pt>
                <c:pt idx="57">
                  <c:v>863560.68961278431</c:v>
                </c:pt>
                <c:pt idx="58">
                  <c:v>857183.95907230559</c:v>
                </c:pt>
                <c:pt idx="59">
                  <c:v>854782.13549791055</c:v>
                </c:pt>
                <c:pt idx="60">
                  <c:v>854059.7891773897</c:v>
                </c:pt>
                <c:pt idx="61">
                  <c:v>851960.26288317353</c:v>
                </c:pt>
                <c:pt idx="62">
                  <c:v>849319.77389984822</c:v>
                </c:pt>
                <c:pt idx="63">
                  <c:v>848889.28281864792</c:v>
                </c:pt>
                <c:pt idx="64">
                  <c:v>848241.20700000005</c:v>
                </c:pt>
                <c:pt idx="65">
                  <c:v>833875.01835392322</c:v>
                </c:pt>
                <c:pt idx="66">
                  <c:v>824471.29167711211</c:v>
                </c:pt>
                <c:pt idx="67">
                  <c:v>824211.31703131704</c:v>
                </c:pt>
                <c:pt idx="68">
                  <c:v>815647.12636129814</c:v>
                </c:pt>
                <c:pt idx="69">
                  <c:v>802798.06475623371</c:v>
                </c:pt>
                <c:pt idx="70">
                  <c:v>801752.33125131216</c:v>
                </c:pt>
                <c:pt idx="71">
                  <c:v>792525.13756613759</c:v>
                </c:pt>
                <c:pt idx="72">
                  <c:v>788929.06869816082</c:v>
                </c:pt>
                <c:pt idx="73">
                  <c:v>783421.06833493744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252251590797858"/>
                  <c:y val="-0.87262916345164609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BD-4274-8783-C24D5827BB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市区町村別_医療費!$AE$6:$AE$80</c:f>
              <c:numCache>
                <c:formatCode>#,##0_ ;[Red]\-#,##0\ </c:formatCode>
                <c:ptCount val="75"/>
                <c:pt idx="0">
                  <c:v>904356.59898372309</c:v>
                </c:pt>
                <c:pt idx="1">
                  <c:v>904356.59898372309</c:v>
                </c:pt>
                <c:pt idx="2">
                  <c:v>904356.59898372309</c:v>
                </c:pt>
                <c:pt idx="3">
                  <c:v>904356.59898372309</c:v>
                </c:pt>
                <c:pt idx="4">
                  <c:v>904356.59898372309</c:v>
                </c:pt>
                <c:pt idx="5">
                  <c:v>904356.59898372309</c:v>
                </c:pt>
                <c:pt idx="6">
                  <c:v>904356.59898372309</c:v>
                </c:pt>
                <c:pt idx="7">
                  <c:v>904356.59898372309</c:v>
                </c:pt>
                <c:pt idx="8">
                  <c:v>904356.59898372309</c:v>
                </c:pt>
                <c:pt idx="9">
                  <c:v>904356.59898372309</c:v>
                </c:pt>
                <c:pt idx="10">
                  <c:v>904356.59898372309</c:v>
                </c:pt>
                <c:pt idx="11">
                  <c:v>904356.59898372309</c:v>
                </c:pt>
                <c:pt idx="12">
                  <c:v>904356.59898372309</c:v>
                </c:pt>
                <c:pt idx="13">
                  <c:v>904356.59898372309</c:v>
                </c:pt>
                <c:pt idx="14">
                  <c:v>904356.59898372309</c:v>
                </c:pt>
                <c:pt idx="15">
                  <c:v>904356.59898372309</c:v>
                </c:pt>
                <c:pt idx="16">
                  <c:v>904356.59898372309</c:v>
                </c:pt>
                <c:pt idx="17">
                  <c:v>904356.59898372309</c:v>
                </c:pt>
                <c:pt idx="18">
                  <c:v>904356.59898372309</c:v>
                </c:pt>
                <c:pt idx="19">
                  <c:v>904356.59898372309</c:v>
                </c:pt>
                <c:pt idx="20">
                  <c:v>904356.59898372309</c:v>
                </c:pt>
                <c:pt idx="21">
                  <c:v>904356.59898372309</c:v>
                </c:pt>
                <c:pt idx="22">
                  <c:v>904356.59898372309</c:v>
                </c:pt>
                <c:pt idx="23">
                  <c:v>904356.59898372309</c:v>
                </c:pt>
                <c:pt idx="24">
                  <c:v>904356.59898372309</c:v>
                </c:pt>
                <c:pt idx="25">
                  <c:v>904356.59898372309</c:v>
                </c:pt>
                <c:pt idx="26">
                  <c:v>904356.59898372309</c:v>
                </c:pt>
                <c:pt idx="27">
                  <c:v>904356.59898372309</c:v>
                </c:pt>
                <c:pt idx="28">
                  <c:v>904356.59898372309</c:v>
                </c:pt>
                <c:pt idx="29">
                  <c:v>904356.59898372309</c:v>
                </c:pt>
                <c:pt idx="30">
                  <c:v>904356.59898372309</c:v>
                </c:pt>
                <c:pt idx="31">
                  <c:v>904356.59898372309</c:v>
                </c:pt>
                <c:pt idx="32">
                  <c:v>904356.59898372309</c:v>
                </c:pt>
                <c:pt idx="33">
                  <c:v>904356.59898372309</c:v>
                </c:pt>
                <c:pt idx="34">
                  <c:v>904356.59898372309</c:v>
                </c:pt>
                <c:pt idx="35">
                  <c:v>904356.59898372309</c:v>
                </c:pt>
                <c:pt idx="36">
                  <c:v>904356.59898372309</c:v>
                </c:pt>
                <c:pt idx="37">
                  <c:v>904356.59898372309</c:v>
                </c:pt>
                <c:pt idx="38">
                  <c:v>904356.59898372309</c:v>
                </c:pt>
                <c:pt idx="39">
                  <c:v>904356.59898372309</c:v>
                </c:pt>
                <c:pt idx="40">
                  <c:v>904356.59898372309</c:v>
                </c:pt>
                <c:pt idx="41">
                  <c:v>904356.59898372309</c:v>
                </c:pt>
                <c:pt idx="42">
                  <c:v>904356.59898372309</c:v>
                </c:pt>
                <c:pt idx="43">
                  <c:v>904356.59898372309</c:v>
                </c:pt>
                <c:pt idx="44">
                  <c:v>904356.59898372309</c:v>
                </c:pt>
                <c:pt idx="45">
                  <c:v>904356.59898372309</c:v>
                </c:pt>
                <c:pt idx="46">
                  <c:v>904356.59898372309</c:v>
                </c:pt>
                <c:pt idx="47">
                  <c:v>904356.59898372309</c:v>
                </c:pt>
                <c:pt idx="48">
                  <c:v>904356.59898372309</c:v>
                </c:pt>
                <c:pt idx="49">
                  <c:v>904356.59898372309</c:v>
                </c:pt>
                <c:pt idx="50">
                  <c:v>904356.59898372309</c:v>
                </c:pt>
                <c:pt idx="51">
                  <c:v>904356.59898372309</c:v>
                </c:pt>
                <c:pt idx="52">
                  <c:v>904356.59898372309</c:v>
                </c:pt>
                <c:pt idx="53">
                  <c:v>904356.59898372309</c:v>
                </c:pt>
                <c:pt idx="54">
                  <c:v>904356.59898372309</c:v>
                </c:pt>
                <c:pt idx="55">
                  <c:v>904356.59898372309</c:v>
                </c:pt>
                <c:pt idx="56">
                  <c:v>904356.59898372309</c:v>
                </c:pt>
                <c:pt idx="57">
                  <c:v>904356.59898372309</c:v>
                </c:pt>
                <c:pt idx="58">
                  <c:v>904356.59898372309</c:v>
                </c:pt>
                <c:pt idx="59">
                  <c:v>904356.59898372309</c:v>
                </c:pt>
                <c:pt idx="60">
                  <c:v>904356.59898372309</c:v>
                </c:pt>
                <c:pt idx="61">
                  <c:v>904356.59898372309</c:v>
                </c:pt>
                <c:pt idx="62">
                  <c:v>904356.59898372309</c:v>
                </c:pt>
                <c:pt idx="63">
                  <c:v>904356.59898372309</c:v>
                </c:pt>
                <c:pt idx="64">
                  <c:v>904356.59898372309</c:v>
                </c:pt>
                <c:pt idx="65">
                  <c:v>904356.59898372309</c:v>
                </c:pt>
                <c:pt idx="66">
                  <c:v>904356.59898372309</c:v>
                </c:pt>
                <c:pt idx="67">
                  <c:v>904356.59898372309</c:v>
                </c:pt>
                <c:pt idx="68">
                  <c:v>904356.59898372309</c:v>
                </c:pt>
                <c:pt idx="69">
                  <c:v>904356.59898372309</c:v>
                </c:pt>
                <c:pt idx="70">
                  <c:v>904356.59898372309</c:v>
                </c:pt>
                <c:pt idx="71">
                  <c:v>904356.59898372309</c:v>
                </c:pt>
                <c:pt idx="72">
                  <c:v>904356.59898372309</c:v>
                </c:pt>
                <c:pt idx="73">
                  <c:v>904356.59898372309</c:v>
                </c:pt>
              </c:numCache>
            </c:numRef>
          </c:xVal>
          <c:yVal>
            <c:numRef>
              <c:f>市区町村別_医療費!$AH$6:$AH$80</c:f>
              <c:numCache>
                <c:formatCode>0_ 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#,##0_ ;[Red]\-#,##0\ 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19</xdr:row>
      <xdr:rowOff>57150</xdr:rowOff>
    </xdr:from>
    <xdr:to>
      <xdr:col>12</xdr:col>
      <xdr:colOff>638175</xdr:colOff>
      <xdr:row>48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9524</xdr:rowOff>
    </xdr:from>
    <xdr:to>
      <xdr:col>9</xdr:col>
      <xdr:colOff>1199701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7182853" cy="10752116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8"/>
        <a:stretch/>
      </xdr:blipFill>
      <xdr:spPr>
        <a:xfrm>
          <a:off x="1152525" y="3086100"/>
          <a:ext cx="7182853" cy="1075211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19049</xdr:rowOff>
    </xdr:from>
    <xdr:to>
      <xdr:col>9</xdr:col>
      <xdr:colOff>1161601</xdr:colOff>
      <xdr:row>74</xdr:row>
      <xdr:rowOff>116249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162557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67"/>
        <a:stretch/>
      </xdr:blipFill>
      <xdr:spPr>
        <a:xfrm>
          <a:off x="1152525" y="3086100"/>
          <a:ext cx="7216471" cy="1096390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28571</xdr:rowOff>
    </xdr:from>
    <xdr:to>
      <xdr:col>9</xdr:col>
      <xdr:colOff>1094925</xdr:colOff>
      <xdr:row>74</xdr:row>
      <xdr:rowOff>125771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162181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71371"/>
        <a:stretch/>
      </xdr:blipFill>
      <xdr:spPr>
        <a:xfrm>
          <a:off x="1152525" y="3086100"/>
          <a:ext cx="7216471" cy="1096353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162933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7"/>
        <a:stretch/>
      </xdr:blipFill>
      <xdr:spPr>
        <a:xfrm>
          <a:off x="1152525" y="3086100"/>
          <a:ext cx="7216471" cy="109642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2</xdr:row>
      <xdr:rowOff>9524</xdr:rowOff>
    </xdr:from>
    <xdr:to>
      <xdr:col>9</xdr:col>
      <xdr:colOff>1152076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162557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67"/>
        <a:stretch/>
      </xdr:blipFill>
      <xdr:spPr>
        <a:xfrm>
          <a:off x="1152525" y="3086100"/>
          <a:ext cx="7216471" cy="10963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38099</xdr:rowOff>
    </xdr:from>
    <xdr:to>
      <xdr:col>9</xdr:col>
      <xdr:colOff>1199701</xdr:colOff>
      <xdr:row>74</xdr:row>
      <xdr:rowOff>135299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162181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1370"/>
        <a:stretch/>
      </xdr:blipFill>
      <xdr:spPr>
        <a:xfrm>
          <a:off x="1152525" y="3086100"/>
          <a:ext cx="7216471" cy="1096353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7285</xdr:colOff>
      <xdr:row>2</xdr:row>
      <xdr:rowOff>211227</xdr:rowOff>
    </xdr:from>
    <xdr:to>
      <xdr:col>19</xdr:col>
      <xdr:colOff>458432</xdr:colOff>
      <xdr:row>77</xdr:row>
      <xdr:rowOff>1386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333374</xdr:colOff>
      <xdr:row>3</xdr:row>
      <xdr:rowOff>19049</xdr:rowOff>
    </xdr:from>
    <xdr:to>
      <xdr:col>8</xdr:col>
      <xdr:colOff>347492</xdr:colOff>
      <xdr:row>77</xdr:row>
      <xdr:rowOff>22119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3</xdr:row>
      <xdr:rowOff>9524</xdr:rowOff>
    </xdr:from>
    <xdr:to>
      <xdr:col>19</xdr:col>
      <xdr:colOff>470358</xdr:colOff>
      <xdr:row>73</xdr:row>
      <xdr:rowOff>68624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3</xdr:row>
      <xdr:rowOff>19050</xdr:rowOff>
    </xdr:from>
    <xdr:to>
      <xdr:col>8</xdr:col>
      <xdr:colOff>327482</xdr:colOff>
      <xdr:row>73</xdr:row>
      <xdr:rowOff>78150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162557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8"/>
        <a:stretch/>
      </xdr:blipFill>
      <xdr:spPr>
        <a:xfrm>
          <a:off x="1152525" y="3086100"/>
          <a:ext cx="7216471" cy="109639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19046</xdr:rowOff>
    </xdr:from>
    <xdr:to>
      <xdr:col>9</xdr:col>
      <xdr:colOff>1142550</xdr:colOff>
      <xdr:row>74</xdr:row>
      <xdr:rowOff>116246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162557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8"/>
        <a:stretch/>
      </xdr:blipFill>
      <xdr:spPr>
        <a:xfrm>
          <a:off x="1152525" y="3086100"/>
          <a:ext cx="7216471" cy="109639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9524</xdr:rowOff>
    </xdr:from>
    <xdr:to>
      <xdr:col>9</xdr:col>
      <xdr:colOff>1171126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7182853" cy="10751365"/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70"/>
        <a:stretch/>
      </xdr:blipFill>
      <xdr:spPr>
        <a:xfrm>
          <a:off x="1152525" y="3086100"/>
          <a:ext cx="7182853" cy="1075136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162181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9"/>
        <a:stretch/>
      </xdr:blipFill>
      <xdr:spPr>
        <a:xfrm>
          <a:off x="1152525" y="3086100"/>
          <a:ext cx="7216471" cy="10963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Normal="100" zoomScaleSheetLayoutView="100" workbookViewId="0">
      <selection activeCell="H3" sqref="H3:H13"/>
    </sheetView>
  </sheetViews>
  <sheetFormatPr defaultRowHeight="13.5"/>
  <cols>
    <col min="1" max="1" width="4.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A1" s="2" t="s">
        <v>128</v>
      </c>
      <c r="C1" s="2"/>
      <c r="D1" s="2"/>
      <c r="E1" s="2"/>
      <c r="F1" s="2"/>
      <c r="G1" s="2"/>
      <c r="H1" s="2"/>
      <c r="I1" s="2"/>
    </row>
    <row r="2" spans="1:14" ht="16.5" customHeight="1">
      <c r="A2" s="2" t="s">
        <v>138</v>
      </c>
      <c r="C2" s="2"/>
      <c r="D2" s="2"/>
      <c r="E2" s="2"/>
      <c r="F2" s="2"/>
      <c r="G2" s="2"/>
      <c r="H2" s="2"/>
      <c r="I2" s="2"/>
    </row>
    <row r="3" spans="1:14" ht="18" customHeight="1">
      <c r="B3" s="135" t="s">
        <v>65</v>
      </c>
      <c r="C3" s="5" t="s">
        <v>66</v>
      </c>
      <c r="D3" s="138" t="s">
        <v>67</v>
      </c>
      <c r="E3" s="138"/>
      <c r="F3" s="138"/>
      <c r="G3" s="138"/>
      <c r="H3" s="5" t="s">
        <v>68</v>
      </c>
      <c r="I3" s="5" t="s">
        <v>69</v>
      </c>
      <c r="J3" s="5" t="s">
        <v>70</v>
      </c>
      <c r="K3" s="5" t="s">
        <v>71</v>
      </c>
      <c r="L3" s="5" t="s">
        <v>72</v>
      </c>
      <c r="M3" s="5" t="s">
        <v>73</v>
      </c>
      <c r="N3" s="5" t="s">
        <v>74</v>
      </c>
    </row>
    <row r="4" spans="1:14" ht="26.25" customHeight="1">
      <c r="B4" s="136"/>
      <c r="C4" s="133" t="s">
        <v>75</v>
      </c>
      <c r="D4" s="139" t="s">
        <v>76</v>
      </c>
      <c r="E4" s="140"/>
      <c r="F4" s="140"/>
      <c r="G4" s="141"/>
      <c r="H4" s="133" t="s">
        <v>77</v>
      </c>
      <c r="I4" s="133" t="s">
        <v>144</v>
      </c>
      <c r="J4" s="142" t="s">
        <v>145</v>
      </c>
      <c r="K4" s="142" t="s">
        <v>118</v>
      </c>
      <c r="L4" s="142" t="s">
        <v>146</v>
      </c>
      <c r="M4" s="142" t="s">
        <v>117</v>
      </c>
      <c r="N4" s="144" t="s">
        <v>111</v>
      </c>
    </row>
    <row r="5" spans="1:14" ht="26.25" customHeight="1">
      <c r="B5" s="137"/>
      <c r="C5" s="134"/>
      <c r="D5" s="6" t="s">
        <v>81</v>
      </c>
      <c r="E5" s="7" t="s">
        <v>82</v>
      </c>
      <c r="F5" s="8" t="s">
        <v>83</v>
      </c>
      <c r="G5" s="9" t="s">
        <v>84</v>
      </c>
      <c r="H5" s="134"/>
      <c r="I5" s="134"/>
      <c r="J5" s="143"/>
      <c r="K5" s="143"/>
      <c r="L5" s="143"/>
      <c r="M5" s="143"/>
      <c r="N5" s="145"/>
    </row>
    <row r="6" spans="1:14" ht="26.45" customHeight="1">
      <c r="A6" s="3" t="s">
        <v>85</v>
      </c>
      <c r="B6" s="27" t="s">
        <v>121</v>
      </c>
      <c r="C6" s="67">
        <v>5031</v>
      </c>
      <c r="D6" s="68">
        <v>68989</v>
      </c>
      <c r="E6" s="69">
        <v>7040</v>
      </c>
      <c r="F6" s="70">
        <v>45223</v>
      </c>
      <c r="G6" s="11">
        <f t="shared" ref="G6:G12" si="0">SUM(D6:F6)</f>
        <v>121252</v>
      </c>
      <c r="H6" s="67">
        <v>9227185230</v>
      </c>
      <c r="I6" s="67">
        <v>4841</v>
      </c>
      <c r="J6" s="12">
        <f t="shared" ref="J6:J13" si="1">H6/C6</f>
        <v>1834065.8378056053</v>
      </c>
      <c r="K6" s="12">
        <f t="shared" ref="K6:K13" si="2">H6/G6</f>
        <v>76099.241497047478</v>
      </c>
      <c r="L6" s="12">
        <f t="shared" ref="L6:L13" si="3">H6/I6</f>
        <v>1906049.4174757281</v>
      </c>
      <c r="M6" s="13">
        <f t="shared" ref="M6:M13" si="4">G6/C6</f>
        <v>24.100973961439077</v>
      </c>
      <c r="N6" s="14">
        <f t="shared" ref="N6:N13" si="5">I6/C6</f>
        <v>0.9622341482806599</v>
      </c>
    </row>
    <row r="7" spans="1:14" ht="26.45" customHeight="1">
      <c r="A7" s="3" t="s">
        <v>85</v>
      </c>
      <c r="B7" s="27" t="s">
        <v>122</v>
      </c>
      <c r="C7" s="67">
        <v>8272</v>
      </c>
      <c r="D7" s="68">
        <v>128541</v>
      </c>
      <c r="E7" s="69">
        <v>11604</v>
      </c>
      <c r="F7" s="70">
        <v>81676</v>
      </c>
      <c r="G7" s="11">
        <f t="shared" si="0"/>
        <v>221821</v>
      </c>
      <c r="H7" s="67">
        <v>15270558220</v>
      </c>
      <c r="I7" s="67">
        <v>8057</v>
      </c>
      <c r="J7" s="12">
        <f t="shared" si="1"/>
        <v>1846053.9434235976</v>
      </c>
      <c r="K7" s="12">
        <f t="shared" si="2"/>
        <v>68841.805870499185</v>
      </c>
      <c r="L7" s="12">
        <f t="shared" si="3"/>
        <v>1895315.6534690331</v>
      </c>
      <c r="M7" s="13">
        <f t="shared" si="4"/>
        <v>26.81588491295938</v>
      </c>
      <c r="N7" s="14">
        <f t="shared" si="5"/>
        <v>0.97400870406189555</v>
      </c>
    </row>
    <row r="8" spans="1:14" ht="26.45" customHeight="1">
      <c r="A8" s="3" t="s">
        <v>85</v>
      </c>
      <c r="B8" s="27" t="s">
        <v>123</v>
      </c>
      <c r="C8" s="67">
        <v>499640</v>
      </c>
      <c r="D8" s="68">
        <v>7185470</v>
      </c>
      <c r="E8" s="69">
        <v>239629</v>
      </c>
      <c r="F8" s="70">
        <v>4314699</v>
      </c>
      <c r="G8" s="11">
        <f t="shared" si="0"/>
        <v>11739798</v>
      </c>
      <c r="H8" s="67">
        <v>330946844300</v>
      </c>
      <c r="I8" s="67">
        <v>468678</v>
      </c>
      <c r="J8" s="12">
        <f t="shared" si="1"/>
        <v>662370.59542870871</v>
      </c>
      <c r="K8" s="12">
        <f t="shared" si="2"/>
        <v>28190.165137423999</v>
      </c>
      <c r="L8" s="12">
        <f t="shared" si="3"/>
        <v>706128.39582826593</v>
      </c>
      <c r="M8" s="13">
        <f t="shared" si="4"/>
        <v>23.496513489712594</v>
      </c>
      <c r="N8" s="14">
        <f t="shared" si="5"/>
        <v>0.9380313825954687</v>
      </c>
    </row>
    <row r="9" spans="1:14" ht="26.45" customHeight="1">
      <c r="A9" s="3" t="s">
        <v>85</v>
      </c>
      <c r="B9" s="27" t="s">
        <v>124</v>
      </c>
      <c r="C9" s="67">
        <v>354778</v>
      </c>
      <c r="D9" s="68">
        <v>6082614</v>
      </c>
      <c r="E9" s="69">
        <v>265465</v>
      </c>
      <c r="F9" s="70">
        <v>3760159</v>
      </c>
      <c r="G9" s="11">
        <f t="shared" si="0"/>
        <v>10108238</v>
      </c>
      <c r="H9" s="67">
        <v>318801385810</v>
      </c>
      <c r="I9" s="67">
        <v>342414</v>
      </c>
      <c r="J9" s="12">
        <f t="shared" si="1"/>
        <v>898594.01036704646</v>
      </c>
      <c r="K9" s="12">
        <f t="shared" si="2"/>
        <v>31538.769250387653</v>
      </c>
      <c r="L9" s="12">
        <f t="shared" si="3"/>
        <v>931040.74544265133</v>
      </c>
      <c r="M9" s="13">
        <f t="shared" si="4"/>
        <v>28.49172722096635</v>
      </c>
      <c r="N9" s="14">
        <f t="shared" si="5"/>
        <v>0.96515003748823203</v>
      </c>
    </row>
    <row r="10" spans="1:14" ht="26.45" customHeight="1">
      <c r="A10" s="3" t="s">
        <v>85</v>
      </c>
      <c r="B10" s="27" t="s">
        <v>125</v>
      </c>
      <c r="C10" s="67">
        <v>216572</v>
      </c>
      <c r="D10" s="68">
        <v>3537070</v>
      </c>
      <c r="E10" s="69">
        <v>222242</v>
      </c>
      <c r="F10" s="70">
        <v>2275038</v>
      </c>
      <c r="G10" s="11">
        <f t="shared" si="0"/>
        <v>6034350</v>
      </c>
      <c r="H10" s="67">
        <v>226032035570</v>
      </c>
      <c r="I10" s="67">
        <v>209452</v>
      </c>
      <c r="J10" s="12">
        <f t="shared" si="1"/>
        <v>1043680.7877749663</v>
      </c>
      <c r="K10" s="12">
        <f t="shared" si="2"/>
        <v>37457.561389379138</v>
      </c>
      <c r="L10" s="12">
        <f t="shared" si="3"/>
        <v>1079159.117936329</v>
      </c>
      <c r="M10" s="13">
        <f t="shared" si="4"/>
        <v>27.86302015034261</v>
      </c>
      <c r="N10" s="14">
        <f t="shared" si="5"/>
        <v>0.96712409729789628</v>
      </c>
    </row>
    <row r="11" spans="1:14" ht="26.45" customHeight="1">
      <c r="A11" s="3" t="s">
        <v>85</v>
      </c>
      <c r="B11" s="27" t="s">
        <v>126</v>
      </c>
      <c r="C11" s="67">
        <v>99193</v>
      </c>
      <c r="D11" s="68">
        <v>1383450</v>
      </c>
      <c r="E11" s="69">
        <v>128661</v>
      </c>
      <c r="F11" s="70">
        <v>944531</v>
      </c>
      <c r="G11" s="11">
        <f t="shared" si="0"/>
        <v>2456642</v>
      </c>
      <c r="H11" s="67">
        <v>110934544480</v>
      </c>
      <c r="I11" s="67">
        <v>95264</v>
      </c>
      <c r="J11" s="12">
        <f t="shared" si="1"/>
        <v>1118370.6963192967</v>
      </c>
      <c r="K11" s="12">
        <f t="shared" si="2"/>
        <v>45156.984403913957</v>
      </c>
      <c r="L11" s="12">
        <f t="shared" si="3"/>
        <v>1164495.9741350352</v>
      </c>
      <c r="M11" s="13">
        <f t="shared" si="4"/>
        <v>24.766283911163086</v>
      </c>
      <c r="N11" s="14">
        <f t="shared" si="5"/>
        <v>0.96039035012551288</v>
      </c>
    </row>
    <row r="12" spans="1:14" ht="26.45" customHeight="1" thickBot="1">
      <c r="A12" s="3" t="s">
        <v>85</v>
      </c>
      <c r="B12" s="27" t="s">
        <v>127</v>
      </c>
      <c r="C12" s="67">
        <v>35318</v>
      </c>
      <c r="D12" s="68">
        <v>390861</v>
      </c>
      <c r="E12" s="69">
        <v>52957</v>
      </c>
      <c r="F12" s="70">
        <v>286830</v>
      </c>
      <c r="G12" s="11">
        <f t="shared" si="0"/>
        <v>730648</v>
      </c>
      <c r="H12" s="67">
        <v>39548526470</v>
      </c>
      <c r="I12" s="67">
        <v>33182</v>
      </c>
      <c r="J12" s="12">
        <f t="shared" si="1"/>
        <v>1119783.8629027691</v>
      </c>
      <c r="K12" s="12">
        <f t="shared" si="2"/>
        <v>54128.015775038046</v>
      </c>
      <c r="L12" s="12">
        <f t="shared" si="3"/>
        <v>1191866.8696883852</v>
      </c>
      <c r="M12" s="13">
        <f t="shared" si="4"/>
        <v>20.687694659946768</v>
      </c>
      <c r="N12" s="14">
        <f t="shared" si="5"/>
        <v>0.93952092417464184</v>
      </c>
    </row>
    <row r="13" spans="1:14" ht="26.45" customHeight="1" thickTop="1">
      <c r="B13" s="28" t="s">
        <v>84</v>
      </c>
      <c r="C13" s="29">
        <f t="shared" ref="C13:I13" si="6">SUM(C6:C12)</f>
        <v>1218804</v>
      </c>
      <c r="D13" s="30">
        <f t="shared" si="6"/>
        <v>18776995</v>
      </c>
      <c r="E13" s="31">
        <f t="shared" si="6"/>
        <v>927598</v>
      </c>
      <c r="F13" s="32">
        <f t="shared" si="6"/>
        <v>11708156</v>
      </c>
      <c r="G13" s="33">
        <f t="shared" si="6"/>
        <v>31412749</v>
      </c>
      <c r="H13" s="29">
        <f t="shared" si="6"/>
        <v>1050761080080</v>
      </c>
      <c r="I13" s="29">
        <f t="shared" si="6"/>
        <v>1161888</v>
      </c>
      <c r="J13" s="29">
        <f t="shared" si="1"/>
        <v>862124.73874388332</v>
      </c>
      <c r="K13" s="29">
        <f t="shared" si="2"/>
        <v>33450.147266003369</v>
      </c>
      <c r="L13" s="29">
        <f t="shared" si="3"/>
        <v>904356.59898372309</v>
      </c>
      <c r="M13" s="25">
        <f t="shared" si="4"/>
        <v>25.773421321229666</v>
      </c>
      <c r="N13" s="26">
        <f t="shared" si="5"/>
        <v>0.95330176139887957</v>
      </c>
    </row>
    <row r="14" spans="1:14">
      <c r="B14" s="57" t="s">
        <v>147</v>
      </c>
    </row>
    <row r="15" spans="1:14">
      <c r="B15" s="57" t="s">
        <v>142</v>
      </c>
    </row>
    <row r="16" spans="1:14">
      <c r="B16" s="57" t="s">
        <v>143</v>
      </c>
    </row>
    <row r="17" spans="1:2" ht="16.5" customHeight="1">
      <c r="B17" s="2"/>
    </row>
    <row r="18" spans="1:2" ht="16.5" customHeight="1">
      <c r="A18" s="2" t="s">
        <v>128</v>
      </c>
      <c r="B18" s="2"/>
    </row>
    <row r="19" spans="1:2" ht="16.5" customHeight="1">
      <c r="A19" s="2" t="s">
        <v>138</v>
      </c>
      <c r="B19" s="2"/>
    </row>
    <row r="50" spans="2:2">
      <c r="B50" s="57" t="s">
        <v>147</v>
      </c>
    </row>
    <row r="51" spans="2:2">
      <c r="B51" s="57" t="s">
        <v>142</v>
      </c>
    </row>
    <row r="52" spans="2:2">
      <c r="B52" s="57" t="s">
        <v>143</v>
      </c>
    </row>
  </sheetData>
  <mergeCells count="11">
    <mergeCell ref="J4:J5"/>
    <mergeCell ref="K4:K5"/>
    <mergeCell ref="L4:L5"/>
    <mergeCell ref="M4:M5"/>
    <mergeCell ref="N4:N5"/>
    <mergeCell ref="I4:I5"/>
    <mergeCell ref="B3:B5"/>
    <mergeCell ref="D3:G3"/>
    <mergeCell ref="C4:C5"/>
    <mergeCell ref="D4:G4"/>
    <mergeCell ref="H4:H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G6:G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171</v>
      </c>
      <c r="K1" s="129"/>
    </row>
    <row r="2" spans="1:16">
      <c r="A2" s="105" t="s">
        <v>165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1">
        <v>26.259999999999998</v>
      </c>
      <c r="E5" s="96" t="s">
        <v>166</v>
      </c>
      <c r="F5" s="131">
        <v>26.8</v>
      </c>
      <c r="G5" s="111" t="s">
        <v>173</v>
      </c>
    </row>
    <row r="6" spans="1:16">
      <c r="B6" s="109"/>
      <c r="D6" s="131"/>
      <c r="E6" s="96"/>
      <c r="F6" s="131"/>
      <c r="G6" s="111"/>
    </row>
    <row r="7" spans="1:16">
      <c r="B7" s="109"/>
      <c r="C7" s="112"/>
      <c r="D7" s="131">
        <v>25.72</v>
      </c>
      <c r="E7" s="96" t="s">
        <v>166</v>
      </c>
      <c r="F7" s="131">
        <v>26.259999999999998</v>
      </c>
      <c r="G7" s="111" t="s">
        <v>167</v>
      </c>
    </row>
    <row r="8" spans="1:16">
      <c r="B8" s="109"/>
      <c r="D8" s="131"/>
      <c r="E8" s="96"/>
      <c r="F8" s="131"/>
      <c r="G8" s="111"/>
    </row>
    <row r="9" spans="1:16">
      <c r="B9" s="109"/>
      <c r="C9" s="113"/>
      <c r="D9" s="131">
        <v>25.18</v>
      </c>
      <c r="E9" s="96" t="s">
        <v>166</v>
      </c>
      <c r="F9" s="131">
        <v>25.72</v>
      </c>
      <c r="G9" s="111" t="s">
        <v>167</v>
      </c>
    </row>
    <row r="10" spans="1:16">
      <c r="B10" s="109"/>
      <c r="D10" s="131"/>
      <c r="E10" s="96"/>
      <c r="F10" s="131"/>
      <c r="G10" s="111"/>
    </row>
    <row r="11" spans="1:16">
      <c r="B11" s="109"/>
      <c r="C11" s="114"/>
      <c r="D11" s="131">
        <v>24.64</v>
      </c>
      <c r="E11" s="96" t="s">
        <v>166</v>
      </c>
      <c r="F11" s="131">
        <v>25.18</v>
      </c>
      <c r="G11" s="111" t="s">
        <v>167</v>
      </c>
    </row>
    <row r="12" spans="1:16">
      <c r="B12" s="109"/>
      <c r="D12" s="131"/>
      <c r="E12" s="96"/>
      <c r="F12" s="131"/>
      <c r="G12" s="111"/>
    </row>
    <row r="13" spans="1:16">
      <c r="B13" s="109"/>
      <c r="C13" s="115"/>
      <c r="D13" s="131">
        <v>24.1</v>
      </c>
      <c r="E13" s="96" t="s">
        <v>166</v>
      </c>
      <c r="F13" s="131">
        <v>24.64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150</v>
      </c>
    </row>
    <row r="2" spans="1:1" ht="16.5" customHeight="1">
      <c r="A2" s="2" t="s">
        <v>131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170</v>
      </c>
    </row>
    <row r="2" spans="1:16">
      <c r="A2" s="105" t="s">
        <v>165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20">
        <v>0.95200000000000007</v>
      </c>
      <c r="E5" s="96" t="s">
        <v>166</v>
      </c>
      <c r="F5" s="121">
        <v>0.96</v>
      </c>
      <c r="G5" s="111" t="s">
        <v>174</v>
      </c>
    </row>
    <row r="6" spans="1:16">
      <c r="B6" s="109"/>
      <c r="D6" s="120"/>
      <c r="E6" s="96"/>
      <c r="F6" s="121"/>
      <c r="G6" s="111"/>
    </row>
    <row r="7" spans="1:16">
      <c r="B7" s="109"/>
      <c r="C7" s="112"/>
      <c r="D7" s="120">
        <v>0.94400000000000006</v>
      </c>
      <c r="E7" s="96" t="s">
        <v>166</v>
      </c>
      <c r="F7" s="121">
        <v>0.95200000000000007</v>
      </c>
      <c r="G7" s="111" t="s">
        <v>167</v>
      </c>
    </row>
    <row r="8" spans="1:16">
      <c r="B8" s="109"/>
      <c r="D8" s="120"/>
      <c r="E8" s="96"/>
      <c r="F8" s="121"/>
      <c r="G8" s="111"/>
    </row>
    <row r="9" spans="1:16">
      <c r="B9" s="109"/>
      <c r="C9" s="113"/>
      <c r="D9" s="120">
        <v>0.93600000000000005</v>
      </c>
      <c r="E9" s="96" t="s">
        <v>166</v>
      </c>
      <c r="F9" s="121">
        <v>0.94400000000000006</v>
      </c>
      <c r="G9" s="111" t="s">
        <v>167</v>
      </c>
    </row>
    <row r="10" spans="1:16">
      <c r="B10" s="109"/>
      <c r="D10" s="120"/>
      <c r="E10" s="96"/>
      <c r="F10" s="121"/>
      <c r="G10" s="111"/>
    </row>
    <row r="11" spans="1:16">
      <c r="B11" s="109"/>
      <c r="C11" s="114"/>
      <c r="D11" s="120">
        <v>0.92800000000000005</v>
      </c>
      <c r="E11" s="96" t="s">
        <v>166</v>
      </c>
      <c r="F11" s="121">
        <v>0.93600000000000005</v>
      </c>
      <c r="G11" s="111" t="s">
        <v>167</v>
      </c>
    </row>
    <row r="12" spans="1:16">
      <c r="B12" s="109"/>
      <c r="D12" s="120"/>
      <c r="E12" s="96"/>
      <c r="F12" s="121"/>
      <c r="G12" s="111"/>
    </row>
    <row r="13" spans="1:16">
      <c r="B13" s="109"/>
      <c r="C13" s="115"/>
      <c r="D13" s="120">
        <v>0.92</v>
      </c>
      <c r="E13" s="96" t="s">
        <v>166</v>
      </c>
      <c r="F13" s="121">
        <v>0.92800000000000005</v>
      </c>
      <c r="G13" s="111" t="s">
        <v>167</v>
      </c>
    </row>
    <row r="14" spans="1:16">
      <c r="B14" s="116"/>
      <c r="C14" s="117"/>
      <c r="D14" s="117"/>
      <c r="E14" s="117"/>
      <c r="F14" s="117"/>
      <c r="G14" s="122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showGridLines="0" zoomScaleNormal="100" zoomScaleSheetLayoutView="100" workbookViewId="0"/>
  </sheetViews>
  <sheetFormatPr defaultRowHeight="13.5"/>
  <cols>
    <col min="1" max="1" width="4.625" style="3" customWidth="1"/>
    <col min="2" max="2" width="3.25" style="3" customWidth="1"/>
    <col min="3" max="3" width="11.625" style="3" customWidth="1"/>
    <col min="4" max="15" width="8.625" style="3" customWidth="1"/>
    <col min="16" max="17" width="9" style="3"/>
    <col min="18" max="18" width="9" style="36"/>
    <col min="19" max="19" width="9.125" style="36" bestFit="1" customWidth="1"/>
    <col min="20" max="20" width="9" style="36"/>
    <col min="21" max="21" width="9.125" style="36" bestFit="1" customWidth="1"/>
    <col min="22" max="22" width="9" style="36"/>
    <col min="23" max="23" width="10.25" style="36" bestFit="1" customWidth="1"/>
    <col min="24" max="24" width="9" style="36"/>
    <col min="25" max="25" width="9.125" style="36" bestFit="1" customWidth="1"/>
    <col min="26" max="26" width="9" style="36"/>
    <col min="27" max="27" width="9.125" style="36" bestFit="1" customWidth="1"/>
    <col min="28" max="28" width="9" style="36"/>
    <col min="29" max="34" width="9.125" style="36" bestFit="1" customWidth="1"/>
    <col min="35" max="16384" width="9" style="3"/>
  </cols>
  <sheetData>
    <row r="1" spans="1:34" ht="16.5" customHeight="1">
      <c r="A1" s="4" t="s">
        <v>132</v>
      </c>
    </row>
    <row r="2" spans="1:34" ht="16.5" customHeight="1">
      <c r="A2" s="4" t="s">
        <v>133</v>
      </c>
    </row>
    <row r="3" spans="1:34" s="37" customFormat="1" ht="18" customHeight="1">
      <c r="B3" s="138"/>
      <c r="C3" s="138" t="s">
        <v>112</v>
      </c>
      <c r="D3" s="5" t="s">
        <v>66</v>
      </c>
      <c r="E3" s="138" t="s">
        <v>67</v>
      </c>
      <c r="F3" s="138"/>
      <c r="G3" s="138"/>
      <c r="H3" s="138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38" t="s">
        <v>87</v>
      </c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s="37" customFormat="1" ht="26.25" customHeight="1">
      <c r="B4" s="138"/>
      <c r="C4" s="138"/>
      <c r="D4" s="133" t="s">
        <v>75</v>
      </c>
      <c r="E4" s="139" t="s">
        <v>76</v>
      </c>
      <c r="F4" s="140"/>
      <c r="G4" s="140"/>
      <c r="H4" s="141"/>
      <c r="I4" s="133" t="s">
        <v>77</v>
      </c>
      <c r="J4" s="133" t="s">
        <v>144</v>
      </c>
      <c r="K4" s="142" t="s">
        <v>177</v>
      </c>
      <c r="L4" s="142" t="s">
        <v>118</v>
      </c>
      <c r="M4" s="142" t="s">
        <v>176</v>
      </c>
      <c r="N4" s="142" t="s">
        <v>117</v>
      </c>
      <c r="O4" s="133" t="s">
        <v>111</v>
      </c>
      <c r="R4" s="149" t="s">
        <v>116</v>
      </c>
      <c r="S4" s="150"/>
      <c r="T4" s="153" t="s">
        <v>115</v>
      </c>
      <c r="U4" s="154"/>
      <c r="V4" s="149" t="s">
        <v>114</v>
      </c>
      <c r="W4" s="150"/>
      <c r="X4" s="149" t="s">
        <v>88</v>
      </c>
      <c r="Y4" s="150"/>
      <c r="Z4" s="159" t="s">
        <v>110</v>
      </c>
      <c r="AA4" s="150"/>
      <c r="AB4" s="39"/>
      <c r="AC4" s="165" t="s">
        <v>107</v>
      </c>
      <c r="AD4" s="165" t="s">
        <v>109</v>
      </c>
      <c r="AE4" s="165" t="s">
        <v>108</v>
      </c>
      <c r="AF4" s="165" t="s">
        <v>88</v>
      </c>
      <c r="AG4" s="165" t="s">
        <v>110</v>
      </c>
      <c r="AH4" s="163"/>
    </row>
    <row r="5" spans="1:34" s="37" customFormat="1" ht="26.25" customHeight="1">
      <c r="B5" s="138"/>
      <c r="C5" s="138"/>
      <c r="D5" s="134"/>
      <c r="E5" s="6" t="s">
        <v>81</v>
      </c>
      <c r="F5" s="7" t="s">
        <v>82</v>
      </c>
      <c r="G5" s="8" t="s">
        <v>83</v>
      </c>
      <c r="H5" s="9" t="s">
        <v>84</v>
      </c>
      <c r="I5" s="134"/>
      <c r="J5" s="134"/>
      <c r="K5" s="143"/>
      <c r="L5" s="143"/>
      <c r="M5" s="143"/>
      <c r="N5" s="143"/>
      <c r="O5" s="134"/>
      <c r="R5" s="151"/>
      <c r="S5" s="152"/>
      <c r="T5" s="155"/>
      <c r="U5" s="156"/>
      <c r="V5" s="157"/>
      <c r="W5" s="158"/>
      <c r="X5" s="151"/>
      <c r="Y5" s="152"/>
      <c r="Z5" s="160"/>
      <c r="AA5" s="152"/>
      <c r="AB5" s="39"/>
      <c r="AC5" s="165"/>
      <c r="AD5" s="165"/>
      <c r="AE5" s="165"/>
      <c r="AF5" s="165"/>
      <c r="AG5" s="165"/>
      <c r="AH5" s="164"/>
    </row>
    <row r="6" spans="1:34" s="37" customFormat="1" ht="12">
      <c r="B6" s="10">
        <v>1</v>
      </c>
      <c r="C6" s="34" t="s">
        <v>58</v>
      </c>
      <c r="D6" s="67">
        <v>352380</v>
      </c>
      <c r="E6" s="68">
        <v>5533398</v>
      </c>
      <c r="F6" s="69">
        <v>269057</v>
      </c>
      <c r="G6" s="70">
        <v>3460663</v>
      </c>
      <c r="H6" s="11">
        <f t="shared" ref="H6:H37" si="0">SUM(E6:G6)</f>
        <v>9263118</v>
      </c>
      <c r="I6" s="67">
        <v>315103007060</v>
      </c>
      <c r="J6" s="67">
        <v>326703</v>
      </c>
      <c r="K6" s="12">
        <f t="shared" ref="K6:K11" si="1">I6/D6</f>
        <v>894213.65304500819</v>
      </c>
      <c r="L6" s="12">
        <f t="shared" ref="L6:L16" si="2">I6/H6</f>
        <v>34016.948403334602</v>
      </c>
      <c r="M6" s="12">
        <f t="shared" ref="M6:M14" si="3">I6/J6</f>
        <v>964493.76669329638</v>
      </c>
      <c r="N6" s="13">
        <f t="shared" ref="N6:N14" si="4">H6/D6</f>
        <v>26.287297803507577</v>
      </c>
      <c r="O6" s="14">
        <f t="shared" ref="O6:O11" si="5">J6/D6</f>
        <v>0.92713264089902947</v>
      </c>
      <c r="R6" s="40" t="str">
        <f t="shared" ref="R6:R37" si="6">INDEX($C$6:$C$79,MATCH(S6,K$6:K$79,0))</f>
        <v>此花区</v>
      </c>
      <c r="S6" s="41">
        <f t="shared" ref="S6:S37" si="7">LARGE(K$6:K$79,ROW(A1))</f>
        <v>939241.10376188508</v>
      </c>
      <c r="T6" s="40" t="str">
        <f t="shared" ref="T6:T37" si="8">INDEX($C$6:$C$79,MATCH(U6,L$6:L$79,0))</f>
        <v>能勢町</v>
      </c>
      <c r="U6" s="42">
        <f t="shared" ref="U6:U37" si="9">LARGE(L$6:L$79,ROW(A1))</f>
        <v>47125.958034371375</v>
      </c>
      <c r="V6" s="40" t="str">
        <f t="shared" ref="V6:V37" si="10">INDEX($C$6:$C$79,MATCH(W6,M$6:M$79,0))</f>
        <v>西成区</v>
      </c>
      <c r="W6" s="42">
        <f t="shared" ref="W6:W37" si="11">LARGE(M$6:M$79,ROW(A1))</f>
        <v>1031160.7129586623</v>
      </c>
      <c r="X6" s="40" t="str">
        <f t="shared" ref="X6:X37" si="12">INDEX($C$6:$C$79,MATCH(Y6,N$6:N$79,0))</f>
        <v>柏原市</v>
      </c>
      <c r="Y6" s="43">
        <f t="shared" ref="Y6:Y37" si="13">LARGE(N$6:N$79,ROW(A1))</f>
        <v>28.122327341532639</v>
      </c>
      <c r="Z6" s="44" t="str">
        <f t="shared" ref="Z6:Z37" si="14">INDEX($C$6:$C$79,MATCH(AA6,O$6:O$79,0))</f>
        <v>太子町</v>
      </c>
      <c r="AA6" s="45">
        <f t="shared" ref="AA6:AA37" si="15">LARGE(O$6:O$79,ROW(A1))</f>
        <v>0.96183206106870234</v>
      </c>
      <c r="AB6" s="38"/>
      <c r="AC6" s="46">
        <f>$K$80</f>
        <v>862124.73874388332</v>
      </c>
      <c r="AD6" s="46">
        <f>$L$80</f>
        <v>33450.147266003369</v>
      </c>
      <c r="AE6" s="46">
        <f>$M$80</f>
        <v>904356.59898372309</v>
      </c>
      <c r="AF6" s="47">
        <f>$N$80</f>
        <v>25.773421321229666</v>
      </c>
      <c r="AG6" s="48">
        <f>$O$80</f>
        <v>0.95330176139887957</v>
      </c>
      <c r="AH6" s="49">
        <v>0</v>
      </c>
    </row>
    <row r="7" spans="1:34" s="37" customFormat="1" ht="12">
      <c r="B7" s="10">
        <v>2</v>
      </c>
      <c r="C7" s="34" t="s">
        <v>89</v>
      </c>
      <c r="D7" s="67">
        <v>13194</v>
      </c>
      <c r="E7" s="68">
        <v>203143</v>
      </c>
      <c r="F7" s="69">
        <v>9213</v>
      </c>
      <c r="G7" s="70">
        <v>130558</v>
      </c>
      <c r="H7" s="11">
        <f t="shared" si="0"/>
        <v>342914</v>
      </c>
      <c r="I7" s="67">
        <v>11122604930</v>
      </c>
      <c r="J7" s="67">
        <v>11602</v>
      </c>
      <c r="K7" s="12">
        <f t="shared" si="1"/>
        <v>843004.76959223894</v>
      </c>
      <c r="L7" s="12">
        <f t="shared" si="2"/>
        <v>32435.552150101776</v>
      </c>
      <c r="M7" s="12">
        <f t="shared" si="3"/>
        <v>958679.96293742454</v>
      </c>
      <c r="N7" s="13">
        <f t="shared" si="4"/>
        <v>25.990147036531756</v>
      </c>
      <c r="O7" s="14">
        <f t="shared" si="5"/>
        <v>0.87933909352736095</v>
      </c>
      <c r="R7" s="40" t="str">
        <f t="shared" si="6"/>
        <v>岬町</v>
      </c>
      <c r="S7" s="41">
        <f t="shared" si="7"/>
        <v>937823.88579795021</v>
      </c>
      <c r="T7" s="40" t="str">
        <f t="shared" si="8"/>
        <v>千早赤阪村</v>
      </c>
      <c r="U7" s="42">
        <f t="shared" si="9"/>
        <v>44532.192353875354</v>
      </c>
      <c r="V7" s="40" t="str">
        <f t="shared" si="10"/>
        <v>此花区</v>
      </c>
      <c r="W7" s="42">
        <f t="shared" si="11"/>
        <v>1029929.3880326382</v>
      </c>
      <c r="X7" s="40" t="str">
        <f t="shared" si="12"/>
        <v>吹田市</v>
      </c>
      <c r="Y7" s="43">
        <f t="shared" si="13"/>
        <v>27.519153376062008</v>
      </c>
      <c r="Z7" s="44" t="str">
        <f t="shared" si="14"/>
        <v>河南町</v>
      </c>
      <c r="AA7" s="45">
        <f t="shared" si="15"/>
        <v>0.96032880629020734</v>
      </c>
      <c r="AB7" s="38"/>
      <c r="AC7" s="46">
        <f t="shared" ref="AC7:AC70" si="16">$K$80</f>
        <v>862124.73874388332</v>
      </c>
      <c r="AD7" s="46">
        <f t="shared" ref="AD7:AD70" si="17">$L$80</f>
        <v>33450.147266003369</v>
      </c>
      <c r="AE7" s="46">
        <f t="shared" ref="AE7:AE70" si="18">$M$80</f>
        <v>904356.59898372309</v>
      </c>
      <c r="AF7" s="47">
        <f t="shared" ref="AF7:AF70" si="19">$N$80</f>
        <v>25.773421321229666</v>
      </c>
      <c r="AG7" s="48">
        <f t="shared" ref="AG7:AG70" si="20">$O$80</f>
        <v>0.95330176139887957</v>
      </c>
      <c r="AH7" s="49">
        <v>0</v>
      </c>
    </row>
    <row r="8" spans="1:34" s="37" customFormat="1" ht="12">
      <c r="B8" s="10">
        <v>3</v>
      </c>
      <c r="C8" s="35" t="s">
        <v>90</v>
      </c>
      <c r="D8" s="67">
        <v>8296</v>
      </c>
      <c r="E8" s="68">
        <v>118138</v>
      </c>
      <c r="F8" s="69">
        <v>6492</v>
      </c>
      <c r="G8" s="70">
        <v>76003</v>
      </c>
      <c r="H8" s="11">
        <f t="shared" si="0"/>
        <v>200633</v>
      </c>
      <c r="I8" s="67">
        <v>7268518770</v>
      </c>
      <c r="J8" s="67">
        <v>7406</v>
      </c>
      <c r="K8" s="12">
        <f t="shared" si="1"/>
        <v>876147.39271938289</v>
      </c>
      <c r="L8" s="12">
        <f t="shared" si="2"/>
        <v>36227.932443815327</v>
      </c>
      <c r="M8" s="12">
        <f t="shared" si="3"/>
        <v>981436.50688630843</v>
      </c>
      <c r="N8" s="13">
        <f t="shared" si="4"/>
        <v>24.184305689488909</v>
      </c>
      <c r="O8" s="14">
        <f t="shared" si="5"/>
        <v>0.89271938283510122</v>
      </c>
      <c r="R8" s="40" t="str">
        <f t="shared" si="6"/>
        <v>能勢町</v>
      </c>
      <c r="S8" s="41">
        <f t="shared" si="7"/>
        <v>934614.90464547672</v>
      </c>
      <c r="T8" s="40" t="str">
        <f t="shared" si="8"/>
        <v>堺市美原区</v>
      </c>
      <c r="U8" s="42">
        <f t="shared" si="9"/>
        <v>39287.095899237989</v>
      </c>
      <c r="V8" s="40" t="str">
        <f t="shared" si="10"/>
        <v>大正区</v>
      </c>
      <c r="W8" s="42">
        <f t="shared" si="11"/>
        <v>1001676.5322413435</v>
      </c>
      <c r="X8" s="40" t="str">
        <f t="shared" si="12"/>
        <v>住吉区</v>
      </c>
      <c r="Y8" s="43">
        <f t="shared" si="13"/>
        <v>27.386591451507918</v>
      </c>
      <c r="Z8" s="44" t="str">
        <f t="shared" si="14"/>
        <v>豊能町</v>
      </c>
      <c r="AA8" s="45">
        <f t="shared" si="15"/>
        <v>0.95848708487084866</v>
      </c>
      <c r="AB8" s="38"/>
      <c r="AC8" s="46">
        <f t="shared" si="16"/>
        <v>862124.73874388332</v>
      </c>
      <c r="AD8" s="46">
        <f t="shared" si="17"/>
        <v>33450.147266003369</v>
      </c>
      <c r="AE8" s="46">
        <f t="shared" si="18"/>
        <v>904356.59898372309</v>
      </c>
      <c r="AF8" s="47">
        <f t="shared" si="19"/>
        <v>25.773421321229666</v>
      </c>
      <c r="AG8" s="48">
        <f t="shared" si="20"/>
        <v>0.95330176139887957</v>
      </c>
      <c r="AH8" s="49">
        <v>0</v>
      </c>
    </row>
    <row r="9" spans="1:34" s="37" customFormat="1" ht="12">
      <c r="B9" s="10">
        <v>4</v>
      </c>
      <c r="C9" s="35" t="s">
        <v>91</v>
      </c>
      <c r="D9" s="67">
        <v>9676</v>
      </c>
      <c r="E9" s="68">
        <v>145762</v>
      </c>
      <c r="F9" s="69">
        <v>8466</v>
      </c>
      <c r="G9" s="70">
        <v>77767</v>
      </c>
      <c r="H9" s="11">
        <f t="shared" si="0"/>
        <v>231995</v>
      </c>
      <c r="I9" s="67">
        <v>9088096920</v>
      </c>
      <c r="J9" s="67">
        <v>8824</v>
      </c>
      <c r="K9" s="12">
        <f t="shared" si="1"/>
        <v>939241.10376188508</v>
      </c>
      <c r="L9" s="12">
        <f t="shared" si="2"/>
        <v>39173.675811978705</v>
      </c>
      <c r="M9" s="12">
        <f t="shared" si="3"/>
        <v>1029929.3880326382</v>
      </c>
      <c r="N9" s="13">
        <f t="shared" si="4"/>
        <v>23.976333195535346</v>
      </c>
      <c r="O9" s="14">
        <f t="shared" si="5"/>
        <v>0.91194708557255066</v>
      </c>
      <c r="R9" s="40" t="str">
        <f t="shared" si="6"/>
        <v>千早赤阪村</v>
      </c>
      <c r="S9" s="41">
        <f t="shared" si="7"/>
        <v>921224.046474359</v>
      </c>
      <c r="T9" s="40" t="str">
        <f t="shared" si="8"/>
        <v>此花区</v>
      </c>
      <c r="U9" s="42">
        <f t="shared" si="9"/>
        <v>39173.675811978705</v>
      </c>
      <c r="V9" s="40" t="str">
        <f t="shared" si="10"/>
        <v>西淀川区</v>
      </c>
      <c r="W9" s="42">
        <f t="shared" si="11"/>
        <v>990612.36053719011</v>
      </c>
      <c r="X9" s="40" t="str">
        <f t="shared" si="12"/>
        <v>泉大津市</v>
      </c>
      <c r="Y9" s="43">
        <f t="shared" si="13"/>
        <v>27.259373446046745</v>
      </c>
      <c r="Z9" s="44" t="str">
        <f t="shared" si="14"/>
        <v>島本町</v>
      </c>
      <c r="AA9" s="45">
        <f t="shared" si="15"/>
        <v>0.95840073954240812</v>
      </c>
      <c r="AB9" s="38"/>
      <c r="AC9" s="46">
        <f t="shared" si="16"/>
        <v>862124.73874388332</v>
      </c>
      <c r="AD9" s="46">
        <f t="shared" si="17"/>
        <v>33450.147266003369</v>
      </c>
      <c r="AE9" s="46">
        <f t="shared" si="18"/>
        <v>904356.59898372309</v>
      </c>
      <c r="AF9" s="47">
        <f t="shared" si="19"/>
        <v>25.773421321229666</v>
      </c>
      <c r="AG9" s="48">
        <f t="shared" si="20"/>
        <v>0.95330176139887957</v>
      </c>
      <c r="AH9" s="49">
        <v>0</v>
      </c>
    </row>
    <row r="10" spans="1:34" s="37" customFormat="1" ht="12">
      <c r="B10" s="10">
        <v>5</v>
      </c>
      <c r="C10" s="35" t="s">
        <v>92</v>
      </c>
      <c r="D10" s="67">
        <v>8100</v>
      </c>
      <c r="E10" s="68">
        <v>107418</v>
      </c>
      <c r="F10" s="69">
        <v>5700</v>
      </c>
      <c r="G10" s="70">
        <v>71982</v>
      </c>
      <c r="H10" s="11">
        <f t="shared" si="0"/>
        <v>185100</v>
      </c>
      <c r="I10" s="67">
        <v>6382449470</v>
      </c>
      <c r="J10" s="67">
        <v>7004</v>
      </c>
      <c r="K10" s="12">
        <f t="shared" si="1"/>
        <v>787956.72469135805</v>
      </c>
      <c r="L10" s="12">
        <f t="shared" si="2"/>
        <v>34481.088438681792</v>
      </c>
      <c r="M10" s="12">
        <f t="shared" si="3"/>
        <v>911257.77698458021</v>
      </c>
      <c r="N10" s="13">
        <f t="shared" si="4"/>
        <v>22.851851851851851</v>
      </c>
      <c r="O10" s="14">
        <f t="shared" si="5"/>
        <v>0.86469135802469133</v>
      </c>
      <c r="R10" s="40" t="str">
        <f t="shared" si="6"/>
        <v>大正区</v>
      </c>
      <c r="S10" s="41">
        <f t="shared" si="7"/>
        <v>918195.55544996669</v>
      </c>
      <c r="T10" s="40" t="str">
        <f t="shared" si="8"/>
        <v>岸和田市</v>
      </c>
      <c r="U10" s="42">
        <f t="shared" si="9"/>
        <v>39163.894257714172</v>
      </c>
      <c r="V10" s="40" t="str">
        <f t="shared" si="10"/>
        <v>能勢町</v>
      </c>
      <c r="W10" s="42">
        <f t="shared" si="11"/>
        <v>990304.39378238341</v>
      </c>
      <c r="X10" s="40" t="str">
        <f t="shared" si="12"/>
        <v>住之江区</v>
      </c>
      <c r="Y10" s="43">
        <f t="shared" si="13"/>
        <v>27.225767210395354</v>
      </c>
      <c r="Z10" s="44" t="str">
        <f t="shared" si="14"/>
        <v>交野市</v>
      </c>
      <c r="AA10" s="45">
        <f t="shared" si="15"/>
        <v>0.95835493347157419</v>
      </c>
      <c r="AB10" s="38"/>
      <c r="AC10" s="46">
        <f t="shared" si="16"/>
        <v>862124.73874388332</v>
      </c>
      <c r="AD10" s="46">
        <f t="shared" si="17"/>
        <v>33450.147266003369</v>
      </c>
      <c r="AE10" s="46">
        <f t="shared" si="18"/>
        <v>904356.59898372309</v>
      </c>
      <c r="AF10" s="47">
        <f t="shared" si="19"/>
        <v>25.773421321229666</v>
      </c>
      <c r="AG10" s="48">
        <f t="shared" si="20"/>
        <v>0.95330176139887957</v>
      </c>
      <c r="AH10" s="49">
        <v>0</v>
      </c>
    </row>
    <row r="11" spans="1:34" s="37" customFormat="1" ht="12">
      <c r="B11" s="10">
        <v>6</v>
      </c>
      <c r="C11" s="35" t="s">
        <v>93</v>
      </c>
      <c r="D11" s="67">
        <v>12003</v>
      </c>
      <c r="E11" s="68">
        <v>176090</v>
      </c>
      <c r="F11" s="69">
        <v>9350</v>
      </c>
      <c r="G11" s="70">
        <v>114058</v>
      </c>
      <c r="H11" s="11">
        <f t="shared" si="0"/>
        <v>299498</v>
      </c>
      <c r="I11" s="67">
        <v>10384288840</v>
      </c>
      <c r="J11" s="67">
        <v>10870</v>
      </c>
      <c r="K11" s="12">
        <f t="shared" si="1"/>
        <v>865141.11805381987</v>
      </c>
      <c r="L11" s="12">
        <f t="shared" si="2"/>
        <v>34672.314472884624</v>
      </c>
      <c r="M11" s="12">
        <f t="shared" si="3"/>
        <v>955316.36062557495</v>
      </c>
      <c r="N11" s="13">
        <f t="shared" si="4"/>
        <v>24.951928684495542</v>
      </c>
      <c r="O11" s="14">
        <f t="shared" si="5"/>
        <v>0.90560693160043326</v>
      </c>
      <c r="R11" s="40" t="str">
        <f t="shared" si="6"/>
        <v>泉大津市</v>
      </c>
      <c r="S11" s="41">
        <f t="shared" si="7"/>
        <v>917624.95077076077</v>
      </c>
      <c r="T11" s="40" t="str">
        <f t="shared" si="8"/>
        <v>阪南市</v>
      </c>
      <c r="U11" s="42">
        <f t="shared" si="9"/>
        <v>38914.740238149163</v>
      </c>
      <c r="V11" s="40" t="str">
        <f t="shared" si="10"/>
        <v>浪速区</v>
      </c>
      <c r="W11" s="42">
        <f t="shared" si="11"/>
        <v>988710.76889755251</v>
      </c>
      <c r="X11" s="40" t="str">
        <f t="shared" si="12"/>
        <v>阿倍野区</v>
      </c>
      <c r="Y11" s="43">
        <f t="shared" si="13"/>
        <v>27.090422257786532</v>
      </c>
      <c r="Z11" s="44" t="str">
        <f t="shared" si="14"/>
        <v>熊取町</v>
      </c>
      <c r="AA11" s="45">
        <f t="shared" si="15"/>
        <v>0.95762569362703887</v>
      </c>
      <c r="AB11" s="38"/>
      <c r="AC11" s="46">
        <f t="shared" si="16"/>
        <v>862124.73874388332</v>
      </c>
      <c r="AD11" s="46">
        <f t="shared" si="17"/>
        <v>33450.147266003369</v>
      </c>
      <c r="AE11" s="46">
        <f t="shared" si="18"/>
        <v>904356.59898372309</v>
      </c>
      <c r="AF11" s="47">
        <f t="shared" si="19"/>
        <v>25.773421321229666</v>
      </c>
      <c r="AG11" s="48">
        <f t="shared" si="20"/>
        <v>0.95330176139887957</v>
      </c>
      <c r="AH11" s="49">
        <v>0</v>
      </c>
    </row>
    <row r="12" spans="1:34" s="37" customFormat="1" ht="12">
      <c r="B12" s="10">
        <v>7</v>
      </c>
      <c r="C12" s="35" t="s">
        <v>94</v>
      </c>
      <c r="D12" s="71">
        <v>10523</v>
      </c>
      <c r="E12" s="72">
        <v>156781</v>
      </c>
      <c r="F12" s="73">
        <v>8368</v>
      </c>
      <c r="G12" s="74">
        <v>90055</v>
      </c>
      <c r="H12" s="50">
        <f t="shared" si="0"/>
        <v>255204</v>
      </c>
      <c r="I12" s="71">
        <v>9662171830</v>
      </c>
      <c r="J12" s="71">
        <v>9646</v>
      </c>
      <c r="K12" s="19">
        <f t="shared" ref="K12:K13" si="21">I12/D12</f>
        <v>918195.55544996669</v>
      </c>
      <c r="L12" s="19">
        <f t="shared" si="2"/>
        <v>37860.581456403503</v>
      </c>
      <c r="M12" s="19">
        <f t="shared" si="3"/>
        <v>1001676.5322413435</v>
      </c>
      <c r="N12" s="20">
        <f t="shared" si="4"/>
        <v>24.252019386106625</v>
      </c>
      <c r="O12" s="21">
        <f t="shared" ref="O12:O13" si="22">J12/D12</f>
        <v>0.91665874750546417</v>
      </c>
      <c r="R12" s="40" t="str">
        <f t="shared" si="6"/>
        <v>住之江区</v>
      </c>
      <c r="S12" s="41">
        <f t="shared" si="7"/>
        <v>915721.7970693945</v>
      </c>
      <c r="T12" s="40" t="str">
        <f t="shared" si="8"/>
        <v>岬町</v>
      </c>
      <c r="U12" s="42">
        <f t="shared" si="9"/>
        <v>38601.715983463306</v>
      </c>
      <c r="V12" s="40" t="str">
        <f t="shared" si="10"/>
        <v>生野区</v>
      </c>
      <c r="W12" s="42">
        <f t="shared" si="11"/>
        <v>987916.88219178084</v>
      </c>
      <c r="X12" s="40" t="str">
        <f t="shared" si="12"/>
        <v>豊中市</v>
      </c>
      <c r="Y12" s="43">
        <f t="shared" si="13"/>
        <v>26.522766919434655</v>
      </c>
      <c r="Z12" s="44" t="str">
        <f t="shared" si="14"/>
        <v>大阪狭山市</v>
      </c>
      <c r="AA12" s="45">
        <f t="shared" si="15"/>
        <v>0.95582187757020332</v>
      </c>
      <c r="AB12" s="38"/>
      <c r="AC12" s="46">
        <f t="shared" si="16"/>
        <v>862124.73874388332</v>
      </c>
      <c r="AD12" s="46">
        <f t="shared" si="17"/>
        <v>33450.147266003369</v>
      </c>
      <c r="AE12" s="46">
        <f t="shared" si="18"/>
        <v>904356.59898372309</v>
      </c>
      <c r="AF12" s="47">
        <f t="shared" si="19"/>
        <v>25.773421321229666</v>
      </c>
      <c r="AG12" s="48">
        <f t="shared" si="20"/>
        <v>0.95330176139887957</v>
      </c>
      <c r="AH12" s="49">
        <v>0</v>
      </c>
    </row>
    <row r="13" spans="1:34" s="37" customFormat="1" ht="12">
      <c r="B13" s="10">
        <v>8</v>
      </c>
      <c r="C13" s="35" t="s">
        <v>59</v>
      </c>
      <c r="D13" s="71">
        <v>8448</v>
      </c>
      <c r="E13" s="72">
        <v>126854</v>
      </c>
      <c r="F13" s="73">
        <v>5875</v>
      </c>
      <c r="G13" s="74">
        <v>82221</v>
      </c>
      <c r="H13" s="50">
        <f t="shared" si="0"/>
        <v>214950</v>
      </c>
      <c r="I13" s="71">
        <v>7117962480</v>
      </c>
      <c r="J13" s="71">
        <v>7255</v>
      </c>
      <c r="K13" s="51">
        <f t="shared" si="21"/>
        <v>842561.84659090906</v>
      </c>
      <c r="L13" s="51">
        <f t="shared" si="2"/>
        <v>33114.503279832519</v>
      </c>
      <c r="M13" s="51">
        <f t="shared" si="3"/>
        <v>981111.29979324609</v>
      </c>
      <c r="N13" s="20">
        <f t="shared" si="4"/>
        <v>25.443892045454547</v>
      </c>
      <c r="O13" s="21">
        <f t="shared" si="22"/>
        <v>0.85878314393939392</v>
      </c>
      <c r="R13" s="40" t="str">
        <f t="shared" si="6"/>
        <v>西淀川区</v>
      </c>
      <c r="S13" s="41">
        <f t="shared" si="7"/>
        <v>907273.76645903965</v>
      </c>
      <c r="T13" s="40" t="str">
        <f t="shared" si="8"/>
        <v>大正区</v>
      </c>
      <c r="U13" s="42">
        <f t="shared" si="9"/>
        <v>37860.581456403503</v>
      </c>
      <c r="V13" s="40" t="str">
        <f t="shared" si="10"/>
        <v>岬町</v>
      </c>
      <c r="W13" s="42">
        <f t="shared" si="11"/>
        <v>987563.54301572614</v>
      </c>
      <c r="X13" s="40" t="str">
        <f t="shared" si="12"/>
        <v>鶴見区</v>
      </c>
      <c r="Y13" s="43">
        <f t="shared" si="13"/>
        <v>26.395532937517672</v>
      </c>
      <c r="Z13" s="44" t="str">
        <f t="shared" si="14"/>
        <v>忠岡町</v>
      </c>
      <c r="AA13" s="45">
        <f t="shared" si="15"/>
        <v>0.95535390199637027</v>
      </c>
      <c r="AB13" s="38"/>
      <c r="AC13" s="46">
        <f t="shared" si="16"/>
        <v>862124.73874388332</v>
      </c>
      <c r="AD13" s="46">
        <f t="shared" si="17"/>
        <v>33450.147266003369</v>
      </c>
      <c r="AE13" s="46">
        <f t="shared" si="18"/>
        <v>904356.59898372309</v>
      </c>
      <c r="AF13" s="47">
        <f t="shared" si="19"/>
        <v>25.773421321229666</v>
      </c>
      <c r="AG13" s="48">
        <f t="shared" si="20"/>
        <v>0.95330176139887957</v>
      </c>
      <c r="AH13" s="49">
        <v>0</v>
      </c>
    </row>
    <row r="14" spans="1:34" s="37" customFormat="1" ht="12">
      <c r="B14" s="10">
        <v>9</v>
      </c>
      <c r="C14" s="35" t="s">
        <v>95</v>
      </c>
      <c r="D14" s="67">
        <v>5484</v>
      </c>
      <c r="E14" s="68">
        <v>73641</v>
      </c>
      <c r="F14" s="69">
        <v>3870</v>
      </c>
      <c r="G14" s="70">
        <v>51851</v>
      </c>
      <c r="H14" s="11">
        <f t="shared" si="0"/>
        <v>129362</v>
      </c>
      <c r="I14" s="67">
        <v>4564877620</v>
      </c>
      <c r="J14" s="67">
        <v>4617</v>
      </c>
      <c r="K14" s="12">
        <f>I14/D14</f>
        <v>832399.27425237058</v>
      </c>
      <c r="L14" s="12">
        <f t="shared" si="2"/>
        <v>35287.624031786771</v>
      </c>
      <c r="M14" s="12">
        <f t="shared" si="3"/>
        <v>988710.76889755251</v>
      </c>
      <c r="N14" s="13">
        <f t="shared" si="4"/>
        <v>23.588986141502552</v>
      </c>
      <c r="O14" s="14">
        <f>J14/D14</f>
        <v>0.84190371991247259</v>
      </c>
      <c r="R14" s="40" t="str">
        <f t="shared" si="6"/>
        <v>西成区</v>
      </c>
      <c r="S14" s="41">
        <f t="shared" si="7"/>
        <v>905850.66916014964</v>
      </c>
      <c r="T14" s="40" t="str">
        <f t="shared" si="8"/>
        <v>貝塚市</v>
      </c>
      <c r="U14" s="42">
        <f t="shared" si="9"/>
        <v>37706.23398388928</v>
      </c>
      <c r="V14" s="40" t="str">
        <f t="shared" si="10"/>
        <v>住之江区</v>
      </c>
      <c r="W14" s="42">
        <f t="shared" si="11"/>
        <v>986879.72707228409</v>
      </c>
      <c r="X14" s="40" t="str">
        <f t="shared" si="12"/>
        <v>淀川区</v>
      </c>
      <c r="Y14" s="43">
        <f t="shared" si="13"/>
        <v>26.380798274002156</v>
      </c>
      <c r="Z14" s="44" t="str">
        <f t="shared" si="14"/>
        <v>田尻町</v>
      </c>
      <c r="AA14" s="45">
        <f t="shared" si="15"/>
        <v>0.95383275261324041</v>
      </c>
      <c r="AB14" s="38"/>
      <c r="AC14" s="46">
        <f t="shared" si="16"/>
        <v>862124.73874388332</v>
      </c>
      <c r="AD14" s="46">
        <f t="shared" si="17"/>
        <v>33450.147266003369</v>
      </c>
      <c r="AE14" s="46">
        <f t="shared" si="18"/>
        <v>904356.59898372309</v>
      </c>
      <c r="AF14" s="47">
        <f t="shared" si="19"/>
        <v>25.773421321229666</v>
      </c>
      <c r="AG14" s="48">
        <f t="shared" si="20"/>
        <v>0.95330176139887957</v>
      </c>
      <c r="AH14" s="49">
        <v>0</v>
      </c>
    </row>
    <row r="15" spans="1:34" s="37" customFormat="1" ht="12">
      <c r="B15" s="10">
        <v>10</v>
      </c>
      <c r="C15" s="35" t="s">
        <v>60</v>
      </c>
      <c r="D15" s="67">
        <v>12683</v>
      </c>
      <c r="E15" s="68">
        <v>184478</v>
      </c>
      <c r="F15" s="69">
        <v>9984</v>
      </c>
      <c r="G15" s="70">
        <v>126502</v>
      </c>
      <c r="H15" s="11">
        <f t="shared" si="0"/>
        <v>320964</v>
      </c>
      <c r="I15" s="67">
        <v>11506953180</v>
      </c>
      <c r="J15" s="67">
        <v>11616</v>
      </c>
      <c r="K15" s="12">
        <f t="shared" ref="K15:K21" si="23">I15/D15</f>
        <v>907273.76645903965</v>
      </c>
      <c r="L15" s="12">
        <f t="shared" si="2"/>
        <v>35851.226866564473</v>
      </c>
      <c r="M15" s="12">
        <f t="shared" ref="M15:M21" si="24">I15/J15</f>
        <v>990612.36053719011</v>
      </c>
      <c r="N15" s="13">
        <f t="shared" ref="N15:N21" si="25">H15/D15</f>
        <v>25.306630923283134</v>
      </c>
      <c r="O15" s="14">
        <f t="shared" ref="O15:O21" si="26">J15/D15</f>
        <v>0.91587163920208148</v>
      </c>
      <c r="R15" s="40" t="str">
        <f t="shared" si="6"/>
        <v>泉佐野市</v>
      </c>
      <c r="S15" s="41">
        <f t="shared" si="7"/>
        <v>904910.3279965996</v>
      </c>
      <c r="T15" s="40" t="str">
        <f t="shared" si="8"/>
        <v>太子町</v>
      </c>
      <c r="U15" s="42">
        <f t="shared" si="9"/>
        <v>37487.111394749358</v>
      </c>
      <c r="V15" s="40" t="str">
        <f t="shared" si="10"/>
        <v>住吉区</v>
      </c>
      <c r="W15" s="42">
        <f t="shared" si="11"/>
        <v>984149.02265060239</v>
      </c>
      <c r="X15" s="40" t="str">
        <f t="shared" si="12"/>
        <v>島本町</v>
      </c>
      <c r="Y15" s="43">
        <f t="shared" si="13"/>
        <v>26.31754102149295</v>
      </c>
      <c r="Z15" s="44" t="str">
        <f t="shared" si="14"/>
        <v>千早赤阪村</v>
      </c>
      <c r="AA15" s="45">
        <f t="shared" si="15"/>
        <v>0.95352564102564108</v>
      </c>
      <c r="AB15" s="38"/>
      <c r="AC15" s="46">
        <f t="shared" si="16"/>
        <v>862124.73874388332</v>
      </c>
      <c r="AD15" s="46">
        <f t="shared" si="17"/>
        <v>33450.147266003369</v>
      </c>
      <c r="AE15" s="46">
        <f t="shared" si="18"/>
        <v>904356.59898372309</v>
      </c>
      <c r="AF15" s="47">
        <f t="shared" si="19"/>
        <v>25.773421321229666</v>
      </c>
      <c r="AG15" s="48">
        <f t="shared" si="20"/>
        <v>0.95330176139887957</v>
      </c>
      <c r="AH15" s="49">
        <v>0</v>
      </c>
    </row>
    <row r="16" spans="1:34" s="37" customFormat="1" ht="12">
      <c r="B16" s="10">
        <v>11</v>
      </c>
      <c r="C16" s="35" t="s">
        <v>61</v>
      </c>
      <c r="D16" s="67">
        <v>22059</v>
      </c>
      <c r="E16" s="68">
        <v>332079</v>
      </c>
      <c r="F16" s="69">
        <v>14908</v>
      </c>
      <c r="G16" s="70">
        <v>217122</v>
      </c>
      <c r="H16" s="11">
        <f t="shared" si="0"/>
        <v>564109</v>
      </c>
      <c r="I16" s="67">
        <v>18157810570</v>
      </c>
      <c r="J16" s="67">
        <v>19758</v>
      </c>
      <c r="K16" s="12">
        <f t="shared" si="23"/>
        <v>823147.49399338139</v>
      </c>
      <c r="L16" s="12">
        <f t="shared" si="2"/>
        <v>32188.478769174042</v>
      </c>
      <c r="M16" s="12">
        <f t="shared" si="24"/>
        <v>919010.55623038765</v>
      </c>
      <c r="N16" s="13">
        <f t="shared" si="25"/>
        <v>25.572736751439322</v>
      </c>
      <c r="O16" s="14">
        <f t="shared" si="26"/>
        <v>0.89568883448932413</v>
      </c>
      <c r="R16" s="40" t="str">
        <f t="shared" si="6"/>
        <v>貝塚市</v>
      </c>
      <c r="S16" s="41">
        <f t="shared" si="7"/>
        <v>903947.78128797084</v>
      </c>
      <c r="T16" s="40" t="str">
        <f t="shared" si="8"/>
        <v>堺市中区</v>
      </c>
      <c r="U16" s="42">
        <f t="shared" si="9"/>
        <v>37034.047144575983</v>
      </c>
      <c r="V16" s="40" t="str">
        <f t="shared" si="10"/>
        <v>福島区</v>
      </c>
      <c r="W16" s="42">
        <f t="shared" si="11"/>
        <v>981436.50688630843</v>
      </c>
      <c r="X16" s="40" t="str">
        <f t="shared" si="12"/>
        <v>大阪市</v>
      </c>
      <c r="Y16" s="43">
        <f t="shared" si="13"/>
        <v>26.287297803507577</v>
      </c>
      <c r="Z16" s="44" t="str">
        <f t="shared" si="14"/>
        <v>泉南市</v>
      </c>
      <c r="AA16" s="45">
        <f t="shared" si="15"/>
        <v>0.95220870327743068</v>
      </c>
      <c r="AB16" s="38"/>
      <c r="AC16" s="46">
        <f t="shared" si="16"/>
        <v>862124.73874388332</v>
      </c>
      <c r="AD16" s="46">
        <f t="shared" si="17"/>
        <v>33450.147266003369</v>
      </c>
      <c r="AE16" s="46">
        <f t="shared" si="18"/>
        <v>904356.59898372309</v>
      </c>
      <c r="AF16" s="47">
        <f t="shared" si="19"/>
        <v>25.773421321229666</v>
      </c>
      <c r="AG16" s="48">
        <f t="shared" si="20"/>
        <v>0.95330176139887957</v>
      </c>
      <c r="AH16" s="49">
        <v>0</v>
      </c>
    </row>
    <row r="17" spans="2:34" s="37" customFormat="1" ht="12">
      <c r="B17" s="10">
        <v>12</v>
      </c>
      <c r="C17" s="35" t="s">
        <v>96</v>
      </c>
      <c r="D17" s="67">
        <v>11573</v>
      </c>
      <c r="E17" s="68">
        <v>173160</v>
      </c>
      <c r="F17" s="69">
        <v>8355</v>
      </c>
      <c r="G17" s="70">
        <v>109525</v>
      </c>
      <c r="H17" s="11">
        <f t="shared" si="0"/>
        <v>291040</v>
      </c>
      <c r="I17" s="67">
        <v>9812189330</v>
      </c>
      <c r="J17" s="67">
        <v>10239</v>
      </c>
      <c r="K17" s="12">
        <f t="shared" si="23"/>
        <v>847851.83876263723</v>
      </c>
      <c r="L17" s="12">
        <f t="shared" ref="L17:L21" si="27">I17/H17</f>
        <v>33714.229418636613</v>
      </c>
      <c r="M17" s="12">
        <f t="shared" si="24"/>
        <v>958315.19972653582</v>
      </c>
      <c r="N17" s="13">
        <f t="shared" si="25"/>
        <v>25.148189752008985</v>
      </c>
      <c r="O17" s="14">
        <f t="shared" si="26"/>
        <v>0.88473170310204785</v>
      </c>
      <c r="R17" s="40" t="str">
        <f t="shared" si="6"/>
        <v>高石市</v>
      </c>
      <c r="S17" s="41">
        <f t="shared" si="7"/>
        <v>903528.12225560436</v>
      </c>
      <c r="T17" s="40" t="str">
        <f t="shared" si="8"/>
        <v>富田林市</v>
      </c>
      <c r="U17" s="42">
        <f t="shared" si="9"/>
        <v>36938.611905759266</v>
      </c>
      <c r="V17" s="40" t="str">
        <f t="shared" si="10"/>
        <v>天王寺区</v>
      </c>
      <c r="W17" s="42">
        <f t="shared" si="11"/>
        <v>981111.29979324609</v>
      </c>
      <c r="X17" s="40" t="str">
        <f t="shared" si="12"/>
        <v>高槻市</v>
      </c>
      <c r="Y17" s="43">
        <f t="shared" si="13"/>
        <v>26.072795969773299</v>
      </c>
      <c r="Z17" s="44" t="str">
        <f t="shared" si="14"/>
        <v>阪南市</v>
      </c>
      <c r="AA17" s="45">
        <f t="shared" si="15"/>
        <v>0.95102632753235161</v>
      </c>
      <c r="AB17" s="38"/>
      <c r="AC17" s="46">
        <f t="shared" si="16"/>
        <v>862124.73874388332</v>
      </c>
      <c r="AD17" s="46">
        <f t="shared" si="17"/>
        <v>33450.147266003369</v>
      </c>
      <c r="AE17" s="46">
        <f t="shared" si="18"/>
        <v>904356.59898372309</v>
      </c>
      <c r="AF17" s="47">
        <f t="shared" si="19"/>
        <v>25.773421321229666</v>
      </c>
      <c r="AG17" s="48">
        <f t="shared" si="20"/>
        <v>0.95330176139887957</v>
      </c>
      <c r="AH17" s="49">
        <v>0</v>
      </c>
    </row>
    <row r="18" spans="2:34" s="37" customFormat="1" ht="12">
      <c r="B18" s="10">
        <v>13</v>
      </c>
      <c r="C18" s="35" t="s">
        <v>97</v>
      </c>
      <c r="D18" s="67">
        <v>20289</v>
      </c>
      <c r="E18" s="68">
        <v>311165</v>
      </c>
      <c r="F18" s="69">
        <v>15357</v>
      </c>
      <c r="G18" s="70">
        <v>186645</v>
      </c>
      <c r="H18" s="11">
        <f t="shared" si="0"/>
        <v>513167</v>
      </c>
      <c r="I18" s="67">
        <v>18029483100</v>
      </c>
      <c r="J18" s="67">
        <v>18250</v>
      </c>
      <c r="K18" s="12">
        <f t="shared" si="23"/>
        <v>888633.40233624133</v>
      </c>
      <c r="L18" s="12">
        <f t="shared" si="27"/>
        <v>35133.753924161138</v>
      </c>
      <c r="M18" s="12">
        <f t="shared" si="24"/>
        <v>987916.88219178084</v>
      </c>
      <c r="N18" s="13">
        <f t="shared" si="25"/>
        <v>25.292868056582385</v>
      </c>
      <c r="O18" s="14">
        <f t="shared" si="26"/>
        <v>0.89950219330671788</v>
      </c>
      <c r="R18" s="40" t="str">
        <f t="shared" si="6"/>
        <v>忠岡町</v>
      </c>
      <c r="S18" s="41">
        <f t="shared" si="7"/>
        <v>901804.43920145195</v>
      </c>
      <c r="T18" s="40" t="str">
        <f t="shared" si="8"/>
        <v>堺市堺区</v>
      </c>
      <c r="U18" s="42">
        <f t="shared" si="9"/>
        <v>36775.435199459338</v>
      </c>
      <c r="V18" s="40" t="str">
        <f t="shared" si="10"/>
        <v>泉大津市</v>
      </c>
      <c r="W18" s="42">
        <f t="shared" si="11"/>
        <v>974619.08524347737</v>
      </c>
      <c r="X18" s="40" t="str">
        <f t="shared" si="12"/>
        <v>都島区</v>
      </c>
      <c r="Y18" s="43">
        <f t="shared" si="13"/>
        <v>25.990147036531756</v>
      </c>
      <c r="Z18" s="44" t="str">
        <f t="shared" si="14"/>
        <v>岬町</v>
      </c>
      <c r="AA18" s="45">
        <f t="shared" si="15"/>
        <v>0.94963396778916542</v>
      </c>
      <c r="AB18" s="38"/>
      <c r="AC18" s="46">
        <f t="shared" si="16"/>
        <v>862124.73874388332</v>
      </c>
      <c r="AD18" s="46">
        <f t="shared" si="17"/>
        <v>33450.147266003369</v>
      </c>
      <c r="AE18" s="46">
        <f t="shared" si="18"/>
        <v>904356.59898372309</v>
      </c>
      <c r="AF18" s="47">
        <f t="shared" si="19"/>
        <v>25.773421321229666</v>
      </c>
      <c r="AG18" s="48">
        <f t="shared" si="20"/>
        <v>0.95330176139887957</v>
      </c>
      <c r="AH18" s="49">
        <v>0</v>
      </c>
    </row>
    <row r="19" spans="2:34" s="37" customFormat="1" ht="12">
      <c r="B19" s="10">
        <v>14</v>
      </c>
      <c r="C19" s="35" t="s">
        <v>98</v>
      </c>
      <c r="D19" s="67">
        <v>15186</v>
      </c>
      <c r="E19" s="68">
        <v>238509</v>
      </c>
      <c r="F19" s="69">
        <v>10802</v>
      </c>
      <c r="G19" s="70">
        <v>119871</v>
      </c>
      <c r="H19" s="11">
        <f t="shared" si="0"/>
        <v>369182</v>
      </c>
      <c r="I19" s="67">
        <v>12806843400</v>
      </c>
      <c r="J19" s="67">
        <v>13729</v>
      </c>
      <c r="K19" s="12">
        <f t="shared" si="23"/>
        <v>843332.24022125639</v>
      </c>
      <c r="L19" s="12">
        <f t="shared" si="27"/>
        <v>34689.782817147097</v>
      </c>
      <c r="M19" s="12">
        <f t="shared" si="24"/>
        <v>932831.48080705071</v>
      </c>
      <c r="N19" s="13">
        <f t="shared" si="25"/>
        <v>24.310680890293693</v>
      </c>
      <c r="O19" s="14">
        <f t="shared" si="26"/>
        <v>0.90405636770709863</v>
      </c>
      <c r="R19" s="40" t="str">
        <f t="shared" si="6"/>
        <v>阪南市</v>
      </c>
      <c r="S19" s="41">
        <f t="shared" si="7"/>
        <v>900877.97300312365</v>
      </c>
      <c r="T19" s="40" t="str">
        <f t="shared" si="8"/>
        <v>和泉市</v>
      </c>
      <c r="U19" s="42">
        <f t="shared" si="9"/>
        <v>36616.403672796238</v>
      </c>
      <c r="V19" s="40" t="str">
        <f t="shared" si="10"/>
        <v>淀川区</v>
      </c>
      <c r="W19" s="42">
        <f t="shared" si="11"/>
        <v>973894.89356271375</v>
      </c>
      <c r="X19" s="40" t="str">
        <f t="shared" si="12"/>
        <v>河内長野市</v>
      </c>
      <c r="Y19" s="43">
        <f t="shared" si="13"/>
        <v>25.972200242654427</v>
      </c>
      <c r="Z19" s="44" t="str">
        <f t="shared" si="14"/>
        <v>高槻市</v>
      </c>
      <c r="AA19" s="45">
        <f t="shared" si="15"/>
        <v>0.94865059373875493</v>
      </c>
      <c r="AB19" s="38"/>
      <c r="AC19" s="46">
        <f t="shared" si="16"/>
        <v>862124.73874388332</v>
      </c>
      <c r="AD19" s="46">
        <f t="shared" si="17"/>
        <v>33450.147266003369</v>
      </c>
      <c r="AE19" s="46">
        <f t="shared" si="18"/>
        <v>904356.59898372309</v>
      </c>
      <c r="AF19" s="47">
        <f t="shared" si="19"/>
        <v>25.773421321229666</v>
      </c>
      <c r="AG19" s="48">
        <f t="shared" si="20"/>
        <v>0.95330176139887957</v>
      </c>
      <c r="AH19" s="49">
        <v>0</v>
      </c>
    </row>
    <row r="20" spans="2:34" s="37" customFormat="1" ht="12">
      <c r="B20" s="10">
        <v>15</v>
      </c>
      <c r="C20" s="35" t="s">
        <v>99</v>
      </c>
      <c r="D20" s="71">
        <v>23881</v>
      </c>
      <c r="E20" s="72">
        <v>369017</v>
      </c>
      <c r="F20" s="73">
        <v>17260</v>
      </c>
      <c r="G20" s="74">
        <v>211392</v>
      </c>
      <c r="H20" s="50">
        <f t="shared" si="0"/>
        <v>597669</v>
      </c>
      <c r="I20" s="71">
        <v>20318840300</v>
      </c>
      <c r="J20" s="71">
        <v>21632</v>
      </c>
      <c r="K20" s="19">
        <f t="shared" si="23"/>
        <v>850837.07968678023</v>
      </c>
      <c r="L20" s="19">
        <f t="shared" si="27"/>
        <v>33996.811445800267</v>
      </c>
      <c r="M20" s="19">
        <f t="shared" si="24"/>
        <v>939295.50203402364</v>
      </c>
      <c r="N20" s="20">
        <f t="shared" si="25"/>
        <v>25.026967044931116</v>
      </c>
      <c r="O20" s="21">
        <f t="shared" si="26"/>
        <v>0.90582471420794775</v>
      </c>
      <c r="R20" s="40" t="str">
        <f t="shared" si="6"/>
        <v>淀川区</v>
      </c>
      <c r="S20" s="41">
        <f t="shared" si="7"/>
        <v>894781.06420899578</v>
      </c>
      <c r="T20" s="40" t="str">
        <f t="shared" si="8"/>
        <v>泉佐野市</v>
      </c>
      <c r="U20" s="42">
        <f t="shared" si="9"/>
        <v>36556.278553971373</v>
      </c>
      <c r="V20" s="40" t="str">
        <f t="shared" si="10"/>
        <v>貝塚市</v>
      </c>
      <c r="W20" s="42">
        <f t="shared" si="11"/>
        <v>967256.25032504112</v>
      </c>
      <c r="X20" s="40" t="str">
        <f t="shared" si="12"/>
        <v>高石市</v>
      </c>
      <c r="Y20" s="43">
        <f t="shared" si="13"/>
        <v>25.964293968107235</v>
      </c>
      <c r="Z20" s="44" t="str">
        <f t="shared" si="14"/>
        <v>河内長野市</v>
      </c>
      <c r="AA20" s="45">
        <f t="shared" si="15"/>
        <v>0.94767104499657118</v>
      </c>
      <c r="AB20" s="38"/>
      <c r="AC20" s="46">
        <f t="shared" si="16"/>
        <v>862124.73874388332</v>
      </c>
      <c r="AD20" s="46">
        <f t="shared" si="17"/>
        <v>33450.147266003369</v>
      </c>
      <c r="AE20" s="46">
        <f t="shared" si="18"/>
        <v>904356.59898372309</v>
      </c>
      <c r="AF20" s="47">
        <f t="shared" si="19"/>
        <v>25.773421321229666</v>
      </c>
      <c r="AG20" s="48">
        <f t="shared" si="20"/>
        <v>0.95330176139887957</v>
      </c>
      <c r="AH20" s="49">
        <v>0</v>
      </c>
    </row>
    <row r="21" spans="2:34" s="37" customFormat="1" ht="12">
      <c r="B21" s="10">
        <v>16</v>
      </c>
      <c r="C21" s="35" t="s">
        <v>62</v>
      </c>
      <c r="D21" s="71">
        <v>16246</v>
      </c>
      <c r="E21" s="72">
        <v>262523</v>
      </c>
      <c r="F21" s="73">
        <v>10981</v>
      </c>
      <c r="G21" s="74">
        <v>166607</v>
      </c>
      <c r="H21" s="50">
        <f t="shared" si="0"/>
        <v>440111</v>
      </c>
      <c r="I21" s="71">
        <v>13694993380</v>
      </c>
      <c r="J21" s="71">
        <v>14362</v>
      </c>
      <c r="K21" s="51">
        <f t="shared" si="23"/>
        <v>842976.32524929219</v>
      </c>
      <c r="L21" s="51">
        <f t="shared" si="27"/>
        <v>31117.134950046693</v>
      </c>
      <c r="M21" s="51">
        <f t="shared" si="24"/>
        <v>953557.53933992481</v>
      </c>
      <c r="N21" s="20">
        <f t="shared" si="25"/>
        <v>27.090422257786532</v>
      </c>
      <c r="O21" s="21">
        <f t="shared" si="26"/>
        <v>0.88403299273667368</v>
      </c>
      <c r="R21" s="40" t="str">
        <f t="shared" si="6"/>
        <v>大阪市</v>
      </c>
      <c r="S21" s="41">
        <f t="shared" si="7"/>
        <v>894213.65304500819</v>
      </c>
      <c r="T21" s="40" t="str">
        <f t="shared" si="8"/>
        <v>福島区</v>
      </c>
      <c r="U21" s="42">
        <f t="shared" si="9"/>
        <v>36227.932443815327</v>
      </c>
      <c r="V21" s="40" t="str">
        <f t="shared" si="10"/>
        <v>泉佐野市</v>
      </c>
      <c r="W21" s="42">
        <f t="shared" si="11"/>
        <v>966973.06510219525</v>
      </c>
      <c r="X21" s="40" t="str">
        <f t="shared" si="12"/>
        <v>東住吉区</v>
      </c>
      <c r="Y21" s="43">
        <f t="shared" si="13"/>
        <v>25.954170661553214</v>
      </c>
      <c r="Z21" s="44" t="str">
        <f t="shared" si="14"/>
        <v>高石市</v>
      </c>
      <c r="AA21" s="45">
        <f t="shared" si="15"/>
        <v>0.94638317541021488</v>
      </c>
      <c r="AB21" s="38"/>
      <c r="AC21" s="46">
        <f t="shared" si="16"/>
        <v>862124.73874388332</v>
      </c>
      <c r="AD21" s="46">
        <f t="shared" si="17"/>
        <v>33450.147266003369</v>
      </c>
      <c r="AE21" s="46">
        <f t="shared" si="18"/>
        <v>904356.59898372309</v>
      </c>
      <c r="AF21" s="47">
        <f t="shared" si="19"/>
        <v>25.773421321229666</v>
      </c>
      <c r="AG21" s="48">
        <f t="shared" si="20"/>
        <v>0.95330176139887957</v>
      </c>
      <c r="AH21" s="49">
        <v>0</v>
      </c>
    </row>
    <row r="22" spans="2:34" s="37" customFormat="1" ht="12">
      <c r="B22" s="10">
        <v>17</v>
      </c>
      <c r="C22" s="35" t="s">
        <v>100</v>
      </c>
      <c r="D22" s="67">
        <v>23045</v>
      </c>
      <c r="E22" s="68">
        <v>363893</v>
      </c>
      <c r="F22" s="69">
        <v>17391</v>
      </c>
      <c r="G22" s="70">
        <v>249840</v>
      </c>
      <c r="H22" s="11">
        <f t="shared" si="0"/>
        <v>631124</v>
      </c>
      <c r="I22" s="67">
        <v>20421092220</v>
      </c>
      <c r="J22" s="67">
        <v>20750</v>
      </c>
      <c r="K22" s="12">
        <f>I22/D22</f>
        <v>886139.82295508788</v>
      </c>
      <c r="L22" s="12">
        <f>I22/H22</f>
        <v>32356.703627179446</v>
      </c>
      <c r="M22" s="12">
        <f>I22/J22</f>
        <v>984149.02265060239</v>
      </c>
      <c r="N22" s="13">
        <f>H22/D22</f>
        <v>27.386591451507918</v>
      </c>
      <c r="O22" s="14">
        <f>J22/D22</f>
        <v>0.90041223692775008</v>
      </c>
      <c r="R22" s="40" t="str">
        <f t="shared" si="6"/>
        <v>生野区</v>
      </c>
      <c r="S22" s="41">
        <f t="shared" si="7"/>
        <v>888633.40233624133</v>
      </c>
      <c r="T22" s="40" t="str">
        <f t="shared" si="8"/>
        <v>忠岡町</v>
      </c>
      <c r="U22" s="42">
        <f t="shared" si="9"/>
        <v>36023.013672809524</v>
      </c>
      <c r="V22" s="40" t="str">
        <f t="shared" si="10"/>
        <v>千早赤阪村</v>
      </c>
      <c r="W22" s="42">
        <f t="shared" si="11"/>
        <v>966124.04201680678</v>
      </c>
      <c r="X22" s="40" t="str">
        <f t="shared" si="12"/>
        <v>北区</v>
      </c>
      <c r="Y22" s="43">
        <f t="shared" si="13"/>
        <v>25.94996481901337</v>
      </c>
      <c r="Z22" s="44" t="str">
        <f t="shared" si="14"/>
        <v>八尾市</v>
      </c>
      <c r="AA22" s="45">
        <f t="shared" si="15"/>
        <v>0.94626005761398624</v>
      </c>
      <c r="AB22" s="38"/>
      <c r="AC22" s="46">
        <f t="shared" si="16"/>
        <v>862124.73874388332</v>
      </c>
      <c r="AD22" s="46">
        <f t="shared" si="17"/>
        <v>33450.147266003369</v>
      </c>
      <c r="AE22" s="46">
        <f t="shared" si="18"/>
        <v>904356.59898372309</v>
      </c>
      <c r="AF22" s="47">
        <f t="shared" si="19"/>
        <v>25.773421321229666</v>
      </c>
      <c r="AG22" s="48">
        <f t="shared" si="20"/>
        <v>0.95330176139887957</v>
      </c>
      <c r="AH22" s="49">
        <v>0</v>
      </c>
    </row>
    <row r="23" spans="2:34" s="37" customFormat="1" ht="12">
      <c r="B23" s="10">
        <v>18</v>
      </c>
      <c r="C23" s="35" t="s">
        <v>63</v>
      </c>
      <c r="D23" s="67">
        <v>20860</v>
      </c>
      <c r="E23" s="68">
        <v>335685</v>
      </c>
      <c r="F23" s="69">
        <v>14560</v>
      </c>
      <c r="G23" s="70">
        <v>191159</v>
      </c>
      <c r="H23" s="11">
        <f t="shared" si="0"/>
        <v>541404</v>
      </c>
      <c r="I23" s="67">
        <v>18149609110</v>
      </c>
      <c r="J23" s="67">
        <v>18983</v>
      </c>
      <c r="K23" s="12">
        <f t="shared" ref="K23:K29" si="28">I23/D23</f>
        <v>870067.55081495689</v>
      </c>
      <c r="L23" s="12">
        <f t="shared" ref="L23:L29" si="29">I23/H23</f>
        <v>33523.226850928324</v>
      </c>
      <c r="M23" s="12">
        <f t="shared" ref="M23:M29" si="30">I23/J23</f>
        <v>956098.04087868088</v>
      </c>
      <c r="N23" s="13">
        <f t="shared" ref="N23:N29" si="31">H23/D23</f>
        <v>25.954170661553214</v>
      </c>
      <c r="O23" s="14">
        <f t="shared" ref="O23:O29" si="32">J23/D23</f>
        <v>0.91001917545541711</v>
      </c>
      <c r="R23" s="40" t="str">
        <f t="shared" si="6"/>
        <v>住吉区</v>
      </c>
      <c r="S23" s="41">
        <f t="shared" si="7"/>
        <v>886139.82295508788</v>
      </c>
      <c r="T23" s="40" t="str">
        <f t="shared" si="8"/>
        <v>大阪狭山市</v>
      </c>
      <c r="U23" s="42">
        <f t="shared" si="9"/>
        <v>35961.434399795238</v>
      </c>
      <c r="V23" s="40" t="str">
        <f t="shared" si="10"/>
        <v>大阪市</v>
      </c>
      <c r="W23" s="42">
        <f t="shared" si="11"/>
        <v>964493.76669329638</v>
      </c>
      <c r="X23" s="40" t="str">
        <f t="shared" si="12"/>
        <v>松原市</v>
      </c>
      <c r="Y23" s="43">
        <f t="shared" si="13"/>
        <v>25.94112795133519</v>
      </c>
      <c r="Z23" s="44" t="str">
        <f t="shared" si="14"/>
        <v>柏原市</v>
      </c>
      <c r="AA23" s="45">
        <f t="shared" si="15"/>
        <v>0.94607379375591294</v>
      </c>
      <c r="AB23" s="38"/>
      <c r="AC23" s="46">
        <f t="shared" si="16"/>
        <v>862124.73874388332</v>
      </c>
      <c r="AD23" s="46">
        <f t="shared" si="17"/>
        <v>33450.147266003369</v>
      </c>
      <c r="AE23" s="46">
        <f t="shared" si="18"/>
        <v>904356.59898372309</v>
      </c>
      <c r="AF23" s="47">
        <f t="shared" si="19"/>
        <v>25.773421321229666</v>
      </c>
      <c r="AG23" s="48">
        <f t="shared" si="20"/>
        <v>0.95330176139887957</v>
      </c>
      <c r="AH23" s="49">
        <v>0</v>
      </c>
    </row>
    <row r="24" spans="2:34" s="37" customFormat="1" ht="12">
      <c r="B24" s="10">
        <v>19</v>
      </c>
      <c r="C24" s="35" t="s">
        <v>101</v>
      </c>
      <c r="D24" s="67">
        <v>14705</v>
      </c>
      <c r="E24" s="68">
        <v>212802</v>
      </c>
      <c r="F24" s="69">
        <v>12895</v>
      </c>
      <c r="G24" s="70">
        <v>147495</v>
      </c>
      <c r="H24" s="11">
        <f t="shared" si="0"/>
        <v>373192</v>
      </c>
      <c r="I24" s="67">
        <v>13320534090</v>
      </c>
      <c r="J24" s="67">
        <v>12918</v>
      </c>
      <c r="K24" s="12">
        <f t="shared" si="28"/>
        <v>905850.66916014964</v>
      </c>
      <c r="L24" s="12">
        <f t="shared" si="29"/>
        <v>35693.514571587817</v>
      </c>
      <c r="M24" s="12">
        <f t="shared" si="30"/>
        <v>1031160.7129586623</v>
      </c>
      <c r="N24" s="13">
        <f t="shared" si="31"/>
        <v>25.378578714722885</v>
      </c>
      <c r="O24" s="14">
        <f t="shared" si="32"/>
        <v>0.87847670860251614</v>
      </c>
      <c r="R24" s="40" t="str">
        <f t="shared" si="6"/>
        <v>北区</v>
      </c>
      <c r="S24" s="41">
        <f t="shared" si="7"/>
        <v>880702.28285513248</v>
      </c>
      <c r="T24" s="40" t="str">
        <f t="shared" si="8"/>
        <v>西淀川区</v>
      </c>
      <c r="U24" s="42">
        <f t="shared" si="9"/>
        <v>35851.226866564473</v>
      </c>
      <c r="V24" s="40" t="str">
        <f t="shared" si="10"/>
        <v>堺市堺区</v>
      </c>
      <c r="W24" s="42">
        <f t="shared" si="11"/>
        <v>963406.21654182603</v>
      </c>
      <c r="X24" s="40" t="str">
        <f t="shared" si="12"/>
        <v>熊取町</v>
      </c>
      <c r="Y24" s="43">
        <f t="shared" si="13"/>
        <v>25.874894904994115</v>
      </c>
      <c r="Z24" s="44" t="str">
        <f t="shared" si="14"/>
        <v>東大阪市</v>
      </c>
      <c r="AA24" s="45">
        <f t="shared" si="15"/>
        <v>0.94549939038916997</v>
      </c>
      <c r="AB24" s="38"/>
      <c r="AC24" s="46">
        <f t="shared" si="16"/>
        <v>862124.73874388332</v>
      </c>
      <c r="AD24" s="46">
        <f t="shared" si="17"/>
        <v>33450.147266003369</v>
      </c>
      <c r="AE24" s="46">
        <f t="shared" si="18"/>
        <v>904356.59898372309</v>
      </c>
      <c r="AF24" s="47">
        <f t="shared" si="19"/>
        <v>25.773421321229666</v>
      </c>
      <c r="AG24" s="48">
        <f t="shared" si="20"/>
        <v>0.95330176139887957</v>
      </c>
      <c r="AH24" s="49">
        <v>0</v>
      </c>
    </row>
    <row r="25" spans="2:34" s="37" customFormat="1" ht="12">
      <c r="B25" s="10">
        <v>20</v>
      </c>
      <c r="C25" s="35" t="s">
        <v>102</v>
      </c>
      <c r="D25" s="67">
        <v>21321</v>
      </c>
      <c r="E25" s="68">
        <v>323897</v>
      </c>
      <c r="F25" s="69">
        <v>16820</v>
      </c>
      <c r="G25" s="70">
        <v>221748</v>
      </c>
      <c r="H25" s="11">
        <f t="shared" si="0"/>
        <v>562465</v>
      </c>
      <c r="I25" s="67">
        <v>19077627070</v>
      </c>
      <c r="J25" s="67">
        <v>19589</v>
      </c>
      <c r="K25" s="12">
        <f t="shared" si="28"/>
        <v>894781.06420899578</v>
      </c>
      <c r="L25" s="12">
        <f t="shared" si="29"/>
        <v>33917.891904385164</v>
      </c>
      <c r="M25" s="12">
        <f t="shared" si="30"/>
        <v>973894.89356271375</v>
      </c>
      <c r="N25" s="13">
        <f t="shared" si="31"/>
        <v>26.380798274002156</v>
      </c>
      <c r="O25" s="14">
        <f t="shared" si="32"/>
        <v>0.91876553632568825</v>
      </c>
      <c r="R25" s="40" t="str">
        <f t="shared" si="6"/>
        <v>堺市美原区</v>
      </c>
      <c r="S25" s="41">
        <f t="shared" si="7"/>
        <v>880647.24219012423</v>
      </c>
      <c r="T25" s="40" t="str">
        <f t="shared" si="8"/>
        <v>泉南市</v>
      </c>
      <c r="U25" s="42">
        <f t="shared" si="9"/>
        <v>35782.737345240705</v>
      </c>
      <c r="V25" s="40" t="str">
        <f t="shared" si="10"/>
        <v>北区</v>
      </c>
      <c r="W25" s="42">
        <f t="shared" si="11"/>
        <v>960363.41858482524</v>
      </c>
      <c r="X25" s="40" t="str">
        <f t="shared" si="12"/>
        <v>箕面市</v>
      </c>
      <c r="Y25" s="43">
        <f t="shared" si="13"/>
        <v>25.719772788747633</v>
      </c>
      <c r="Z25" s="44" t="str">
        <f t="shared" si="14"/>
        <v>池田市</v>
      </c>
      <c r="AA25" s="45">
        <f t="shared" si="15"/>
        <v>0.94512741708285308</v>
      </c>
      <c r="AB25" s="38"/>
      <c r="AC25" s="46">
        <f t="shared" si="16"/>
        <v>862124.73874388332</v>
      </c>
      <c r="AD25" s="46">
        <f t="shared" si="17"/>
        <v>33450.147266003369</v>
      </c>
      <c r="AE25" s="46">
        <f t="shared" si="18"/>
        <v>904356.59898372309</v>
      </c>
      <c r="AF25" s="47">
        <f t="shared" si="19"/>
        <v>25.773421321229666</v>
      </c>
      <c r="AG25" s="48">
        <f t="shared" si="20"/>
        <v>0.95330176139887957</v>
      </c>
      <c r="AH25" s="49">
        <v>0</v>
      </c>
    </row>
    <row r="26" spans="2:34" s="37" customFormat="1" ht="12">
      <c r="B26" s="10">
        <v>21</v>
      </c>
      <c r="C26" s="35" t="s">
        <v>103</v>
      </c>
      <c r="D26" s="67">
        <v>14148</v>
      </c>
      <c r="E26" s="68">
        <v>223267</v>
      </c>
      <c r="F26" s="69">
        <v>10268</v>
      </c>
      <c r="G26" s="70">
        <v>139909</v>
      </c>
      <c r="H26" s="11">
        <f t="shared" si="0"/>
        <v>373444</v>
      </c>
      <c r="I26" s="67">
        <v>12405614380</v>
      </c>
      <c r="J26" s="67">
        <v>13105</v>
      </c>
      <c r="K26" s="12">
        <f t="shared" si="28"/>
        <v>876845.8001130902</v>
      </c>
      <c r="L26" s="12">
        <f t="shared" si="29"/>
        <v>33219.477030023241</v>
      </c>
      <c r="M26" s="12">
        <f t="shared" si="30"/>
        <v>946632.15413964132</v>
      </c>
      <c r="N26" s="13">
        <f t="shared" si="31"/>
        <v>26.395532937517672</v>
      </c>
      <c r="O26" s="14">
        <f t="shared" si="32"/>
        <v>0.92627933276788244</v>
      </c>
      <c r="R26" s="40" t="str">
        <f t="shared" si="6"/>
        <v>田尻町</v>
      </c>
      <c r="S26" s="41">
        <f t="shared" si="7"/>
        <v>880409.89547038323</v>
      </c>
      <c r="T26" s="40" t="str">
        <f t="shared" si="8"/>
        <v>田尻町</v>
      </c>
      <c r="U26" s="42">
        <f t="shared" si="9"/>
        <v>35701.538678912046</v>
      </c>
      <c r="V26" s="40" t="str">
        <f t="shared" si="10"/>
        <v>都島区</v>
      </c>
      <c r="W26" s="42">
        <f t="shared" si="11"/>
        <v>958679.96293742454</v>
      </c>
      <c r="X26" s="40" t="str">
        <f t="shared" si="12"/>
        <v>平野区</v>
      </c>
      <c r="Y26" s="43">
        <f t="shared" si="13"/>
        <v>25.693728038188688</v>
      </c>
      <c r="Z26" s="44" t="str">
        <f t="shared" si="14"/>
        <v>吹田市</v>
      </c>
      <c r="AA26" s="45">
        <f t="shared" si="15"/>
        <v>0.94506313480825332</v>
      </c>
      <c r="AB26" s="38"/>
      <c r="AC26" s="46">
        <f t="shared" si="16"/>
        <v>862124.73874388332</v>
      </c>
      <c r="AD26" s="46">
        <f t="shared" si="17"/>
        <v>33450.147266003369</v>
      </c>
      <c r="AE26" s="46">
        <f t="shared" si="18"/>
        <v>904356.59898372309</v>
      </c>
      <c r="AF26" s="47">
        <f t="shared" si="19"/>
        <v>25.773421321229666</v>
      </c>
      <c r="AG26" s="48">
        <f t="shared" si="20"/>
        <v>0.95330176139887957</v>
      </c>
      <c r="AH26" s="49">
        <v>0</v>
      </c>
    </row>
    <row r="27" spans="2:34" s="37" customFormat="1" ht="12">
      <c r="B27" s="10">
        <v>22</v>
      </c>
      <c r="C27" s="35" t="s">
        <v>64</v>
      </c>
      <c r="D27" s="67">
        <v>18085</v>
      </c>
      <c r="E27" s="68">
        <v>285551</v>
      </c>
      <c r="F27" s="69">
        <v>14251</v>
      </c>
      <c r="G27" s="70">
        <v>192576</v>
      </c>
      <c r="H27" s="11">
        <f t="shared" si="0"/>
        <v>492378</v>
      </c>
      <c r="I27" s="67">
        <v>16560828700</v>
      </c>
      <c r="J27" s="67">
        <v>16781</v>
      </c>
      <c r="K27" s="12">
        <f t="shared" si="28"/>
        <v>915721.7970693945</v>
      </c>
      <c r="L27" s="12">
        <f t="shared" si="29"/>
        <v>33634.379886997391</v>
      </c>
      <c r="M27" s="12">
        <f t="shared" si="30"/>
        <v>986879.72707228409</v>
      </c>
      <c r="N27" s="13">
        <f t="shared" si="31"/>
        <v>27.225767210395354</v>
      </c>
      <c r="O27" s="14">
        <f t="shared" si="32"/>
        <v>0.92789604644733203</v>
      </c>
      <c r="R27" s="40" t="str">
        <f t="shared" si="6"/>
        <v>茨木市</v>
      </c>
      <c r="S27" s="41">
        <f t="shared" si="7"/>
        <v>880380.09415389888</v>
      </c>
      <c r="T27" s="40" t="str">
        <f t="shared" si="8"/>
        <v>西成区</v>
      </c>
      <c r="U27" s="42">
        <f t="shared" si="9"/>
        <v>35693.514571587817</v>
      </c>
      <c r="V27" s="40" t="str">
        <f t="shared" si="10"/>
        <v>東成区</v>
      </c>
      <c r="W27" s="42">
        <f t="shared" si="11"/>
        <v>958315.19972653582</v>
      </c>
      <c r="X27" s="40" t="str">
        <f t="shared" si="12"/>
        <v>池田市</v>
      </c>
      <c r="Y27" s="43">
        <f t="shared" si="13"/>
        <v>25.592201306185171</v>
      </c>
      <c r="Z27" s="44" t="str">
        <f t="shared" si="14"/>
        <v>四條畷市</v>
      </c>
      <c r="AA27" s="45">
        <f t="shared" si="15"/>
        <v>0.94458762886597936</v>
      </c>
      <c r="AB27" s="38"/>
      <c r="AC27" s="46">
        <f t="shared" si="16"/>
        <v>862124.73874388332</v>
      </c>
      <c r="AD27" s="46">
        <f t="shared" si="17"/>
        <v>33450.147266003369</v>
      </c>
      <c r="AE27" s="46">
        <f t="shared" si="18"/>
        <v>904356.59898372309</v>
      </c>
      <c r="AF27" s="47">
        <f t="shared" si="19"/>
        <v>25.773421321229666</v>
      </c>
      <c r="AG27" s="48">
        <f t="shared" si="20"/>
        <v>0.95330176139887957</v>
      </c>
      <c r="AH27" s="49">
        <v>0</v>
      </c>
    </row>
    <row r="28" spans="2:34" s="37" customFormat="1" ht="12">
      <c r="B28" s="10">
        <v>23</v>
      </c>
      <c r="C28" s="35" t="s">
        <v>104</v>
      </c>
      <c r="D28" s="71">
        <v>30166</v>
      </c>
      <c r="E28" s="72">
        <v>482436</v>
      </c>
      <c r="F28" s="73">
        <v>21830</v>
      </c>
      <c r="G28" s="74">
        <v>270811</v>
      </c>
      <c r="H28" s="50">
        <f t="shared" si="0"/>
        <v>775077</v>
      </c>
      <c r="I28" s="71">
        <v>26419711610</v>
      </c>
      <c r="J28" s="71">
        <v>27983</v>
      </c>
      <c r="K28" s="19">
        <f t="shared" si="28"/>
        <v>875810.90001988993</v>
      </c>
      <c r="L28" s="19">
        <f t="shared" si="29"/>
        <v>34086.563799467665</v>
      </c>
      <c r="M28" s="19">
        <f t="shared" si="30"/>
        <v>944134.35335739551</v>
      </c>
      <c r="N28" s="20">
        <f t="shared" si="31"/>
        <v>25.693728038188688</v>
      </c>
      <c r="O28" s="21">
        <f t="shared" si="32"/>
        <v>0.9276337598620964</v>
      </c>
      <c r="R28" s="40" t="str">
        <f t="shared" si="6"/>
        <v>岸和田市</v>
      </c>
      <c r="S28" s="41">
        <f t="shared" si="7"/>
        <v>878791.09488791786</v>
      </c>
      <c r="T28" s="40" t="str">
        <f t="shared" si="8"/>
        <v>堺市東区</v>
      </c>
      <c r="U28" s="42">
        <f t="shared" si="9"/>
        <v>35692.731507888391</v>
      </c>
      <c r="V28" s="40" t="str">
        <f t="shared" si="10"/>
        <v>東住吉区</v>
      </c>
      <c r="W28" s="42">
        <f t="shared" si="11"/>
        <v>956098.04087868088</v>
      </c>
      <c r="X28" s="40" t="str">
        <f t="shared" si="12"/>
        <v>東淀川区</v>
      </c>
      <c r="Y28" s="43">
        <f t="shared" si="13"/>
        <v>25.572736751439322</v>
      </c>
      <c r="Z28" s="44" t="str">
        <f t="shared" si="14"/>
        <v>能勢町</v>
      </c>
      <c r="AA28" s="45">
        <f t="shared" si="15"/>
        <v>0.94376528117359415</v>
      </c>
      <c r="AB28" s="38"/>
      <c r="AC28" s="46">
        <f t="shared" si="16"/>
        <v>862124.73874388332</v>
      </c>
      <c r="AD28" s="46">
        <f t="shared" si="17"/>
        <v>33450.147266003369</v>
      </c>
      <c r="AE28" s="46">
        <f t="shared" si="18"/>
        <v>904356.59898372309</v>
      </c>
      <c r="AF28" s="47">
        <f t="shared" si="19"/>
        <v>25.773421321229666</v>
      </c>
      <c r="AG28" s="48">
        <f t="shared" si="20"/>
        <v>0.95330176139887957</v>
      </c>
      <c r="AH28" s="49">
        <v>0</v>
      </c>
    </row>
    <row r="29" spans="2:34" s="37" customFormat="1" ht="12">
      <c r="B29" s="10">
        <v>24</v>
      </c>
      <c r="C29" s="35" t="s">
        <v>105</v>
      </c>
      <c r="D29" s="71">
        <v>12791</v>
      </c>
      <c r="E29" s="72">
        <v>191128</v>
      </c>
      <c r="F29" s="73">
        <v>9345</v>
      </c>
      <c r="G29" s="74">
        <v>131453</v>
      </c>
      <c r="H29" s="50">
        <f t="shared" si="0"/>
        <v>331926</v>
      </c>
      <c r="I29" s="71">
        <v>11265062900</v>
      </c>
      <c r="J29" s="71">
        <v>11730</v>
      </c>
      <c r="K29" s="51">
        <f t="shared" si="28"/>
        <v>880702.28285513248</v>
      </c>
      <c r="L29" s="51">
        <f t="shared" si="29"/>
        <v>33938.476949681557</v>
      </c>
      <c r="M29" s="51">
        <f t="shared" si="30"/>
        <v>960363.41858482524</v>
      </c>
      <c r="N29" s="20">
        <f t="shared" si="31"/>
        <v>25.94996481901337</v>
      </c>
      <c r="O29" s="21">
        <f t="shared" si="32"/>
        <v>0.9170510515206004</v>
      </c>
      <c r="R29" s="40" t="str">
        <f t="shared" si="6"/>
        <v>鶴見区</v>
      </c>
      <c r="S29" s="41">
        <f t="shared" si="7"/>
        <v>876845.8001130902</v>
      </c>
      <c r="T29" s="40" t="str">
        <f t="shared" si="8"/>
        <v>堺市</v>
      </c>
      <c r="U29" s="42">
        <f t="shared" si="9"/>
        <v>35555.717650693652</v>
      </c>
      <c r="V29" s="40" t="str">
        <f t="shared" si="10"/>
        <v>港区</v>
      </c>
      <c r="W29" s="42">
        <f t="shared" si="11"/>
        <v>955316.36062557495</v>
      </c>
      <c r="X29" s="40" t="str">
        <f t="shared" si="12"/>
        <v>中央区</v>
      </c>
      <c r="Y29" s="43">
        <f t="shared" si="13"/>
        <v>25.528721363277281</v>
      </c>
      <c r="Z29" s="44" t="str">
        <f t="shared" si="14"/>
        <v>松原市</v>
      </c>
      <c r="AA29" s="45">
        <f t="shared" si="15"/>
        <v>0.94200433034333442</v>
      </c>
      <c r="AB29" s="38"/>
      <c r="AC29" s="46">
        <f t="shared" si="16"/>
        <v>862124.73874388332</v>
      </c>
      <c r="AD29" s="46">
        <f t="shared" si="17"/>
        <v>33450.147266003369</v>
      </c>
      <c r="AE29" s="46">
        <f t="shared" si="18"/>
        <v>904356.59898372309</v>
      </c>
      <c r="AF29" s="47">
        <f t="shared" si="19"/>
        <v>25.773421321229666</v>
      </c>
      <c r="AG29" s="48">
        <f t="shared" si="20"/>
        <v>0.95330176139887957</v>
      </c>
      <c r="AH29" s="49">
        <v>0</v>
      </c>
    </row>
    <row r="30" spans="2:34" s="37" customFormat="1" ht="12">
      <c r="B30" s="10">
        <v>25</v>
      </c>
      <c r="C30" s="35" t="s">
        <v>106</v>
      </c>
      <c r="D30" s="67">
        <v>8861</v>
      </c>
      <c r="E30" s="68">
        <v>135981</v>
      </c>
      <c r="F30" s="69">
        <v>6716</v>
      </c>
      <c r="G30" s="70">
        <v>83513</v>
      </c>
      <c r="H30" s="11">
        <f t="shared" si="0"/>
        <v>226210</v>
      </c>
      <c r="I30" s="67">
        <v>7564842860</v>
      </c>
      <c r="J30" s="67">
        <v>8079</v>
      </c>
      <c r="K30" s="12">
        <f>I30/D30</f>
        <v>853723.37885114551</v>
      </c>
      <c r="L30" s="12">
        <f>I30/H30</f>
        <v>33441.681888510677</v>
      </c>
      <c r="M30" s="12">
        <f>I30/J30</f>
        <v>936358.81420967937</v>
      </c>
      <c r="N30" s="13">
        <f>H30/D30</f>
        <v>25.528721363277281</v>
      </c>
      <c r="O30" s="14">
        <f>J30/D30</f>
        <v>0.91174810969416542</v>
      </c>
      <c r="R30" s="40" t="str">
        <f t="shared" si="6"/>
        <v>福島区</v>
      </c>
      <c r="S30" s="41">
        <f t="shared" si="7"/>
        <v>876147.39271938289</v>
      </c>
      <c r="T30" s="40" t="str">
        <f t="shared" si="8"/>
        <v>堺市南区</v>
      </c>
      <c r="U30" s="42">
        <f t="shared" si="9"/>
        <v>35374.787693519269</v>
      </c>
      <c r="V30" s="40" t="str">
        <f t="shared" si="10"/>
        <v>高石市</v>
      </c>
      <c r="W30" s="42">
        <f t="shared" si="11"/>
        <v>954717.01709401712</v>
      </c>
      <c r="X30" s="40" t="str">
        <f t="shared" si="12"/>
        <v>天王寺区</v>
      </c>
      <c r="Y30" s="43">
        <f t="shared" si="13"/>
        <v>25.443892045454547</v>
      </c>
      <c r="Z30" s="44" t="str">
        <f t="shared" si="14"/>
        <v>箕面市</v>
      </c>
      <c r="AA30" s="45">
        <f t="shared" si="15"/>
        <v>0.94173654314308897</v>
      </c>
      <c r="AB30" s="38"/>
      <c r="AC30" s="46">
        <f t="shared" si="16"/>
        <v>862124.73874388332</v>
      </c>
      <c r="AD30" s="46">
        <f t="shared" si="17"/>
        <v>33450.147266003369</v>
      </c>
      <c r="AE30" s="46">
        <f t="shared" si="18"/>
        <v>904356.59898372309</v>
      </c>
      <c r="AF30" s="47">
        <f t="shared" si="19"/>
        <v>25.773421321229666</v>
      </c>
      <c r="AG30" s="48">
        <f t="shared" si="20"/>
        <v>0.95330176139887957</v>
      </c>
      <c r="AH30" s="49">
        <v>0</v>
      </c>
    </row>
    <row r="31" spans="2:34" s="37" customFormat="1" ht="12">
      <c r="B31" s="10">
        <v>26</v>
      </c>
      <c r="C31" s="35" t="s">
        <v>36</v>
      </c>
      <c r="D31" s="67">
        <v>122023</v>
      </c>
      <c r="E31" s="68">
        <v>1809487</v>
      </c>
      <c r="F31" s="69">
        <v>98026</v>
      </c>
      <c r="G31" s="70">
        <v>1044320</v>
      </c>
      <c r="H31" s="11">
        <f t="shared" si="0"/>
        <v>2951833</v>
      </c>
      <c r="I31" s="67">
        <v>104954540700</v>
      </c>
      <c r="J31" s="67">
        <v>113082</v>
      </c>
      <c r="K31" s="12">
        <f t="shared" ref="K31:K37" si="33">I31/D31</f>
        <v>860120.96653909504</v>
      </c>
      <c r="L31" s="12">
        <f t="shared" ref="L31:L37" si="34">I31/H31</f>
        <v>35555.717650693652</v>
      </c>
      <c r="M31" s="12">
        <f t="shared" ref="M31:M37" si="35">I31/J31</f>
        <v>928127.73650978936</v>
      </c>
      <c r="N31" s="13">
        <f t="shared" ref="N31:N37" si="36">H31/D31</f>
        <v>24.190791899887728</v>
      </c>
      <c r="O31" s="14">
        <f t="shared" ref="O31:O37" si="37">J31/D31</f>
        <v>0.92672692852986727</v>
      </c>
      <c r="R31" s="40" t="str">
        <f t="shared" si="6"/>
        <v>平野区</v>
      </c>
      <c r="S31" s="41">
        <f t="shared" si="7"/>
        <v>875810.90001988993</v>
      </c>
      <c r="T31" s="40" t="str">
        <f t="shared" si="8"/>
        <v>浪速区</v>
      </c>
      <c r="U31" s="42">
        <f t="shared" si="9"/>
        <v>35287.624031786771</v>
      </c>
      <c r="V31" s="40" t="str">
        <f t="shared" si="10"/>
        <v>阿倍野区</v>
      </c>
      <c r="W31" s="42">
        <f t="shared" si="11"/>
        <v>953557.53933992481</v>
      </c>
      <c r="X31" s="40" t="str">
        <f t="shared" si="12"/>
        <v>西成区</v>
      </c>
      <c r="Y31" s="43">
        <f t="shared" si="13"/>
        <v>25.378578714722885</v>
      </c>
      <c r="Z31" s="44" t="str">
        <f t="shared" si="14"/>
        <v>泉大津市</v>
      </c>
      <c r="AA31" s="45">
        <f t="shared" si="15"/>
        <v>0.94152163102933861</v>
      </c>
      <c r="AB31" s="38"/>
      <c r="AC31" s="46">
        <f t="shared" si="16"/>
        <v>862124.73874388332</v>
      </c>
      <c r="AD31" s="46">
        <f t="shared" si="17"/>
        <v>33450.147266003369</v>
      </c>
      <c r="AE31" s="46">
        <f t="shared" si="18"/>
        <v>904356.59898372309</v>
      </c>
      <c r="AF31" s="47">
        <f t="shared" si="19"/>
        <v>25.773421321229666</v>
      </c>
      <c r="AG31" s="48">
        <f t="shared" si="20"/>
        <v>0.95330176139887957</v>
      </c>
      <c r="AH31" s="49">
        <v>0</v>
      </c>
    </row>
    <row r="32" spans="2:34" s="37" customFormat="1" ht="12">
      <c r="B32" s="10">
        <v>27</v>
      </c>
      <c r="C32" s="35" t="s">
        <v>37</v>
      </c>
      <c r="D32" s="67">
        <v>21449</v>
      </c>
      <c r="E32" s="68">
        <v>306215</v>
      </c>
      <c r="F32" s="69">
        <v>17822</v>
      </c>
      <c r="G32" s="70">
        <v>176090</v>
      </c>
      <c r="H32" s="11">
        <f t="shared" si="0"/>
        <v>500127</v>
      </c>
      <c r="I32" s="67">
        <v>18392388080</v>
      </c>
      <c r="J32" s="67">
        <v>19091</v>
      </c>
      <c r="K32" s="12">
        <f t="shared" si="33"/>
        <v>857493.96615226823</v>
      </c>
      <c r="L32" s="12">
        <f t="shared" si="34"/>
        <v>36775.435199459338</v>
      </c>
      <c r="M32" s="12">
        <f t="shared" si="35"/>
        <v>963406.21654182603</v>
      </c>
      <c r="N32" s="13">
        <f t="shared" si="36"/>
        <v>23.317031097020841</v>
      </c>
      <c r="O32" s="14">
        <f t="shared" si="37"/>
        <v>0.8900648048860087</v>
      </c>
      <c r="R32" s="40" t="str">
        <f t="shared" si="6"/>
        <v>東住吉区</v>
      </c>
      <c r="S32" s="41">
        <f t="shared" si="7"/>
        <v>870067.55081495689</v>
      </c>
      <c r="T32" s="40" t="str">
        <f t="shared" si="8"/>
        <v>生野区</v>
      </c>
      <c r="U32" s="42">
        <f t="shared" si="9"/>
        <v>35133.753924161138</v>
      </c>
      <c r="V32" s="40" t="str">
        <f t="shared" si="10"/>
        <v>堺市美原区</v>
      </c>
      <c r="W32" s="42">
        <f t="shared" si="11"/>
        <v>952820.94857350539</v>
      </c>
      <c r="X32" s="40" t="str">
        <f t="shared" si="12"/>
        <v>堺市北区</v>
      </c>
      <c r="Y32" s="43">
        <f t="shared" si="13"/>
        <v>25.360994704121573</v>
      </c>
      <c r="Z32" s="44" t="str">
        <f t="shared" si="14"/>
        <v>枚方市</v>
      </c>
      <c r="AA32" s="45">
        <f t="shared" si="15"/>
        <v>0.94126210186614279</v>
      </c>
      <c r="AB32" s="38"/>
      <c r="AC32" s="46">
        <f t="shared" si="16"/>
        <v>862124.73874388332</v>
      </c>
      <c r="AD32" s="46">
        <f t="shared" si="17"/>
        <v>33450.147266003369</v>
      </c>
      <c r="AE32" s="46">
        <f t="shared" si="18"/>
        <v>904356.59898372309</v>
      </c>
      <c r="AF32" s="47">
        <f t="shared" si="19"/>
        <v>25.773421321229666</v>
      </c>
      <c r="AG32" s="48">
        <f t="shared" si="20"/>
        <v>0.95330176139887957</v>
      </c>
      <c r="AH32" s="49">
        <v>0</v>
      </c>
    </row>
    <row r="33" spans="2:34" s="37" customFormat="1" ht="12">
      <c r="B33" s="10">
        <v>28</v>
      </c>
      <c r="C33" s="35" t="s">
        <v>38</v>
      </c>
      <c r="D33" s="67">
        <v>16638</v>
      </c>
      <c r="E33" s="68">
        <v>227147</v>
      </c>
      <c r="F33" s="69">
        <v>12666</v>
      </c>
      <c r="G33" s="70">
        <v>132531</v>
      </c>
      <c r="H33" s="11">
        <f t="shared" si="0"/>
        <v>372344</v>
      </c>
      <c r="I33" s="67">
        <v>13789405250</v>
      </c>
      <c r="J33" s="67">
        <v>14874</v>
      </c>
      <c r="K33" s="12">
        <f t="shared" si="33"/>
        <v>828789.83351364348</v>
      </c>
      <c r="L33" s="12">
        <f t="shared" si="34"/>
        <v>37034.047144575983</v>
      </c>
      <c r="M33" s="12">
        <f t="shared" si="35"/>
        <v>927081.16512034426</v>
      </c>
      <c r="N33" s="13">
        <f t="shared" si="36"/>
        <v>22.379132107224425</v>
      </c>
      <c r="O33" s="14">
        <f t="shared" si="37"/>
        <v>0.89397764154345472</v>
      </c>
      <c r="R33" s="40" t="str">
        <f t="shared" si="6"/>
        <v>港区</v>
      </c>
      <c r="S33" s="41">
        <f t="shared" si="7"/>
        <v>865141.11805381987</v>
      </c>
      <c r="T33" s="40" t="str">
        <f t="shared" si="8"/>
        <v>茨木市</v>
      </c>
      <c r="U33" s="42">
        <f t="shared" si="9"/>
        <v>35086.386504169692</v>
      </c>
      <c r="V33" s="40" t="str">
        <f t="shared" si="10"/>
        <v>阪南市</v>
      </c>
      <c r="W33" s="42">
        <f t="shared" si="11"/>
        <v>947269.22580645164</v>
      </c>
      <c r="X33" s="40" t="str">
        <f t="shared" si="12"/>
        <v>八尾市</v>
      </c>
      <c r="Y33" s="43">
        <f t="shared" si="13"/>
        <v>25.312978047084535</v>
      </c>
      <c r="Z33" s="44" t="str">
        <f t="shared" si="14"/>
        <v>和泉市</v>
      </c>
      <c r="AA33" s="45">
        <f t="shared" si="15"/>
        <v>0.94109540321863605</v>
      </c>
      <c r="AB33" s="38"/>
      <c r="AC33" s="46">
        <f t="shared" si="16"/>
        <v>862124.73874388332</v>
      </c>
      <c r="AD33" s="46">
        <f t="shared" si="17"/>
        <v>33450.147266003369</v>
      </c>
      <c r="AE33" s="46">
        <f t="shared" si="18"/>
        <v>904356.59898372309</v>
      </c>
      <c r="AF33" s="47">
        <f t="shared" si="19"/>
        <v>25.773421321229666</v>
      </c>
      <c r="AG33" s="48">
        <f t="shared" si="20"/>
        <v>0.95330176139887957</v>
      </c>
      <c r="AH33" s="49">
        <v>0</v>
      </c>
    </row>
    <row r="34" spans="2:34" s="37" customFormat="1" ht="12">
      <c r="B34" s="10">
        <v>29</v>
      </c>
      <c r="C34" s="35" t="s">
        <v>39</v>
      </c>
      <c r="D34" s="67">
        <v>14442</v>
      </c>
      <c r="E34" s="68">
        <v>217739</v>
      </c>
      <c r="F34" s="69">
        <v>10737</v>
      </c>
      <c r="G34" s="70">
        <v>106383</v>
      </c>
      <c r="H34" s="11">
        <f t="shared" si="0"/>
        <v>334859</v>
      </c>
      <c r="I34" s="67">
        <v>11952032380</v>
      </c>
      <c r="J34" s="67">
        <v>13171</v>
      </c>
      <c r="K34" s="12">
        <f t="shared" si="33"/>
        <v>827588.44896828698</v>
      </c>
      <c r="L34" s="12">
        <f t="shared" si="34"/>
        <v>35692.731507888391</v>
      </c>
      <c r="M34" s="12">
        <f t="shared" si="35"/>
        <v>907450.64004251768</v>
      </c>
      <c r="N34" s="13">
        <f t="shared" si="36"/>
        <v>23.186470018003046</v>
      </c>
      <c r="O34" s="14">
        <f t="shared" si="37"/>
        <v>0.91199279878133221</v>
      </c>
      <c r="R34" s="40" t="str">
        <f t="shared" si="6"/>
        <v>堺市北区</v>
      </c>
      <c r="S34" s="41">
        <f t="shared" si="7"/>
        <v>862896.00046051119</v>
      </c>
      <c r="T34" s="40" t="str">
        <f t="shared" si="8"/>
        <v>河南町</v>
      </c>
      <c r="U34" s="42">
        <f t="shared" si="9"/>
        <v>34987.484996918283</v>
      </c>
      <c r="V34" s="40" t="str">
        <f t="shared" si="10"/>
        <v>鶴見区</v>
      </c>
      <c r="W34" s="42">
        <f t="shared" si="11"/>
        <v>946632.15413964132</v>
      </c>
      <c r="X34" s="40" t="str">
        <f t="shared" si="12"/>
        <v>西淀川区</v>
      </c>
      <c r="Y34" s="43">
        <f t="shared" si="13"/>
        <v>25.306630923283134</v>
      </c>
      <c r="Z34" s="44" t="str">
        <f t="shared" si="14"/>
        <v>羽曳野市</v>
      </c>
      <c r="AA34" s="45">
        <f t="shared" si="15"/>
        <v>0.93950935364624177</v>
      </c>
      <c r="AB34" s="38"/>
      <c r="AC34" s="46">
        <f t="shared" si="16"/>
        <v>862124.73874388332</v>
      </c>
      <c r="AD34" s="46">
        <f t="shared" si="17"/>
        <v>33450.147266003369</v>
      </c>
      <c r="AE34" s="46">
        <f t="shared" si="18"/>
        <v>904356.59898372309</v>
      </c>
      <c r="AF34" s="47">
        <f t="shared" si="19"/>
        <v>25.773421321229666</v>
      </c>
      <c r="AG34" s="48">
        <f t="shared" si="20"/>
        <v>0.95330176139887957</v>
      </c>
      <c r="AH34" s="49">
        <v>0</v>
      </c>
    </row>
    <row r="35" spans="2:34" s="37" customFormat="1" ht="12">
      <c r="B35" s="10">
        <v>30</v>
      </c>
      <c r="C35" s="35" t="s">
        <v>40</v>
      </c>
      <c r="D35" s="67">
        <v>19573</v>
      </c>
      <c r="E35" s="68">
        <v>294977</v>
      </c>
      <c r="F35" s="69">
        <v>15095</v>
      </c>
      <c r="G35" s="70">
        <v>181383</v>
      </c>
      <c r="H35" s="11">
        <f t="shared" si="0"/>
        <v>491455</v>
      </c>
      <c r="I35" s="67">
        <v>16715863810</v>
      </c>
      <c r="J35" s="67">
        <v>17900</v>
      </c>
      <c r="K35" s="12">
        <f t="shared" si="33"/>
        <v>854026.65968425898</v>
      </c>
      <c r="L35" s="12">
        <f t="shared" si="34"/>
        <v>34013.009960220159</v>
      </c>
      <c r="M35" s="12">
        <f t="shared" si="35"/>
        <v>933847.14022346365</v>
      </c>
      <c r="N35" s="13">
        <f t="shared" si="36"/>
        <v>25.108823379144741</v>
      </c>
      <c r="O35" s="14">
        <f t="shared" si="37"/>
        <v>0.9145251111224646</v>
      </c>
      <c r="R35" s="40" t="str">
        <f t="shared" si="6"/>
        <v>堺市</v>
      </c>
      <c r="S35" s="41">
        <f t="shared" si="7"/>
        <v>860120.96653909504</v>
      </c>
      <c r="T35" s="40" t="str">
        <f t="shared" si="8"/>
        <v>大東市</v>
      </c>
      <c r="U35" s="42">
        <f t="shared" si="9"/>
        <v>34948.18031358422</v>
      </c>
      <c r="V35" s="40" t="str">
        <f t="shared" si="10"/>
        <v>岸和田市</v>
      </c>
      <c r="W35" s="42">
        <f t="shared" si="11"/>
        <v>944776.78379100945</v>
      </c>
      <c r="X35" s="40" t="str">
        <f t="shared" si="12"/>
        <v>生野区</v>
      </c>
      <c r="Y35" s="43">
        <f t="shared" si="13"/>
        <v>25.292868056582385</v>
      </c>
      <c r="Z35" s="44" t="str">
        <f t="shared" si="14"/>
        <v>富田林市</v>
      </c>
      <c r="AA35" s="45">
        <f t="shared" si="15"/>
        <v>0.93879627013280587</v>
      </c>
      <c r="AB35" s="38"/>
      <c r="AC35" s="46">
        <f t="shared" si="16"/>
        <v>862124.73874388332</v>
      </c>
      <c r="AD35" s="46">
        <f t="shared" si="17"/>
        <v>33450.147266003369</v>
      </c>
      <c r="AE35" s="46">
        <f t="shared" si="18"/>
        <v>904356.59898372309</v>
      </c>
      <c r="AF35" s="47">
        <f t="shared" si="19"/>
        <v>25.773421321229666</v>
      </c>
      <c r="AG35" s="48">
        <f t="shared" si="20"/>
        <v>0.95330176139887957</v>
      </c>
      <c r="AH35" s="49">
        <v>0</v>
      </c>
    </row>
    <row r="36" spans="2:34" s="37" customFormat="1" ht="12">
      <c r="B36" s="10">
        <v>31</v>
      </c>
      <c r="C36" s="35" t="s">
        <v>41</v>
      </c>
      <c r="D36" s="71">
        <v>24579</v>
      </c>
      <c r="E36" s="72">
        <v>355099</v>
      </c>
      <c r="F36" s="73">
        <v>18570</v>
      </c>
      <c r="G36" s="74">
        <v>195202</v>
      </c>
      <c r="H36" s="50">
        <f t="shared" si="0"/>
        <v>568871</v>
      </c>
      <c r="I36" s="71">
        <v>20123690850</v>
      </c>
      <c r="J36" s="71">
        <v>22434</v>
      </c>
      <c r="K36" s="19">
        <f t="shared" si="33"/>
        <v>818735.1336506774</v>
      </c>
      <c r="L36" s="19">
        <f t="shared" si="34"/>
        <v>35374.787693519269</v>
      </c>
      <c r="M36" s="19">
        <f t="shared" si="35"/>
        <v>897017.51136667561</v>
      </c>
      <c r="N36" s="20">
        <f t="shared" si="36"/>
        <v>23.144594979454006</v>
      </c>
      <c r="O36" s="21">
        <f t="shared" si="37"/>
        <v>0.91273037959233494</v>
      </c>
      <c r="R36" s="40" t="str">
        <f t="shared" si="6"/>
        <v>堺市堺区</v>
      </c>
      <c r="S36" s="41">
        <f t="shared" si="7"/>
        <v>857493.96615226823</v>
      </c>
      <c r="T36" s="40" t="str">
        <f t="shared" si="8"/>
        <v>高石市</v>
      </c>
      <c r="U36" s="42">
        <f t="shared" si="9"/>
        <v>34798.871225438925</v>
      </c>
      <c r="V36" s="40" t="str">
        <f t="shared" si="10"/>
        <v>平野区</v>
      </c>
      <c r="W36" s="42">
        <f t="shared" si="11"/>
        <v>944134.35335739551</v>
      </c>
      <c r="X36" s="40" t="str">
        <f t="shared" si="12"/>
        <v>藤井寺市</v>
      </c>
      <c r="Y36" s="43">
        <f t="shared" si="13"/>
        <v>25.181424833970617</v>
      </c>
      <c r="Z36" s="44" t="str">
        <f t="shared" si="14"/>
        <v>藤井寺市</v>
      </c>
      <c r="AA36" s="45">
        <f t="shared" si="15"/>
        <v>0.93821694505936803</v>
      </c>
      <c r="AB36" s="38"/>
      <c r="AC36" s="46">
        <f t="shared" si="16"/>
        <v>862124.73874388332</v>
      </c>
      <c r="AD36" s="46">
        <f t="shared" si="17"/>
        <v>33450.147266003369</v>
      </c>
      <c r="AE36" s="46">
        <f t="shared" si="18"/>
        <v>904356.59898372309</v>
      </c>
      <c r="AF36" s="47">
        <f t="shared" si="19"/>
        <v>25.773421321229666</v>
      </c>
      <c r="AG36" s="48">
        <f t="shared" si="20"/>
        <v>0.95330176139887957</v>
      </c>
      <c r="AH36" s="49">
        <v>0</v>
      </c>
    </row>
    <row r="37" spans="2:34" s="37" customFormat="1" ht="12">
      <c r="B37" s="10">
        <v>32</v>
      </c>
      <c r="C37" s="35" t="s">
        <v>42</v>
      </c>
      <c r="D37" s="71">
        <v>21715</v>
      </c>
      <c r="E37" s="72">
        <v>326739</v>
      </c>
      <c r="F37" s="73">
        <v>18070</v>
      </c>
      <c r="G37" s="74">
        <v>205905</v>
      </c>
      <c r="H37" s="50">
        <f t="shared" si="0"/>
        <v>550714</v>
      </c>
      <c r="I37" s="71">
        <v>18737786650</v>
      </c>
      <c r="J37" s="71">
        <v>20113</v>
      </c>
      <c r="K37" s="51">
        <f t="shared" si="33"/>
        <v>862896.00046051119</v>
      </c>
      <c r="L37" s="51">
        <f t="shared" si="34"/>
        <v>34024.532969926317</v>
      </c>
      <c r="M37" s="51">
        <f t="shared" si="35"/>
        <v>931625.6475911102</v>
      </c>
      <c r="N37" s="20">
        <f t="shared" si="36"/>
        <v>25.360994704121573</v>
      </c>
      <c r="O37" s="21">
        <f t="shared" si="37"/>
        <v>0.9262261109831913</v>
      </c>
      <c r="R37" s="40" t="str">
        <f t="shared" si="6"/>
        <v>和泉市</v>
      </c>
      <c r="S37" s="41">
        <f t="shared" si="7"/>
        <v>855755.01289232681</v>
      </c>
      <c r="T37" s="40" t="str">
        <f t="shared" si="8"/>
        <v>旭区</v>
      </c>
      <c r="U37" s="42">
        <f t="shared" si="9"/>
        <v>34689.782817147097</v>
      </c>
      <c r="V37" s="40" t="str">
        <f t="shared" si="10"/>
        <v>忠岡町</v>
      </c>
      <c r="W37" s="42">
        <f t="shared" si="11"/>
        <v>943948.03571428568</v>
      </c>
      <c r="X37" s="40" t="str">
        <f t="shared" si="12"/>
        <v>東成区</v>
      </c>
      <c r="Y37" s="43">
        <f t="shared" si="13"/>
        <v>25.148189752008985</v>
      </c>
      <c r="Z37" s="44" t="str">
        <f t="shared" si="14"/>
        <v>茨木市</v>
      </c>
      <c r="AA37" s="45">
        <f t="shared" si="15"/>
        <v>0.93805814716539704</v>
      </c>
      <c r="AB37" s="38"/>
      <c r="AC37" s="46">
        <f t="shared" si="16"/>
        <v>862124.73874388332</v>
      </c>
      <c r="AD37" s="46">
        <f t="shared" si="17"/>
        <v>33450.147266003369</v>
      </c>
      <c r="AE37" s="46">
        <f t="shared" si="18"/>
        <v>904356.59898372309</v>
      </c>
      <c r="AF37" s="47">
        <f t="shared" si="19"/>
        <v>25.773421321229666</v>
      </c>
      <c r="AG37" s="48">
        <f t="shared" si="20"/>
        <v>0.95330176139887957</v>
      </c>
      <c r="AH37" s="49">
        <v>0</v>
      </c>
    </row>
    <row r="38" spans="2:34" s="37" customFormat="1" ht="12">
      <c r="B38" s="10">
        <v>33</v>
      </c>
      <c r="C38" s="35" t="s">
        <v>43</v>
      </c>
      <c r="D38" s="67">
        <v>5954</v>
      </c>
      <c r="E38" s="68">
        <v>81571</v>
      </c>
      <c r="F38" s="69">
        <v>5066</v>
      </c>
      <c r="G38" s="70">
        <v>46826</v>
      </c>
      <c r="H38" s="11">
        <f t="shared" ref="H38:H69" si="38">SUM(E38:G38)</f>
        <v>133463</v>
      </c>
      <c r="I38" s="67">
        <v>5243373680</v>
      </c>
      <c r="J38" s="67">
        <v>5503</v>
      </c>
      <c r="K38" s="12">
        <f>I38/D38</f>
        <v>880647.24219012423</v>
      </c>
      <c r="L38" s="12">
        <f>I38/H38</f>
        <v>39287.095899237989</v>
      </c>
      <c r="M38" s="12">
        <f>I38/J38</f>
        <v>952820.94857350539</v>
      </c>
      <c r="N38" s="13">
        <f>H38/D38</f>
        <v>22.415686933154181</v>
      </c>
      <c r="O38" s="14">
        <f>J38/D38</f>
        <v>0.92425260329190462</v>
      </c>
      <c r="R38" s="40" t="str">
        <f t="shared" ref="R38:R69" si="39">INDEX($C$6:$C$79,MATCH(S38,K$6:K$79,0))</f>
        <v>堺市西区</v>
      </c>
      <c r="S38" s="41">
        <f t="shared" ref="S38:S69" si="40">LARGE(K$6:K$79,ROW(A33))</f>
        <v>854026.65968425898</v>
      </c>
      <c r="T38" s="40" t="str">
        <f t="shared" ref="T38:T69" si="41">INDEX($C$6:$C$79,MATCH(U38,L$6:L$79,0))</f>
        <v>港区</v>
      </c>
      <c r="U38" s="42">
        <f t="shared" ref="U38:U69" si="42">LARGE(L$6:L$79,ROW(A33))</f>
        <v>34672.314472884624</v>
      </c>
      <c r="V38" s="40" t="str">
        <f t="shared" ref="V38:V69" si="43">INDEX($C$6:$C$79,MATCH(W38,M$6:M$79,0))</f>
        <v>城東区</v>
      </c>
      <c r="W38" s="42">
        <f t="shared" ref="W38:W69" si="44">LARGE(M$6:M$79,ROW(A33))</f>
        <v>939295.50203402364</v>
      </c>
      <c r="X38" s="40" t="str">
        <f t="shared" ref="X38:X69" si="45">INDEX($C$6:$C$79,MATCH(Y38,N$6:N$79,0))</f>
        <v>堺市西区</v>
      </c>
      <c r="Y38" s="43">
        <f t="shared" ref="Y38:Y69" si="46">LARGE(N$6:N$79,ROW(A33))</f>
        <v>25.108823379144741</v>
      </c>
      <c r="Z38" s="44" t="str">
        <f t="shared" ref="Z38:Z69" si="47">INDEX($C$6:$C$79,MATCH(AA38,O$6:O$79,0))</f>
        <v>泉佐野市</v>
      </c>
      <c r="AA38" s="45">
        <f t="shared" ref="AA38:AA69" si="48">LARGE(O$6:O$79,ROW(A33))</f>
        <v>0.93581751204307173</v>
      </c>
      <c r="AB38" s="38"/>
      <c r="AC38" s="46">
        <f t="shared" si="16"/>
        <v>862124.73874388332</v>
      </c>
      <c r="AD38" s="46">
        <f t="shared" si="17"/>
        <v>33450.147266003369</v>
      </c>
      <c r="AE38" s="46">
        <f t="shared" si="18"/>
        <v>904356.59898372309</v>
      </c>
      <c r="AF38" s="47">
        <f t="shared" si="19"/>
        <v>25.773421321229666</v>
      </c>
      <c r="AG38" s="48">
        <f t="shared" si="20"/>
        <v>0.95330176139887957</v>
      </c>
      <c r="AH38" s="49">
        <v>0</v>
      </c>
    </row>
    <row r="39" spans="2:34" s="37" customFormat="1" ht="12">
      <c r="B39" s="10">
        <v>34</v>
      </c>
      <c r="C39" s="35" t="s">
        <v>45</v>
      </c>
      <c r="D39" s="67">
        <v>28149</v>
      </c>
      <c r="E39" s="68">
        <v>391694</v>
      </c>
      <c r="F39" s="69">
        <v>24027</v>
      </c>
      <c r="G39" s="70">
        <v>215909</v>
      </c>
      <c r="H39" s="11">
        <f t="shared" si="38"/>
        <v>631630</v>
      </c>
      <c r="I39" s="67">
        <v>24737090530</v>
      </c>
      <c r="J39" s="67">
        <v>26183</v>
      </c>
      <c r="K39" s="12">
        <f t="shared" ref="K39:K45" si="49">I39/D39</f>
        <v>878791.09488791786</v>
      </c>
      <c r="L39" s="12">
        <f t="shared" ref="L39:L45" si="50">I39/H39</f>
        <v>39163.894257714172</v>
      </c>
      <c r="M39" s="12">
        <f t="shared" ref="M39:M45" si="51">I39/J39</f>
        <v>944776.78379100945</v>
      </c>
      <c r="N39" s="13">
        <f t="shared" ref="N39:N45" si="52">H39/D39</f>
        <v>22.438807772922662</v>
      </c>
      <c r="O39" s="14">
        <f t="shared" ref="O39:O45" si="53">J39/D39</f>
        <v>0.9301573768162279</v>
      </c>
      <c r="R39" s="40" t="str">
        <f t="shared" si="39"/>
        <v>中央区</v>
      </c>
      <c r="S39" s="41">
        <f t="shared" si="40"/>
        <v>853723.37885114551</v>
      </c>
      <c r="T39" s="40" t="str">
        <f t="shared" si="41"/>
        <v>西区</v>
      </c>
      <c r="U39" s="42">
        <f t="shared" si="42"/>
        <v>34481.088438681792</v>
      </c>
      <c r="V39" s="40" t="str">
        <f t="shared" si="43"/>
        <v>茨木市</v>
      </c>
      <c r="W39" s="42">
        <f t="shared" si="44"/>
        <v>938513.34996045986</v>
      </c>
      <c r="X39" s="40" t="str">
        <f t="shared" si="45"/>
        <v>茨木市</v>
      </c>
      <c r="Y39" s="43">
        <f t="shared" si="46"/>
        <v>25.091785785614427</v>
      </c>
      <c r="Z39" s="44" t="str">
        <f t="shared" si="47"/>
        <v>貝塚市</v>
      </c>
      <c r="AA39" s="45">
        <f t="shared" si="48"/>
        <v>0.93454840016200891</v>
      </c>
      <c r="AB39" s="38"/>
      <c r="AC39" s="46">
        <f t="shared" si="16"/>
        <v>862124.73874388332</v>
      </c>
      <c r="AD39" s="46">
        <f t="shared" si="17"/>
        <v>33450.147266003369</v>
      </c>
      <c r="AE39" s="46">
        <f t="shared" si="18"/>
        <v>904356.59898372309</v>
      </c>
      <c r="AF39" s="47">
        <f t="shared" si="19"/>
        <v>25.773421321229666</v>
      </c>
      <c r="AG39" s="48">
        <f t="shared" si="20"/>
        <v>0.95330176139887957</v>
      </c>
      <c r="AH39" s="49">
        <v>0</v>
      </c>
    </row>
    <row r="40" spans="2:34" s="37" customFormat="1" ht="12">
      <c r="B40" s="10">
        <v>35</v>
      </c>
      <c r="C40" s="35" t="s">
        <v>2</v>
      </c>
      <c r="D40" s="67">
        <v>56178</v>
      </c>
      <c r="E40" s="68">
        <v>894964</v>
      </c>
      <c r="F40" s="69">
        <v>37590</v>
      </c>
      <c r="G40" s="70">
        <v>557442</v>
      </c>
      <c r="H40" s="11">
        <f t="shared" si="38"/>
        <v>1489996</v>
      </c>
      <c r="I40" s="67">
        <v>44386271950</v>
      </c>
      <c r="J40" s="67">
        <v>51927</v>
      </c>
      <c r="K40" s="12">
        <f t="shared" si="49"/>
        <v>790100.60788920929</v>
      </c>
      <c r="L40" s="12">
        <f t="shared" si="50"/>
        <v>29789.524233622105</v>
      </c>
      <c r="M40" s="12">
        <f t="shared" si="51"/>
        <v>854782.13549791055</v>
      </c>
      <c r="N40" s="13">
        <f t="shared" si="52"/>
        <v>26.522766919434655</v>
      </c>
      <c r="O40" s="14">
        <f t="shared" si="53"/>
        <v>0.92432980882195881</v>
      </c>
      <c r="R40" s="40" t="str">
        <f t="shared" si="39"/>
        <v>城東区</v>
      </c>
      <c r="S40" s="41">
        <f t="shared" si="40"/>
        <v>850837.07968678023</v>
      </c>
      <c r="T40" s="40" t="str">
        <f t="shared" si="41"/>
        <v>平野区</v>
      </c>
      <c r="U40" s="42">
        <f t="shared" si="42"/>
        <v>34086.563799467665</v>
      </c>
      <c r="V40" s="40" t="str">
        <f t="shared" si="43"/>
        <v>中央区</v>
      </c>
      <c r="W40" s="42">
        <f t="shared" si="44"/>
        <v>936358.81420967937</v>
      </c>
      <c r="X40" s="40" t="str">
        <f t="shared" si="45"/>
        <v>東大阪市</v>
      </c>
      <c r="Y40" s="43">
        <f t="shared" si="46"/>
        <v>25.07264879409168</v>
      </c>
      <c r="Z40" s="44" t="str">
        <f t="shared" si="47"/>
        <v>摂津市</v>
      </c>
      <c r="AA40" s="45">
        <f t="shared" si="48"/>
        <v>0.93404839996454214</v>
      </c>
      <c r="AB40" s="38"/>
      <c r="AC40" s="46">
        <f t="shared" si="16"/>
        <v>862124.73874388332</v>
      </c>
      <c r="AD40" s="46">
        <f t="shared" si="17"/>
        <v>33450.147266003369</v>
      </c>
      <c r="AE40" s="46">
        <f t="shared" si="18"/>
        <v>904356.59898372309</v>
      </c>
      <c r="AF40" s="47">
        <f t="shared" si="19"/>
        <v>25.773421321229666</v>
      </c>
      <c r="AG40" s="48">
        <f t="shared" si="20"/>
        <v>0.95330176139887957</v>
      </c>
      <c r="AH40" s="49">
        <v>0</v>
      </c>
    </row>
    <row r="41" spans="2:34" s="37" customFormat="1" ht="12">
      <c r="B41" s="10">
        <v>36</v>
      </c>
      <c r="C41" s="35" t="s">
        <v>3</v>
      </c>
      <c r="D41" s="67">
        <v>15618</v>
      </c>
      <c r="E41" s="68">
        <v>254830</v>
      </c>
      <c r="F41" s="69">
        <v>10930</v>
      </c>
      <c r="G41" s="70">
        <v>133939</v>
      </c>
      <c r="H41" s="11">
        <f t="shared" si="38"/>
        <v>399699</v>
      </c>
      <c r="I41" s="67">
        <v>12785324690</v>
      </c>
      <c r="J41" s="67">
        <v>14761</v>
      </c>
      <c r="K41" s="12">
        <f t="shared" si="49"/>
        <v>818627.52529133053</v>
      </c>
      <c r="L41" s="12">
        <f t="shared" si="50"/>
        <v>31987.382230128173</v>
      </c>
      <c r="M41" s="12">
        <f t="shared" si="51"/>
        <v>866155.72725425102</v>
      </c>
      <c r="N41" s="13">
        <f t="shared" si="52"/>
        <v>25.592201306185171</v>
      </c>
      <c r="O41" s="14">
        <f t="shared" si="53"/>
        <v>0.94512741708285308</v>
      </c>
      <c r="R41" s="40" t="str">
        <f t="shared" si="39"/>
        <v>島本町</v>
      </c>
      <c r="S41" s="41">
        <f t="shared" si="40"/>
        <v>850153.28634157614</v>
      </c>
      <c r="T41" s="40" t="str">
        <f t="shared" si="41"/>
        <v>堺市北区</v>
      </c>
      <c r="U41" s="42">
        <f t="shared" si="42"/>
        <v>34024.532969926317</v>
      </c>
      <c r="V41" s="40" t="str">
        <f t="shared" si="43"/>
        <v>堺市西区</v>
      </c>
      <c r="W41" s="42">
        <f t="shared" si="44"/>
        <v>933847.14022346365</v>
      </c>
      <c r="X41" s="40" t="str">
        <f t="shared" si="45"/>
        <v>忠岡町</v>
      </c>
      <c r="Y41" s="43">
        <f t="shared" si="46"/>
        <v>25.034119782214155</v>
      </c>
      <c r="Z41" s="44" t="str">
        <f t="shared" si="47"/>
        <v>寝屋川市</v>
      </c>
      <c r="AA41" s="45">
        <f t="shared" si="48"/>
        <v>0.93134345233047855</v>
      </c>
      <c r="AB41" s="38"/>
      <c r="AC41" s="46">
        <f t="shared" si="16"/>
        <v>862124.73874388332</v>
      </c>
      <c r="AD41" s="46">
        <f t="shared" si="17"/>
        <v>33450.147266003369</v>
      </c>
      <c r="AE41" s="46">
        <f t="shared" si="18"/>
        <v>904356.59898372309</v>
      </c>
      <c r="AF41" s="47">
        <f t="shared" si="19"/>
        <v>25.773421321229666</v>
      </c>
      <c r="AG41" s="48">
        <f t="shared" si="20"/>
        <v>0.95330176139887957</v>
      </c>
      <c r="AH41" s="49">
        <v>0</v>
      </c>
    </row>
    <row r="42" spans="2:34" s="37" customFormat="1" ht="12">
      <c r="B42" s="10">
        <v>37</v>
      </c>
      <c r="C42" s="35" t="s">
        <v>4</v>
      </c>
      <c r="D42" s="67">
        <v>46963</v>
      </c>
      <c r="E42" s="68">
        <v>750640</v>
      </c>
      <c r="F42" s="69">
        <v>33768</v>
      </c>
      <c r="G42" s="70">
        <v>507974</v>
      </c>
      <c r="H42" s="11">
        <f t="shared" si="38"/>
        <v>1292382</v>
      </c>
      <c r="I42" s="67">
        <v>39868454210</v>
      </c>
      <c r="J42" s="67">
        <v>44383</v>
      </c>
      <c r="K42" s="12">
        <f t="shared" si="49"/>
        <v>848933.29237910698</v>
      </c>
      <c r="L42" s="12">
        <f t="shared" si="50"/>
        <v>30848.815760355683</v>
      </c>
      <c r="M42" s="12">
        <f t="shared" si="51"/>
        <v>898282.09472095175</v>
      </c>
      <c r="N42" s="13">
        <f t="shared" si="52"/>
        <v>27.519153376062008</v>
      </c>
      <c r="O42" s="14">
        <f t="shared" si="53"/>
        <v>0.94506313480825332</v>
      </c>
      <c r="R42" s="40" t="str">
        <f t="shared" si="39"/>
        <v>吹田市</v>
      </c>
      <c r="S42" s="41">
        <f t="shared" si="40"/>
        <v>848933.29237910698</v>
      </c>
      <c r="T42" s="40" t="str">
        <f t="shared" si="41"/>
        <v>大阪市</v>
      </c>
      <c r="U42" s="42">
        <f t="shared" si="42"/>
        <v>34016.948403334602</v>
      </c>
      <c r="V42" s="40" t="str">
        <f t="shared" si="43"/>
        <v>旭区</v>
      </c>
      <c r="W42" s="42">
        <f t="shared" si="44"/>
        <v>932831.48080705071</v>
      </c>
      <c r="X42" s="40" t="str">
        <f t="shared" si="45"/>
        <v>城東区</v>
      </c>
      <c r="Y42" s="43">
        <f t="shared" si="46"/>
        <v>25.026967044931116</v>
      </c>
      <c r="Z42" s="44" t="str">
        <f t="shared" si="47"/>
        <v>岸和田市</v>
      </c>
      <c r="AA42" s="45">
        <f t="shared" si="48"/>
        <v>0.9301573768162279</v>
      </c>
      <c r="AB42" s="38"/>
      <c r="AC42" s="46">
        <f t="shared" si="16"/>
        <v>862124.73874388332</v>
      </c>
      <c r="AD42" s="46">
        <f t="shared" si="17"/>
        <v>33450.147266003369</v>
      </c>
      <c r="AE42" s="46">
        <f t="shared" si="18"/>
        <v>904356.59898372309</v>
      </c>
      <c r="AF42" s="47">
        <f t="shared" si="19"/>
        <v>25.773421321229666</v>
      </c>
      <c r="AG42" s="48">
        <f t="shared" si="20"/>
        <v>0.95330176139887957</v>
      </c>
      <c r="AH42" s="49">
        <v>0</v>
      </c>
    </row>
    <row r="43" spans="2:34" s="37" customFormat="1" ht="12">
      <c r="B43" s="10">
        <v>38</v>
      </c>
      <c r="C43" s="62" t="s">
        <v>46</v>
      </c>
      <c r="D43" s="67">
        <v>10055</v>
      </c>
      <c r="E43" s="68">
        <v>159881</v>
      </c>
      <c r="F43" s="69">
        <v>8757</v>
      </c>
      <c r="G43" s="70">
        <v>105455</v>
      </c>
      <c r="H43" s="11">
        <f t="shared" si="38"/>
        <v>274093</v>
      </c>
      <c r="I43" s="67">
        <v>9226718880</v>
      </c>
      <c r="J43" s="67">
        <v>9467</v>
      </c>
      <c r="K43" s="12">
        <f t="shared" si="49"/>
        <v>917624.95077076077</v>
      </c>
      <c r="L43" s="12">
        <f t="shared" si="50"/>
        <v>33662.730824938983</v>
      </c>
      <c r="M43" s="12">
        <f t="shared" si="51"/>
        <v>974619.08524347737</v>
      </c>
      <c r="N43" s="13">
        <f t="shared" si="52"/>
        <v>27.259373446046745</v>
      </c>
      <c r="O43" s="14">
        <f t="shared" si="53"/>
        <v>0.94152163102933861</v>
      </c>
      <c r="R43" s="40" t="str">
        <f t="shared" si="39"/>
        <v>東成区</v>
      </c>
      <c r="S43" s="41">
        <f t="shared" si="40"/>
        <v>847851.83876263723</v>
      </c>
      <c r="T43" s="40" t="str">
        <f t="shared" si="41"/>
        <v>堺市西区</v>
      </c>
      <c r="U43" s="42">
        <f t="shared" si="42"/>
        <v>34013.009960220159</v>
      </c>
      <c r="V43" s="40" t="str">
        <f t="shared" si="43"/>
        <v>堺市北区</v>
      </c>
      <c r="W43" s="42">
        <f t="shared" si="44"/>
        <v>931625.6475911102</v>
      </c>
      <c r="X43" s="40" t="str">
        <f t="shared" si="45"/>
        <v>港区</v>
      </c>
      <c r="Y43" s="43">
        <f t="shared" si="46"/>
        <v>24.951928684495542</v>
      </c>
      <c r="Z43" s="44" t="str">
        <f t="shared" si="47"/>
        <v>大東市</v>
      </c>
      <c r="AA43" s="45">
        <f t="shared" si="48"/>
        <v>0.92805211423253653</v>
      </c>
      <c r="AB43" s="38"/>
      <c r="AC43" s="46">
        <f t="shared" si="16"/>
        <v>862124.73874388332</v>
      </c>
      <c r="AD43" s="46">
        <f t="shared" si="17"/>
        <v>33450.147266003369</v>
      </c>
      <c r="AE43" s="46">
        <f t="shared" si="18"/>
        <v>904356.59898372309</v>
      </c>
      <c r="AF43" s="47">
        <f t="shared" si="19"/>
        <v>25.773421321229666</v>
      </c>
      <c r="AG43" s="48">
        <f t="shared" si="20"/>
        <v>0.95330176139887957</v>
      </c>
      <c r="AH43" s="49">
        <v>0</v>
      </c>
    </row>
    <row r="44" spans="2:34" s="37" customFormat="1" ht="12">
      <c r="B44" s="10">
        <v>39</v>
      </c>
      <c r="C44" s="62" t="s">
        <v>9</v>
      </c>
      <c r="D44" s="71">
        <v>55580</v>
      </c>
      <c r="E44" s="72">
        <v>822179</v>
      </c>
      <c r="F44" s="73">
        <v>41267</v>
      </c>
      <c r="G44" s="74">
        <v>585680</v>
      </c>
      <c r="H44" s="50">
        <f t="shared" si="38"/>
        <v>1449126</v>
      </c>
      <c r="I44" s="71">
        <v>46780537500</v>
      </c>
      <c r="J44" s="71">
        <v>52726</v>
      </c>
      <c r="K44" s="19">
        <f t="shared" si="49"/>
        <v>841679.33609211945</v>
      </c>
      <c r="L44" s="19">
        <f t="shared" si="50"/>
        <v>32281.897847392152</v>
      </c>
      <c r="M44" s="19">
        <f t="shared" si="51"/>
        <v>887238.50661912526</v>
      </c>
      <c r="N44" s="20">
        <f t="shared" si="52"/>
        <v>26.072795969773299</v>
      </c>
      <c r="O44" s="21">
        <f t="shared" si="53"/>
        <v>0.94865059373875493</v>
      </c>
      <c r="R44" s="40" t="str">
        <f t="shared" si="39"/>
        <v>旭区</v>
      </c>
      <c r="S44" s="41">
        <f t="shared" si="40"/>
        <v>843332.24022125639</v>
      </c>
      <c r="T44" s="40" t="str">
        <f t="shared" si="41"/>
        <v>城東区</v>
      </c>
      <c r="U44" s="42">
        <f t="shared" si="42"/>
        <v>33996.811445800267</v>
      </c>
      <c r="V44" s="40" t="str">
        <f t="shared" si="43"/>
        <v>堺市</v>
      </c>
      <c r="W44" s="42">
        <f t="shared" si="44"/>
        <v>928127.73650978936</v>
      </c>
      <c r="X44" s="40" t="str">
        <f t="shared" si="45"/>
        <v>寝屋川市</v>
      </c>
      <c r="Y44" s="43">
        <f t="shared" si="46"/>
        <v>24.758811724469318</v>
      </c>
      <c r="Z44" s="44" t="str">
        <f t="shared" si="47"/>
        <v>門真市</v>
      </c>
      <c r="AA44" s="45">
        <f t="shared" si="48"/>
        <v>0.92795513373597927</v>
      </c>
      <c r="AB44" s="38"/>
      <c r="AC44" s="46">
        <f t="shared" si="16"/>
        <v>862124.73874388332</v>
      </c>
      <c r="AD44" s="46">
        <f t="shared" si="17"/>
        <v>33450.147266003369</v>
      </c>
      <c r="AE44" s="46">
        <f t="shared" si="18"/>
        <v>904356.59898372309</v>
      </c>
      <c r="AF44" s="47">
        <f t="shared" si="19"/>
        <v>25.773421321229666</v>
      </c>
      <c r="AG44" s="48">
        <f t="shared" si="20"/>
        <v>0.95330176139887957</v>
      </c>
      <c r="AH44" s="49">
        <v>0</v>
      </c>
    </row>
    <row r="45" spans="2:34" s="37" customFormat="1" ht="12">
      <c r="B45" s="10">
        <v>40</v>
      </c>
      <c r="C45" s="62" t="s">
        <v>47</v>
      </c>
      <c r="D45" s="71">
        <v>12345</v>
      </c>
      <c r="E45" s="72">
        <v>175348</v>
      </c>
      <c r="F45" s="73">
        <v>11699</v>
      </c>
      <c r="G45" s="74">
        <v>108905</v>
      </c>
      <c r="H45" s="50">
        <f t="shared" si="38"/>
        <v>295952</v>
      </c>
      <c r="I45" s="71">
        <v>11159235360</v>
      </c>
      <c r="J45" s="71">
        <v>11537</v>
      </c>
      <c r="K45" s="51">
        <f t="shared" si="49"/>
        <v>903947.78128797084</v>
      </c>
      <c r="L45" s="51">
        <f t="shared" si="50"/>
        <v>37706.23398388928</v>
      </c>
      <c r="M45" s="51">
        <f t="shared" si="51"/>
        <v>967256.25032504112</v>
      </c>
      <c r="N45" s="20">
        <f t="shared" si="52"/>
        <v>23.973430538679626</v>
      </c>
      <c r="O45" s="21">
        <f t="shared" si="53"/>
        <v>0.93454840016200891</v>
      </c>
      <c r="R45" s="40" t="str">
        <f t="shared" si="39"/>
        <v>都島区</v>
      </c>
      <c r="S45" s="41">
        <f t="shared" si="40"/>
        <v>843004.76959223894</v>
      </c>
      <c r="T45" s="40" t="str">
        <f t="shared" si="41"/>
        <v>北区</v>
      </c>
      <c r="U45" s="42">
        <f t="shared" si="42"/>
        <v>33938.476949681557</v>
      </c>
      <c r="V45" s="40" t="str">
        <f t="shared" si="43"/>
        <v>堺市中区</v>
      </c>
      <c r="W45" s="42">
        <f t="shared" si="44"/>
        <v>927081.16512034426</v>
      </c>
      <c r="X45" s="40" t="str">
        <f t="shared" si="45"/>
        <v>泉佐野市</v>
      </c>
      <c r="Y45" s="43">
        <f t="shared" si="46"/>
        <v>24.753896287900254</v>
      </c>
      <c r="Z45" s="44" t="str">
        <f t="shared" si="47"/>
        <v>住之江区</v>
      </c>
      <c r="AA45" s="45">
        <f t="shared" si="48"/>
        <v>0.92789604644733203</v>
      </c>
      <c r="AB45" s="38"/>
      <c r="AC45" s="46">
        <f t="shared" si="16"/>
        <v>862124.73874388332</v>
      </c>
      <c r="AD45" s="46">
        <f t="shared" si="17"/>
        <v>33450.147266003369</v>
      </c>
      <c r="AE45" s="46">
        <f t="shared" si="18"/>
        <v>904356.59898372309</v>
      </c>
      <c r="AF45" s="47">
        <f t="shared" si="19"/>
        <v>25.773421321229666</v>
      </c>
      <c r="AG45" s="48">
        <f t="shared" si="20"/>
        <v>0.95330176139887957</v>
      </c>
      <c r="AH45" s="49">
        <v>0</v>
      </c>
    </row>
    <row r="46" spans="2:34" s="37" customFormat="1" ht="12">
      <c r="B46" s="10">
        <v>41</v>
      </c>
      <c r="C46" s="62" t="s">
        <v>14</v>
      </c>
      <c r="D46" s="67">
        <v>22670</v>
      </c>
      <c r="E46" s="68">
        <v>340707</v>
      </c>
      <c r="F46" s="69">
        <v>14658</v>
      </c>
      <c r="G46" s="70">
        <v>202980</v>
      </c>
      <c r="H46" s="11">
        <f t="shared" si="38"/>
        <v>558345</v>
      </c>
      <c r="I46" s="67">
        <v>18515205100</v>
      </c>
      <c r="J46" s="67">
        <v>21033</v>
      </c>
      <c r="K46" s="12">
        <f>I46/D46</f>
        <v>816727.17688575212</v>
      </c>
      <c r="L46" s="12">
        <f>I46/H46</f>
        <v>33160.868459465026</v>
      </c>
      <c r="M46" s="12">
        <f>I46/J46</f>
        <v>880293.11558027857</v>
      </c>
      <c r="N46" s="13">
        <f>H46/D46</f>
        <v>24.629245699161888</v>
      </c>
      <c r="O46" s="14">
        <f>J46/D46</f>
        <v>0.92779003087781209</v>
      </c>
      <c r="R46" s="40" t="str">
        <f t="shared" si="39"/>
        <v>阿倍野区</v>
      </c>
      <c r="S46" s="41">
        <f t="shared" si="40"/>
        <v>842976.32524929219</v>
      </c>
      <c r="T46" s="40" t="str">
        <f t="shared" si="41"/>
        <v>淀川区</v>
      </c>
      <c r="U46" s="42">
        <f t="shared" si="42"/>
        <v>33917.891904385164</v>
      </c>
      <c r="V46" s="40" t="str">
        <f t="shared" si="43"/>
        <v>田尻町</v>
      </c>
      <c r="W46" s="42">
        <f t="shared" si="44"/>
        <v>923023.34246575343</v>
      </c>
      <c r="X46" s="40" t="str">
        <f t="shared" si="45"/>
        <v>豊能町</v>
      </c>
      <c r="Y46" s="43">
        <f t="shared" si="46"/>
        <v>24.75</v>
      </c>
      <c r="Z46" s="44" t="str">
        <f t="shared" si="47"/>
        <v>守口市</v>
      </c>
      <c r="AA46" s="45">
        <f t="shared" si="48"/>
        <v>0.92779003087781209</v>
      </c>
      <c r="AB46" s="38"/>
      <c r="AC46" s="46">
        <f t="shared" si="16"/>
        <v>862124.73874388332</v>
      </c>
      <c r="AD46" s="46">
        <f t="shared" si="17"/>
        <v>33450.147266003369</v>
      </c>
      <c r="AE46" s="46">
        <f t="shared" si="18"/>
        <v>904356.59898372309</v>
      </c>
      <c r="AF46" s="47">
        <f t="shared" si="19"/>
        <v>25.773421321229666</v>
      </c>
      <c r="AG46" s="48">
        <f t="shared" si="20"/>
        <v>0.95330176139887957</v>
      </c>
      <c r="AH46" s="49">
        <v>0</v>
      </c>
    </row>
    <row r="47" spans="2:34" s="37" customFormat="1" ht="12">
      <c r="B47" s="10">
        <v>42</v>
      </c>
      <c r="C47" s="62" t="s">
        <v>15</v>
      </c>
      <c r="D47" s="67">
        <v>57016</v>
      </c>
      <c r="E47" s="68">
        <v>815193</v>
      </c>
      <c r="F47" s="69">
        <v>39800</v>
      </c>
      <c r="G47" s="70">
        <v>531185</v>
      </c>
      <c r="H47" s="11">
        <f t="shared" si="38"/>
        <v>1386178</v>
      </c>
      <c r="I47" s="67">
        <v>44751570610</v>
      </c>
      <c r="J47" s="67">
        <v>53667</v>
      </c>
      <c r="K47" s="12">
        <f t="shared" ref="K47:K53" si="54">I47/D47</f>
        <v>784894.9524694822</v>
      </c>
      <c r="L47" s="12">
        <f t="shared" ref="L47:L53" si="55">I47/H47</f>
        <v>32284.144323456294</v>
      </c>
      <c r="M47" s="12">
        <f t="shared" ref="M47:M53" si="56">I47/J47</f>
        <v>833875.01835392322</v>
      </c>
      <c r="N47" s="13">
        <f t="shared" ref="N47:N53" si="57">H47/D47</f>
        <v>24.312087834993687</v>
      </c>
      <c r="O47" s="14">
        <f t="shared" ref="O47:O53" si="58">J47/D47</f>
        <v>0.94126210186614279</v>
      </c>
      <c r="R47" s="40" t="str">
        <f t="shared" si="39"/>
        <v>天王寺区</v>
      </c>
      <c r="S47" s="41">
        <f t="shared" si="40"/>
        <v>842561.84659090906</v>
      </c>
      <c r="T47" s="40" t="str">
        <f t="shared" si="41"/>
        <v>東成区</v>
      </c>
      <c r="U47" s="42">
        <f t="shared" si="42"/>
        <v>33714.229418636613</v>
      </c>
      <c r="V47" s="40" t="str">
        <f t="shared" si="43"/>
        <v>東淀川区</v>
      </c>
      <c r="W47" s="42">
        <f t="shared" si="44"/>
        <v>919010.55623038765</v>
      </c>
      <c r="X47" s="40" t="str">
        <f t="shared" si="45"/>
        <v>交野市</v>
      </c>
      <c r="Y47" s="43">
        <f t="shared" si="46"/>
        <v>24.724209434940384</v>
      </c>
      <c r="Z47" s="44" t="str">
        <f t="shared" si="47"/>
        <v>平野区</v>
      </c>
      <c r="AA47" s="45">
        <f t="shared" si="48"/>
        <v>0.9276337598620964</v>
      </c>
      <c r="AB47" s="38"/>
      <c r="AC47" s="46">
        <f t="shared" si="16"/>
        <v>862124.73874388332</v>
      </c>
      <c r="AD47" s="46">
        <f t="shared" si="17"/>
        <v>33450.147266003369</v>
      </c>
      <c r="AE47" s="46">
        <f t="shared" si="18"/>
        <v>904356.59898372309</v>
      </c>
      <c r="AF47" s="47">
        <f t="shared" si="19"/>
        <v>25.773421321229666</v>
      </c>
      <c r="AG47" s="48">
        <f t="shared" si="20"/>
        <v>0.95330176139887957</v>
      </c>
      <c r="AH47" s="49">
        <v>0</v>
      </c>
    </row>
    <row r="48" spans="2:34" s="37" customFormat="1" ht="12">
      <c r="B48" s="10">
        <v>43</v>
      </c>
      <c r="C48" s="62" t="s">
        <v>10</v>
      </c>
      <c r="D48" s="67">
        <v>35049</v>
      </c>
      <c r="E48" s="68">
        <v>512888</v>
      </c>
      <c r="F48" s="69">
        <v>29779</v>
      </c>
      <c r="G48" s="70">
        <v>336775</v>
      </c>
      <c r="H48" s="11">
        <f t="shared" si="38"/>
        <v>879442</v>
      </c>
      <c r="I48" s="67">
        <v>30856441920</v>
      </c>
      <c r="J48" s="67">
        <v>32878</v>
      </c>
      <c r="K48" s="12">
        <f t="shared" si="54"/>
        <v>880380.09415389888</v>
      </c>
      <c r="L48" s="12">
        <f t="shared" si="55"/>
        <v>35086.386504169692</v>
      </c>
      <c r="M48" s="12">
        <f t="shared" si="56"/>
        <v>938513.34996045986</v>
      </c>
      <c r="N48" s="13">
        <f t="shared" si="57"/>
        <v>25.091785785614427</v>
      </c>
      <c r="O48" s="14">
        <f t="shared" si="58"/>
        <v>0.93805814716539704</v>
      </c>
      <c r="R48" s="40" t="str">
        <f t="shared" si="39"/>
        <v>高槻市</v>
      </c>
      <c r="S48" s="41">
        <f t="shared" si="40"/>
        <v>841679.33609211945</v>
      </c>
      <c r="T48" s="40" t="str">
        <f t="shared" si="41"/>
        <v>泉大津市</v>
      </c>
      <c r="U48" s="42">
        <f t="shared" si="42"/>
        <v>33662.730824938983</v>
      </c>
      <c r="V48" s="40" t="str">
        <f t="shared" si="43"/>
        <v>西区</v>
      </c>
      <c r="W48" s="42">
        <f t="shared" si="44"/>
        <v>911257.77698458021</v>
      </c>
      <c r="X48" s="40" t="str">
        <f t="shared" si="45"/>
        <v>田尻町</v>
      </c>
      <c r="Y48" s="43">
        <f t="shared" si="46"/>
        <v>24.6602787456446</v>
      </c>
      <c r="Z48" s="44" t="str">
        <f t="shared" si="47"/>
        <v>大阪市</v>
      </c>
      <c r="AA48" s="45">
        <f t="shared" si="48"/>
        <v>0.92713264089902947</v>
      </c>
      <c r="AB48" s="38"/>
      <c r="AC48" s="46">
        <f t="shared" si="16"/>
        <v>862124.73874388332</v>
      </c>
      <c r="AD48" s="46">
        <f t="shared" si="17"/>
        <v>33450.147266003369</v>
      </c>
      <c r="AE48" s="46">
        <f t="shared" si="18"/>
        <v>904356.59898372309</v>
      </c>
      <c r="AF48" s="47">
        <f t="shared" si="19"/>
        <v>25.773421321229666</v>
      </c>
      <c r="AG48" s="48">
        <f t="shared" si="20"/>
        <v>0.95330176139887957</v>
      </c>
      <c r="AH48" s="49">
        <v>0</v>
      </c>
    </row>
    <row r="49" spans="2:34" s="37" customFormat="1" ht="12">
      <c r="B49" s="10">
        <v>44</v>
      </c>
      <c r="C49" s="62" t="s">
        <v>22</v>
      </c>
      <c r="D49" s="67">
        <v>40268</v>
      </c>
      <c r="E49" s="68">
        <v>616858</v>
      </c>
      <c r="F49" s="69">
        <v>23917</v>
      </c>
      <c r="G49" s="70">
        <v>378528</v>
      </c>
      <c r="H49" s="11">
        <f t="shared" si="38"/>
        <v>1019303</v>
      </c>
      <c r="I49" s="67">
        <v>30549970830</v>
      </c>
      <c r="J49" s="67">
        <v>38104</v>
      </c>
      <c r="K49" s="12">
        <f t="shared" si="54"/>
        <v>758666.20716201456</v>
      </c>
      <c r="L49" s="12">
        <f t="shared" si="55"/>
        <v>29971.432272837421</v>
      </c>
      <c r="M49" s="12">
        <f t="shared" si="56"/>
        <v>801752.33125131216</v>
      </c>
      <c r="N49" s="13">
        <f t="shared" si="57"/>
        <v>25.312978047084535</v>
      </c>
      <c r="O49" s="14">
        <f t="shared" si="58"/>
        <v>0.94626005761398624</v>
      </c>
      <c r="R49" s="40" t="str">
        <f t="shared" si="39"/>
        <v>河内長野市</v>
      </c>
      <c r="S49" s="41">
        <f t="shared" si="40"/>
        <v>836960.15297779185</v>
      </c>
      <c r="T49" s="40" t="str">
        <f t="shared" si="41"/>
        <v>住之江区</v>
      </c>
      <c r="U49" s="42">
        <f t="shared" si="42"/>
        <v>33634.379886997391</v>
      </c>
      <c r="V49" s="40" t="str">
        <f t="shared" si="43"/>
        <v>和泉市</v>
      </c>
      <c r="W49" s="42">
        <f t="shared" si="44"/>
        <v>909318.02446974348</v>
      </c>
      <c r="X49" s="40" t="str">
        <f t="shared" si="45"/>
        <v>守口市</v>
      </c>
      <c r="Y49" s="43">
        <f t="shared" si="46"/>
        <v>24.629245699161888</v>
      </c>
      <c r="Z49" s="44" t="str">
        <f t="shared" si="47"/>
        <v>堺市</v>
      </c>
      <c r="AA49" s="45">
        <f t="shared" si="48"/>
        <v>0.92672692852986727</v>
      </c>
      <c r="AB49" s="38"/>
      <c r="AC49" s="46">
        <f t="shared" si="16"/>
        <v>862124.73874388332</v>
      </c>
      <c r="AD49" s="46">
        <f t="shared" si="17"/>
        <v>33450.147266003369</v>
      </c>
      <c r="AE49" s="46">
        <f t="shared" si="18"/>
        <v>904356.59898372309</v>
      </c>
      <c r="AF49" s="47">
        <f t="shared" si="19"/>
        <v>25.773421321229666</v>
      </c>
      <c r="AG49" s="48">
        <f t="shared" si="20"/>
        <v>0.95330176139887957</v>
      </c>
      <c r="AH49" s="49">
        <v>0</v>
      </c>
    </row>
    <row r="50" spans="2:34" s="37" customFormat="1" ht="12">
      <c r="B50" s="10">
        <v>45</v>
      </c>
      <c r="C50" s="62" t="s">
        <v>48</v>
      </c>
      <c r="D50" s="67">
        <v>14116</v>
      </c>
      <c r="E50" s="68">
        <v>207187</v>
      </c>
      <c r="F50" s="69">
        <v>12282</v>
      </c>
      <c r="G50" s="70">
        <v>129957</v>
      </c>
      <c r="H50" s="11">
        <f t="shared" si="38"/>
        <v>349426</v>
      </c>
      <c r="I50" s="67">
        <v>12773714190</v>
      </c>
      <c r="J50" s="67">
        <v>13210</v>
      </c>
      <c r="K50" s="12">
        <f t="shared" si="54"/>
        <v>904910.3279965996</v>
      </c>
      <c r="L50" s="12">
        <f t="shared" si="55"/>
        <v>36556.278553971373</v>
      </c>
      <c r="M50" s="12">
        <f t="shared" si="56"/>
        <v>966973.06510219525</v>
      </c>
      <c r="N50" s="13">
        <f t="shared" si="57"/>
        <v>24.753896287900254</v>
      </c>
      <c r="O50" s="14">
        <f t="shared" si="58"/>
        <v>0.93581751204307173</v>
      </c>
      <c r="R50" s="40" t="str">
        <f t="shared" si="39"/>
        <v>熊取町</v>
      </c>
      <c r="S50" s="41">
        <f t="shared" si="40"/>
        <v>832982.08172187663</v>
      </c>
      <c r="T50" s="40" t="str">
        <f t="shared" si="41"/>
        <v>東住吉区</v>
      </c>
      <c r="U50" s="42">
        <f t="shared" si="42"/>
        <v>33523.226850928324</v>
      </c>
      <c r="V50" s="40" t="str">
        <f t="shared" si="43"/>
        <v>堺市東区</v>
      </c>
      <c r="W50" s="42">
        <f t="shared" si="44"/>
        <v>907450.64004251768</v>
      </c>
      <c r="X50" s="40" t="str">
        <f t="shared" si="45"/>
        <v>羽曳野市</v>
      </c>
      <c r="Y50" s="43">
        <f t="shared" si="46"/>
        <v>24.557410104178334</v>
      </c>
      <c r="Z50" s="44" t="str">
        <f t="shared" si="47"/>
        <v>鶴見区</v>
      </c>
      <c r="AA50" s="45">
        <f t="shared" si="48"/>
        <v>0.92627933276788244</v>
      </c>
      <c r="AB50" s="38"/>
      <c r="AC50" s="46">
        <f t="shared" si="16"/>
        <v>862124.73874388332</v>
      </c>
      <c r="AD50" s="46">
        <f t="shared" si="17"/>
        <v>33450.147266003369</v>
      </c>
      <c r="AE50" s="46">
        <f t="shared" si="18"/>
        <v>904356.59898372309</v>
      </c>
      <c r="AF50" s="47">
        <f t="shared" si="19"/>
        <v>25.773421321229666</v>
      </c>
      <c r="AG50" s="48">
        <f t="shared" si="20"/>
        <v>0.95330176139887957</v>
      </c>
      <c r="AH50" s="49">
        <v>0</v>
      </c>
    </row>
    <row r="51" spans="2:34" s="37" customFormat="1" ht="12">
      <c r="B51" s="10">
        <v>46</v>
      </c>
      <c r="C51" s="62" t="s">
        <v>26</v>
      </c>
      <c r="D51" s="67">
        <v>17695</v>
      </c>
      <c r="E51" s="68">
        <v>250939</v>
      </c>
      <c r="F51" s="69">
        <v>13740</v>
      </c>
      <c r="G51" s="70">
        <v>126829</v>
      </c>
      <c r="H51" s="11">
        <f t="shared" si="38"/>
        <v>391508</v>
      </c>
      <c r="I51" s="67">
        <v>14461762070</v>
      </c>
      <c r="J51" s="67">
        <v>16612</v>
      </c>
      <c r="K51" s="12">
        <f t="shared" si="54"/>
        <v>817279.574456061</v>
      </c>
      <c r="L51" s="12">
        <f t="shared" si="55"/>
        <v>36938.611905759266</v>
      </c>
      <c r="M51" s="12">
        <f t="shared" si="56"/>
        <v>870561.16482061159</v>
      </c>
      <c r="N51" s="13">
        <f t="shared" si="57"/>
        <v>22.125346142978241</v>
      </c>
      <c r="O51" s="14">
        <f t="shared" si="58"/>
        <v>0.93879627013280587</v>
      </c>
      <c r="R51" s="40" t="str">
        <f t="shared" si="39"/>
        <v>浪速区</v>
      </c>
      <c r="S51" s="41">
        <f t="shared" si="40"/>
        <v>832399.27425237058</v>
      </c>
      <c r="T51" s="40" t="str">
        <f t="shared" si="41"/>
        <v>中央区</v>
      </c>
      <c r="U51" s="42">
        <f t="shared" si="42"/>
        <v>33441.681888510677</v>
      </c>
      <c r="V51" s="40" t="str">
        <f t="shared" si="43"/>
        <v>吹田市</v>
      </c>
      <c r="W51" s="42">
        <f t="shared" si="44"/>
        <v>898282.09472095175</v>
      </c>
      <c r="X51" s="40" t="str">
        <f t="shared" si="45"/>
        <v>枚方市</v>
      </c>
      <c r="Y51" s="43">
        <f t="shared" si="46"/>
        <v>24.312087834993687</v>
      </c>
      <c r="Z51" s="44" t="str">
        <f t="shared" si="47"/>
        <v>堺市北区</v>
      </c>
      <c r="AA51" s="45">
        <f t="shared" si="48"/>
        <v>0.9262261109831913</v>
      </c>
      <c r="AB51" s="38"/>
      <c r="AC51" s="46">
        <f t="shared" si="16"/>
        <v>862124.73874388332</v>
      </c>
      <c r="AD51" s="46">
        <f t="shared" si="17"/>
        <v>33450.147266003369</v>
      </c>
      <c r="AE51" s="46">
        <f t="shared" si="18"/>
        <v>904356.59898372309</v>
      </c>
      <c r="AF51" s="47">
        <f t="shared" si="19"/>
        <v>25.773421321229666</v>
      </c>
      <c r="AG51" s="48">
        <f t="shared" si="20"/>
        <v>0.95330176139887957</v>
      </c>
      <c r="AH51" s="49">
        <v>0</v>
      </c>
    </row>
    <row r="52" spans="2:34" s="37" customFormat="1" ht="12">
      <c r="B52" s="10">
        <v>47</v>
      </c>
      <c r="C52" s="62" t="s">
        <v>16</v>
      </c>
      <c r="D52" s="71">
        <v>35379</v>
      </c>
      <c r="E52" s="72">
        <v>500955</v>
      </c>
      <c r="F52" s="73">
        <v>24267</v>
      </c>
      <c r="G52" s="74">
        <v>350720</v>
      </c>
      <c r="H52" s="50">
        <f t="shared" si="38"/>
        <v>875942</v>
      </c>
      <c r="I52" s="71">
        <v>27985086550</v>
      </c>
      <c r="J52" s="71">
        <v>32950</v>
      </c>
      <c r="K52" s="19">
        <f t="shared" si="54"/>
        <v>791008.41035642615</v>
      </c>
      <c r="L52" s="19">
        <f t="shared" si="55"/>
        <v>31948.561149025849</v>
      </c>
      <c r="M52" s="19">
        <f t="shared" si="56"/>
        <v>849319.77389984822</v>
      </c>
      <c r="N52" s="20">
        <f t="shared" si="57"/>
        <v>24.758811724469318</v>
      </c>
      <c r="O52" s="21">
        <f t="shared" si="58"/>
        <v>0.93134345233047855</v>
      </c>
      <c r="R52" s="40" t="str">
        <f t="shared" si="39"/>
        <v>堺市中区</v>
      </c>
      <c r="S52" s="41">
        <f t="shared" si="40"/>
        <v>828789.83351364348</v>
      </c>
      <c r="T52" s="40" t="str">
        <f t="shared" si="41"/>
        <v>四條畷市</v>
      </c>
      <c r="U52" s="42">
        <f t="shared" si="42"/>
        <v>33357.711261062766</v>
      </c>
      <c r="V52" s="40" t="str">
        <f t="shared" si="43"/>
        <v>堺市南区</v>
      </c>
      <c r="W52" s="42">
        <f t="shared" si="44"/>
        <v>897017.51136667561</v>
      </c>
      <c r="X52" s="40" t="str">
        <f t="shared" si="45"/>
        <v>旭区</v>
      </c>
      <c r="Y52" s="43">
        <f t="shared" si="46"/>
        <v>24.310680890293693</v>
      </c>
      <c r="Z52" s="44" t="str">
        <f t="shared" si="47"/>
        <v>豊中市</v>
      </c>
      <c r="AA52" s="45">
        <f t="shared" si="48"/>
        <v>0.92432980882195881</v>
      </c>
      <c r="AB52" s="38"/>
      <c r="AC52" s="46">
        <f t="shared" si="16"/>
        <v>862124.73874388332</v>
      </c>
      <c r="AD52" s="46">
        <f t="shared" si="17"/>
        <v>33450.147266003369</v>
      </c>
      <c r="AE52" s="46">
        <f t="shared" si="18"/>
        <v>904356.59898372309</v>
      </c>
      <c r="AF52" s="47">
        <f t="shared" si="19"/>
        <v>25.773421321229666</v>
      </c>
      <c r="AG52" s="48">
        <f t="shared" si="20"/>
        <v>0.95330176139887957</v>
      </c>
      <c r="AH52" s="49">
        <v>0</v>
      </c>
    </row>
    <row r="53" spans="2:34" s="37" customFormat="1" ht="12">
      <c r="B53" s="10">
        <v>48</v>
      </c>
      <c r="C53" s="62" t="s">
        <v>27</v>
      </c>
      <c r="D53" s="71">
        <v>18957</v>
      </c>
      <c r="E53" s="72">
        <v>288621</v>
      </c>
      <c r="F53" s="73">
        <v>15412</v>
      </c>
      <c r="G53" s="74">
        <v>188322</v>
      </c>
      <c r="H53" s="50">
        <f t="shared" si="38"/>
        <v>492355</v>
      </c>
      <c r="I53" s="71">
        <v>15866253620</v>
      </c>
      <c r="J53" s="71">
        <v>17965</v>
      </c>
      <c r="K53" s="51">
        <f t="shared" si="54"/>
        <v>836960.15297779185</v>
      </c>
      <c r="L53" s="51">
        <f t="shared" si="55"/>
        <v>32225.231022331449</v>
      </c>
      <c r="M53" s="51">
        <f t="shared" si="56"/>
        <v>883175.82076259388</v>
      </c>
      <c r="N53" s="20">
        <f t="shared" si="57"/>
        <v>25.972200242654427</v>
      </c>
      <c r="O53" s="21">
        <f t="shared" si="58"/>
        <v>0.94767104499657118</v>
      </c>
      <c r="R53" s="40" t="str">
        <f t="shared" si="39"/>
        <v>堺市東区</v>
      </c>
      <c r="S53" s="41">
        <f t="shared" si="40"/>
        <v>827588.44896828698</v>
      </c>
      <c r="T53" s="40" t="str">
        <f t="shared" si="41"/>
        <v>鶴見区</v>
      </c>
      <c r="U53" s="42">
        <f t="shared" si="42"/>
        <v>33219.477030023241</v>
      </c>
      <c r="V53" s="40" t="str">
        <f t="shared" si="43"/>
        <v>高槻市</v>
      </c>
      <c r="W53" s="42">
        <f t="shared" si="44"/>
        <v>887238.50661912526</v>
      </c>
      <c r="X53" s="40" t="str">
        <f t="shared" si="45"/>
        <v>岬町</v>
      </c>
      <c r="Y53" s="43">
        <f t="shared" si="46"/>
        <v>24.294875549048317</v>
      </c>
      <c r="Z53" s="44" t="str">
        <f t="shared" si="47"/>
        <v>堺市美原区</v>
      </c>
      <c r="AA53" s="45">
        <f t="shared" si="48"/>
        <v>0.92425260329190462</v>
      </c>
      <c r="AB53" s="38"/>
      <c r="AC53" s="46">
        <f t="shared" si="16"/>
        <v>862124.73874388332</v>
      </c>
      <c r="AD53" s="46">
        <f t="shared" si="17"/>
        <v>33450.147266003369</v>
      </c>
      <c r="AE53" s="46">
        <f t="shared" si="18"/>
        <v>904356.59898372309</v>
      </c>
      <c r="AF53" s="47">
        <f t="shared" si="19"/>
        <v>25.773421321229666</v>
      </c>
      <c r="AG53" s="48">
        <f t="shared" si="20"/>
        <v>0.95330176139887957</v>
      </c>
      <c r="AH53" s="49">
        <v>0</v>
      </c>
    </row>
    <row r="54" spans="2:34" s="37" customFormat="1" ht="12">
      <c r="B54" s="10">
        <v>49</v>
      </c>
      <c r="C54" s="62" t="s">
        <v>28</v>
      </c>
      <c r="D54" s="67">
        <v>19398</v>
      </c>
      <c r="E54" s="68">
        <v>290995</v>
      </c>
      <c r="F54" s="69">
        <v>12889</v>
      </c>
      <c r="G54" s="70">
        <v>199322</v>
      </c>
      <c r="H54" s="11">
        <f t="shared" si="38"/>
        <v>503206</v>
      </c>
      <c r="I54" s="67">
        <v>14904319940</v>
      </c>
      <c r="J54" s="67">
        <v>18273</v>
      </c>
      <c r="K54" s="12">
        <f>I54/D54</f>
        <v>768343.12506443961</v>
      </c>
      <c r="L54" s="12">
        <f>I54/H54</f>
        <v>29618.724617750981</v>
      </c>
      <c r="M54" s="12">
        <f>I54/J54</f>
        <v>815647.12636129814</v>
      </c>
      <c r="N54" s="13">
        <f>H54/D54</f>
        <v>25.94112795133519</v>
      </c>
      <c r="O54" s="14">
        <f>J54/D54</f>
        <v>0.94200433034333442</v>
      </c>
      <c r="R54" s="40" t="str">
        <f t="shared" si="39"/>
        <v>大阪狭山市</v>
      </c>
      <c r="S54" s="41">
        <f t="shared" si="40"/>
        <v>825410.19974151102</v>
      </c>
      <c r="T54" s="40" t="str">
        <f t="shared" si="41"/>
        <v>門真市</v>
      </c>
      <c r="U54" s="42">
        <f t="shared" si="42"/>
        <v>33169.390727711012</v>
      </c>
      <c r="V54" s="40" t="str">
        <f t="shared" si="43"/>
        <v>島本町</v>
      </c>
      <c r="W54" s="42">
        <f t="shared" si="44"/>
        <v>887054.08005787316</v>
      </c>
      <c r="X54" s="40" t="str">
        <f t="shared" si="45"/>
        <v>四條畷市</v>
      </c>
      <c r="Y54" s="43">
        <f t="shared" si="46"/>
        <v>24.272809278350515</v>
      </c>
      <c r="Z54" s="44" t="str">
        <f t="shared" si="47"/>
        <v>淀川区</v>
      </c>
      <c r="AA54" s="45">
        <f t="shared" si="48"/>
        <v>0.91876553632568825</v>
      </c>
      <c r="AB54" s="38"/>
      <c r="AC54" s="46">
        <f t="shared" si="16"/>
        <v>862124.73874388332</v>
      </c>
      <c r="AD54" s="46">
        <f t="shared" si="17"/>
        <v>33450.147266003369</v>
      </c>
      <c r="AE54" s="46">
        <f t="shared" si="18"/>
        <v>904356.59898372309</v>
      </c>
      <c r="AF54" s="47">
        <f t="shared" si="19"/>
        <v>25.773421321229666</v>
      </c>
      <c r="AG54" s="48">
        <f t="shared" si="20"/>
        <v>0.95330176139887957</v>
      </c>
      <c r="AH54" s="49">
        <v>0</v>
      </c>
    </row>
    <row r="55" spans="2:34" s="37" customFormat="1" ht="12">
      <c r="B55" s="10">
        <v>50</v>
      </c>
      <c r="C55" s="62" t="s">
        <v>17</v>
      </c>
      <c r="D55" s="67">
        <v>17193</v>
      </c>
      <c r="E55" s="68">
        <v>242019</v>
      </c>
      <c r="F55" s="69">
        <v>11101</v>
      </c>
      <c r="G55" s="70">
        <v>123302</v>
      </c>
      <c r="H55" s="11">
        <f t="shared" si="38"/>
        <v>376422</v>
      </c>
      <c r="I55" s="67">
        <v>13155263930</v>
      </c>
      <c r="J55" s="67">
        <v>15956</v>
      </c>
      <c r="K55" s="12">
        <f t="shared" ref="K55:K61" si="59">I55/D55</f>
        <v>765152.32536497409</v>
      </c>
      <c r="L55" s="12">
        <f t="shared" ref="L55:L61" si="60">I55/H55</f>
        <v>34948.18031358422</v>
      </c>
      <c r="M55" s="12">
        <f t="shared" ref="M55:M61" si="61">I55/J55</f>
        <v>824471.29167711211</v>
      </c>
      <c r="N55" s="13">
        <f t="shared" ref="N55:N61" si="62">H55/D55</f>
        <v>21.893910312336416</v>
      </c>
      <c r="O55" s="14">
        <f t="shared" ref="O55:O61" si="63">J55/D55</f>
        <v>0.92805211423253653</v>
      </c>
      <c r="R55" s="40" t="str">
        <f t="shared" si="39"/>
        <v>東大阪市</v>
      </c>
      <c r="S55" s="41">
        <f t="shared" si="40"/>
        <v>823459.30994856847</v>
      </c>
      <c r="T55" s="40" t="str">
        <f t="shared" si="41"/>
        <v>守口市</v>
      </c>
      <c r="U55" s="42">
        <f t="shared" si="42"/>
        <v>33160.868459465026</v>
      </c>
      <c r="V55" s="40" t="str">
        <f t="shared" si="43"/>
        <v>河内長野市</v>
      </c>
      <c r="W55" s="42">
        <f t="shared" si="44"/>
        <v>883175.82076259388</v>
      </c>
      <c r="X55" s="40" t="str">
        <f t="shared" si="45"/>
        <v>大正区</v>
      </c>
      <c r="Y55" s="43">
        <f t="shared" si="46"/>
        <v>24.252019386106625</v>
      </c>
      <c r="Z55" s="44" t="str">
        <f t="shared" si="47"/>
        <v>北区</v>
      </c>
      <c r="AA55" s="45">
        <f t="shared" si="48"/>
        <v>0.9170510515206004</v>
      </c>
      <c r="AB55" s="38"/>
      <c r="AC55" s="46">
        <f t="shared" si="16"/>
        <v>862124.73874388332</v>
      </c>
      <c r="AD55" s="46">
        <f t="shared" si="17"/>
        <v>33450.147266003369</v>
      </c>
      <c r="AE55" s="46">
        <f t="shared" si="18"/>
        <v>904356.59898372309</v>
      </c>
      <c r="AF55" s="47">
        <f t="shared" si="19"/>
        <v>25.773421321229666</v>
      </c>
      <c r="AG55" s="48">
        <f t="shared" si="20"/>
        <v>0.95330176139887957</v>
      </c>
      <c r="AH55" s="49">
        <v>0</v>
      </c>
    </row>
    <row r="56" spans="2:34" s="37" customFormat="1" ht="12">
      <c r="B56" s="10">
        <v>51</v>
      </c>
      <c r="C56" s="62" t="s">
        <v>49</v>
      </c>
      <c r="D56" s="67">
        <v>22494</v>
      </c>
      <c r="E56" s="68">
        <v>318552</v>
      </c>
      <c r="F56" s="69">
        <v>17980</v>
      </c>
      <c r="G56" s="70">
        <v>189171</v>
      </c>
      <c r="H56" s="11">
        <f t="shared" si="38"/>
        <v>525703</v>
      </c>
      <c r="I56" s="67">
        <v>19249353260</v>
      </c>
      <c r="J56" s="67">
        <v>21169</v>
      </c>
      <c r="K56" s="12">
        <f t="shared" si="59"/>
        <v>855755.01289232681</v>
      </c>
      <c r="L56" s="12">
        <f t="shared" si="60"/>
        <v>36616.403672796238</v>
      </c>
      <c r="M56" s="12">
        <f t="shared" si="61"/>
        <v>909318.02446974348</v>
      </c>
      <c r="N56" s="13">
        <f t="shared" si="62"/>
        <v>23.370809993776117</v>
      </c>
      <c r="O56" s="14">
        <f t="shared" si="63"/>
        <v>0.94109540321863605</v>
      </c>
      <c r="R56" s="40" t="str">
        <f t="shared" si="39"/>
        <v>東淀川区</v>
      </c>
      <c r="S56" s="41">
        <f t="shared" si="40"/>
        <v>823147.49399338139</v>
      </c>
      <c r="T56" s="40" t="str">
        <f t="shared" si="41"/>
        <v>天王寺区</v>
      </c>
      <c r="U56" s="42">
        <f t="shared" si="42"/>
        <v>33114.503279832519</v>
      </c>
      <c r="V56" s="40" t="str">
        <f t="shared" si="43"/>
        <v>守口市</v>
      </c>
      <c r="W56" s="42">
        <f t="shared" si="44"/>
        <v>880293.11558027857</v>
      </c>
      <c r="X56" s="40" t="str">
        <f t="shared" si="45"/>
        <v>門真市</v>
      </c>
      <c r="Y56" s="43">
        <f t="shared" si="46"/>
        <v>24.249568593615187</v>
      </c>
      <c r="Z56" s="44" t="str">
        <f t="shared" si="47"/>
        <v>大正区</v>
      </c>
      <c r="AA56" s="45">
        <f t="shared" si="48"/>
        <v>0.91665874750546417</v>
      </c>
      <c r="AB56" s="38"/>
      <c r="AC56" s="46">
        <f t="shared" si="16"/>
        <v>862124.73874388332</v>
      </c>
      <c r="AD56" s="46">
        <f t="shared" si="17"/>
        <v>33450.147266003369</v>
      </c>
      <c r="AE56" s="46">
        <f t="shared" si="18"/>
        <v>904356.59898372309</v>
      </c>
      <c r="AF56" s="47">
        <f t="shared" si="19"/>
        <v>25.773421321229666</v>
      </c>
      <c r="AG56" s="48">
        <f t="shared" si="20"/>
        <v>0.95330176139887957</v>
      </c>
      <c r="AH56" s="49">
        <v>0</v>
      </c>
    </row>
    <row r="57" spans="2:34" s="37" customFormat="1" ht="12">
      <c r="B57" s="10">
        <v>52</v>
      </c>
      <c r="C57" s="62" t="s">
        <v>5</v>
      </c>
      <c r="D57" s="67">
        <v>18485</v>
      </c>
      <c r="E57" s="68">
        <v>277807</v>
      </c>
      <c r="F57" s="69">
        <v>13011</v>
      </c>
      <c r="G57" s="70">
        <v>184612</v>
      </c>
      <c r="H57" s="11">
        <f t="shared" si="38"/>
        <v>475430</v>
      </c>
      <c r="I57" s="67">
        <v>14867472810</v>
      </c>
      <c r="J57" s="67">
        <v>17408</v>
      </c>
      <c r="K57" s="12">
        <f t="shared" si="59"/>
        <v>804299.3134974303</v>
      </c>
      <c r="L57" s="12">
        <f t="shared" si="60"/>
        <v>31271.633700018931</v>
      </c>
      <c r="M57" s="12">
        <f t="shared" si="61"/>
        <v>854059.7891773897</v>
      </c>
      <c r="N57" s="13">
        <f t="shared" si="62"/>
        <v>25.719772788747633</v>
      </c>
      <c r="O57" s="14">
        <f t="shared" si="63"/>
        <v>0.94173654314308897</v>
      </c>
      <c r="R57" s="40" t="str">
        <f t="shared" si="39"/>
        <v>泉南市</v>
      </c>
      <c r="S57" s="41">
        <f t="shared" si="40"/>
        <v>823053.94826263294</v>
      </c>
      <c r="T57" s="40" t="str">
        <f t="shared" si="41"/>
        <v>摂津市</v>
      </c>
      <c r="U57" s="42">
        <f t="shared" si="42"/>
        <v>33041.356567890965</v>
      </c>
      <c r="V57" s="40" t="str">
        <f t="shared" si="43"/>
        <v>東大阪市</v>
      </c>
      <c r="W57" s="42">
        <f t="shared" si="44"/>
        <v>870925.26797889371</v>
      </c>
      <c r="X57" s="40" t="str">
        <f t="shared" si="45"/>
        <v>堺市</v>
      </c>
      <c r="Y57" s="43">
        <f t="shared" si="46"/>
        <v>24.190791899887728</v>
      </c>
      <c r="Z57" s="44" t="str">
        <f t="shared" si="47"/>
        <v>西淀川区</v>
      </c>
      <c r="AA57" s="45">
        <f t="shared" si="48"/>
        <v>0.91587163920208148</v>
      </c>
      <c r="AB57" s="38"/>
      <c r="AC57" s="46">
        <f t="shared" si="16"/>
        <v>862124.73874388332</v>
      </c>
      <c r="AD57" s="46">
        <f t="shared" si="17"/>
        <v>33450.147266003369</v>
      </c>
      <c r="AE57" s="46">
        <f t="shared" si="18"/>
        <v>904356.59898372309</v>
      </c>
      <c r="AF57" s="47">
        <f t="shared" si="19"/>
        <v>25.773421321229666</v>
      </c>
      <c r="AG57" s="48">
        <f t="shared" si="20"/>
        <v>0.95330176139887957</v>
      </c>
      <c r="AH57" s="49">
        <v>0</v>
      </c>
    </row>
    <row r="58" spans="2:34" s="37" customFormat="1" ht="12">
      <c r="B58" s="10">
        <v>53</v>
      </c>
      <c r="C58" s="62" t="s">
        <v>23</v>
      </c>
      <c r="D58" s="67">
        <v>10570</v>
      </c>
      <c r="E58" s="68">
        <v>165416</v>
      </c>
      <c r="F58" s="69">
        <v>7232</v>
      </c>
      <c r="G58" s="70">
        <v>124605</v>
      </c>
      <c r="H58" s="11">
        <f t="shared" si="38"/>
        <v>297253</v>
      </c>
      <c r="I58" s="67">
        <v>8482412070</v>
      </c>
      <c r="J58" s="67">
        <v>10000</v>
      </c>
      <c r="K58" s="12">
        <f t="shared" si="59"/>
        <v>802498.77672658465</v>
      </c>
      <c r="L58" s="12">
        <f t="shared" si="60"/>
        <v>28536.001554231581</v>
      </c>
      <c r="M58" s="12">
        <f t="shared" si="61"/>
        <v>848241.20700000005</v>
      </c>
      <c r="N58" s="13">
        <f t="shared" si="62"/>
        <v>28.122327341532639</v>
      </c>
      <c r="O58" s="14">
        <f t="shared" si="63"/>
        <v>0.94607379375591294</v>
      </c>
      <c r="R58" s="40" t="str">
        <f t="shared" si="39"/>
        <v>堺市南区</v>
      </c>
      <c r="S58" s="41">
        <f t="shared" si="40"/>
        <v>818735.1336506774</v>
      </c>
      <c r="T58" s="40" t="str">
        <f t="shared" si="41"/>
        <v>東大阪市</v>
      </c>
      <c r="U58" s="42">
        <f t="shared" si="42"/>
        <v>32842.932420551238</v>
      </c>
      <c r="V58" s="40" t="str">
        <f t="shared" si="43"/>
        <v>富田林市</v>
      </c>
      <c r="W58" s="42">
        <f t="shared" si="44"/>
        <v>870561.16482061159</v>
      </c>
      <c r="X58" s="40" t="str">
        <f t="shared" si="45"/>
        <v>福島区</v>
      </c>
      <c r="Y58" s="43">
        <f t="shared" si="46"/>
        <v>24.184305689488909</v>
      </c>
      <c r="Z58" s="44" t="str">
        <f t="shared" si="47"/>
        <v>堺市西区</v>
      </c>
      <c r="AA58" s="45">
        <f t="shared" si="48"/>
        <v>0.9145251111224646</v>
      </c>
      <c r="AB58" s="38"/>
      <c r="AC58" s="46">
        <f t="shared" si="16"/>
        <v>862124.73874388332</v>
      </c>
      <c r="AD58" s="46">
        <f t="shared" si="17"/>
        <v>33450.147266003369</v>
      </c>
      <c r="AE58" s="46">
        <f t="shared" si="18"/>
        <v>904356.59898372309</v>
      </c>
      <c r="AF58" s="47">
        <f t="shared" si="19"/>
        <v>25.773421321229666</v>
      </c>
      <c r="AG58" s="48">
        <f t="shared" si="20"/>
        <v>0.95330176139887957</v>
      </c>
      <c r="AH58" s="49">
        <v>0</v>
      </c>
    </row>
    <row r="59" spans="2:34" s="37" customFormat="1" ht="12">
      <c r="B59" s="10">
        <v>54</v>
      </c>
      <c r="C59" s="62" t="s">
        <v>29</v>
      </c>
      <c r="D59" s="67">
        <v>17854</v>
      </c>
      <c r="E59" s="68">
        <v>255187</v>
      </c>
      <c r="F59" s="69">
        <v>12892</v>
      </c>
      <c r="G59" s="70">
        <v>170369</v>
      </c>
      <c r="H59" s="11">
        <f t="shared" si="38"/>
        <v>438448</v>
      </c>
      <c r="I59" s="67">
        <v>14239268830</v>
      </c>
      <c r="J59" s="67">
        <v>16774</v>
      </c>
      <c r="K59" s="12">
        <f t="shared" si="59"/>
        <v>797539.42141816963</v>
      </c>
      <c r="L59" s="12">
        <f t="shared" si="60"/>
        <v>32476.528185782579</v>
      </c>
      <c r="M59" s="12">
        <f t="shared" si="61"/>
        <v>848889.28281864792</v>
      </c>
      <c r="N59" s="13">
        <f t="shared" si="62"/>
        <v>24.557410104178334</v>
      </c>
      <c r="O59" s="14">
        <f t="shared" si="63"/>
        <v>0.93950935364624177</v>
      </c>
      <c r="R59" s="40" t="str">
        <f t="shared" si="39"/>
        <v>池田市</v>
      </c>
      <c r="S59" s="41">
        <f t="shared" si="40"/>
        <v>818627.52529133053</v>
      </c>
      <c r="T59" s="40" t="str">
        <f t="shared" si="41"/>
        <v>羽曳野市</v>
      </c>
      <c r="U59" s="42">
        <f t="shared" si="42"/>
        <v>32476.528185782579</v>
      </c>
      <c r="V59" s="40" t="str">
        <f t="shared" si="43"/>
        <v>熊取町</v>
      </c>
      <c r="W59" s="42">
        <f t="shared" si="44"/>
        <v>869840.99034240562</v>
      </c>
      <c r="X59" s="40" t="str">
        <f t="shared" si="45"/>
        <v>摂津市</v>
      </c>
      <c r="Y59" s="43">
        <f t="shared" si="46"/>
        <v>24.08412374789469</v>
      </c>
      <c r="Z59" s="44" t="str">
        <f t="shared" si="47"/>
        <v>堺市南区</v>
      </c>
      <c r="AA59" s="45">
        <f t="shared" si="48"/>
        <v>0.91273037959233494</v>
      </c>
      <c r="AB59" s="38"/>
      <c r="AC59" s="46">
        <f t="shared" si="16"/>
        <v>862124.73874388332</v>
      </c>
      <c r="AD59" s="46">
        <f t="shared" si="17"/>
        <v>33450.147266003369</v>
      </c>
      <c r="AE59" s="46">
        <f t="shared" si="18"/>
        <v>904356.59898372309</v>
      </c>
      <c r="AF59" s="47">
        <f t="shared" si="19"/>
        <v>25.773421321229666</v>
      </c>
      <c r="AG59" s="48">
        <f t="shared" si="20"/>
        <v>0.95330176139887957</v>
      </c>
      <c r="AH59" s="49">
        <v>0</v>
      </c>
    </row>
    <row r="60" spans="2:34" s="37" customFormat="1" ht="12">
      <c r="B60" s="10">
        <v>55</v>
      </c>
      <c r="C60" s="62" t="s">
        <v>18</v>
      </c>
      <c r="D60" s="71">
        <v>18544</v>
      </c>
      <c r="E60" s="72">
        <v>272956</v>
      </c>
      <c r="F60" s="73">
        <v>12590</v>
      </c>
      <c r="G60" s="74">
        <v>164138</v>
      </c>
      <c r="H60" s="50">
        <f t="shared" si="38"/>
        <v>449684</v>
      </c>
      <c r="I60" s="71">
        <v>14915744300</v>
      </c>
      <c r="J60" s="71">
        <v>17208</v>
      </c>
      <c r="K60" s="19">
        <f t="shared" si="59"/>
        <v>804343.41566005175</v>
      </c>
      <c r="L60" s="19">
        <f t="shared" si="60"/>
        <v>33169.390727711012</v>
      </c>
      <c r="M60" s="19">
        <f t="shared" si="61"/>
        <v>866791.2773128777</v>
      </c>
      <c r="N60" s="20">
        <f t="shared" si="62"/>
        <v>24.249568593615187</v>
      </c>
      <c r="O60" s="21">
        <f t="shared" si="63"/>
        <v>0.92795513373597927</v>
      </c>
      <c r="R60" s="40" t="str">
        <f t="shared" si="39"/>
        <v>富田林市</v>
      </c>
      <c r="S60" s="41">
        <f t="shared" si="40"/>
        <v>817279.574456061</v>
      </c>
      <c r="T60" s="40" t="str">
        <f t="shared" si="41"/>
        <v>都島区</v>
      </c>
      <c r="U60" s="42">
        <f t="shared" si="42"/>
        <v>32435.552150101776</v>
      </c>
      <c r="V60" s="40" t="str">
        <f t="shared" si="43"/>
        <v>門真市</v>
      </c>
      <c r="W60" s="42">
        <f t="shared" si="44"/>
        <v>866791.2773128777</v>
      </c>
      <c r="X60" s="40" t="str">
        <f t="shared" si="45"/>
        <v>此花区</v>
      </c>
      <c r="Y60" s="43">
        <f t="shared" si="46"/>
        <v>23.976333195535346</v>
      </c>
      <c r="Z60" s="44" t="str">
        <f t="shared" si="47"/>
        <v>堺市東区</v>
      </c>
      <c r="AA60" s="45">
        <f t="shared" si="48"/>
        <v>0.91199279878133221</v>
      </c>
      <c r="AB60" s="38"/>
      <c r="AC60" s="46">
        <f t="shared" si="16"/>
        <v>862124.73874388332</v>
      </c>
      <c r="AD60" s="46">
        <f t="shared" si="17"/>
        <v>33450.147266003369</v>
      </c>
      <c r="AE60" s="46">
        <f t="shared" si="18"/>
        <v>904356.59898372309</v>
      </c>
      <c r="AF60" s="47">
        <f t="shared" si="19"/>
        <v>25.773421321229666</v>
      </c>
      <c r="AG60" s="48">
        <f t="shared" si="20"/>
        <v>0.95330176139887957</v>
      </c>
      <c r="AH60" s="49">
        <v>0</v>
      </c>
    </row>
    <row r="61" spans="2:34" s="37" customFormat="1" ht="12">
      <c r="B61" s="10">
        <v>56</v>
      </c>
      <c r="C61" s="62" t="s">
        <v>11</v>
      </c>
      <c r="D61" s="71">
        <v>11281</v>
      </c>
      <c r="E61" s="72">
        <v>158057</v>
      </c>
      <c r="F61" s="73">
        <v>7767</v>
      </c>
      <c r="G61" s="74">
        <v>105869</v>
      </c>
      <c r="H61" s="50">
        <f t="shared" si="38"/>
        <v>271693</v>
      </c>
      <c r="I61" s="71">
        <v>8977105290</v>
      </c>
      <c r="J61" s="71">
        <v>10537</v>
      </c>
      <c r="K61" s="51">
        <f t="shared" si="59"/>
        <v>795772.12037939904</v>
      </c>
      <c r="L61" s="51">
        <f t="shared" si="60"/>
        <v>33041.356567890965</v>
      </c>
      <c r="M61" s="51">
        <f t="shared" si="61"/>
        <v>851960.26288317353</v>
      </c>
      <c r="N61" s="20">
        <f t="shared" si="62"/>
        <v>24.08412374789469</v>
      </c>
      <c r="O61" s="21">
        <f t="shared" si="63"/>
        <v>0.93404839996454214</v>
      </c>
      <c r="R61" s="40" t="str">
        <f t="shared" si="39"/>
        <v>守口市</v>
      </c>
      <c r="S61" s="41">
        <f t="shared" si="40"/>
        <v>816727.17688575212</v>
      </c>
      <c r="T61" s="40" t="str">
        <f t="shared" si="41"/>
        <v>住吉区</v>
      </c>
      <c r="U61" s="42">
        <f t="shared" si="42"/>
        <v>32356.703627179446</v>
      </c>
      <c r="V61" s="40" t="str">
        <f t="shared" si="43"/>
        <v>池田市</v>
      </c>
      <c r="W61" s="42">
        <f t="shared" si="44"/>
        <v>866155.72725425102</v>
      </c>
      <c r="X61" s="40" t="str">
        <f t="shared" si="45"/>
        <v>貝塚市</v>
      </c>
      <c r="Y61" s="43">
        <f t="shared" si="46"/>
        <v>23.973430538679626</v>
      </c>
      <c r="Z61" s="44" t="str">
        <f t="shared" si="47"/>
        <v>此花区</v>
      </c>
      <c r="AA61" s="45">
        <f t="shared" si="48"/>
        <v>0.91194708557255066</v>
      </c>
      <c r="AB61" s="38"/>
      <c r="AC61" s="46">
        <f t="shared" si="16"/>
        <v>862124.73874388332</v>
      </c>
      <c r="AD61" s="46">
        <f t="shared" si="17"/>
        <v>33450.147266003369</v>
      </c>
      <c r="AE61" s="46">
        <f t="shared" si="18"/>
        <v>904356.59898372309</v>
      </c>
      <c r="AF61" s="47">
        <f t="shared" si="19"/>
        <v>25.773421321229666</v>
      </c>
      <c r="AG61" s="48">
        <f t="shared" si="20"/>
        <v>0.95330176139887957</v>
      </c>
      <c r="AH61" s="49">
        <v>0</v>
      </c>
    </row>
    <row r="62" spans="2:34" s="37" customFormat="1" ht="12">
      <c r="B62" s="10">
        <v>57</v>
      </c>
      <c r="C62" s="62" t="s">
        <v>50</v>
      </c>
      <c r="D62" s="67">
        <v>8654</v>
      </c>
      <c r="E62" s="68">
        <v>133688</v>
      </c>
      <c r="F62" s="69">
        <v>7517</v>
      </c>
      <c r="G62" s="70">
        <v>83490</v>
      </c>
      <c r="H62" s="11">
        <f t="shared" si="38"/>
        <v>224695</v>
      </c>
      <c r="I62" s="67">
        <v>7819132370</v>
      </c>
      <c r="J62" s="67">
        <v>8190</v>
      </c>
      <c r="K62" s="12">
        <f>I62/D62</f>
        <v>903528.12225560436</v>
      </c>
      <c r="L62" s="12">
        <f>I62/H62</f>
        <v>34798.871225438925</v>
      </c>
      <c r="M62" s="12">
        <f>I62/J62</f>
        <v>954717.01709401712</v>
      </c>
      <c r="N62" s="13">
        <f>H62/D62</f>
        <v>25.964293968107235</v>
      </c>
      <c r="O62" s="14">
        <f>J62/D62</f>
        <v>0.94638317541021488</v>
      </c>
      <c r="R62" s="40" t="str">
        <f t="shared" si="39"/>
        <v>四條畷市</v>
      </c>
      <c r="S62" s="41">
        <f t="shared" si="40"/>
        <v>809685.36340206186</v>
      </c>
      <c r="T62" s="40" t="str">
        <f t="shared" si="41"/>
        <v>島本町</v>
      </c>
      <c r="U62" s="42">
        <f t="shared" si="42"/>
        <v>32303.674786609998</v>
      </c>
      <c r="V62" s="40" t="str">
        <f t="shared" si="43"/>
        <v>泉南市</v>
      </c>
      <c r="W62" s="42">
        <f t="shared" si="44"/>
        <v>864362.97571083228</v>
      </c>
      <c r="X62" s="40" t="str">
        <f t="shared" si="45"/>
        <v>浪速区</v>
      </c>
      <c r="Y62" s="43">
        <f t="shared" si="46"/>
        <v>23.588986141502552</v>
      </c>
      <c r="Z62" s="44" t="str">
        <f t="shared" si="47"/>
        <v>中央区</v>
      </c>
      <c r="AA62" s="45">
        <f t="shared" si="48"/>
        <v>0.91174810969416542</v>
      </c>
      <c r="AB62" s="38"/>
      <c r="AC62" s="46">
        <f t="shared" si="16"/>
        <v>862124.73874388332</v>
      </c>
      <c r="AD62" s="46">
        <f t="shared" si="17"/>
        <v>33450.147266003369</v>
      </c>
      <c r="AE62" s="46">
        <f t="shared" si="18"/>
        <v>904356.59898372309</v>
      </c>
      <c r="AF62" s="47">
        <f t="shared" si="19"/>
        <v>25.773421321229666</v>
      </c>
      <c r="AG62" s="48">
        <f t="shared" si="20"/>
        <v>0.95330176139887957</v>
      </c>
      <c r="AH62" s="49">
        <v>0</v>
      </c>
    </row>
    <row r="63" spans="2:34" s="37" customFormat="1" ht="12">
      <c r="B63" s="10">
        <v>58</v>
      </c>
      <c r="C63" s="62" t="s">
        <v>30</v>
      </c>
      <c r="D63" s="67">
        <v>9938</v>
      </c>
      <c r="E63" s="68">
        <v>148145</v>
      </c>
      <c r="F63" s="69">
        <v>6659</v>
      </c>
      <c r="G63" s="70">
        <v>95449</v>
      </c>
      <c r="H63" s="11">
        <f t="shared" si="38"/>
        <v>250253</v>
      </c>
      <c r="I63" s="67">
        <v>7684946320</v>
      </c>
      <c r="J63" s="67">
        <v>9324</v>
      </c>
      <c r="K63" s="12">
        <f t="shared" ref="K63:K69" si="64">I63/D63</f>
        <v>773289.02394848061</v>
      </c>
      <c r="L63" s="12">
        <f t="shared" ref="L63:L69" si="65">I63/H63</f>
        <v>30708.708067435757</v>
      </c>
      <c r="M63" s="12">
        <f t="shared" ref="M63:M69" si="66">I63/J63</f>
        <v>824211.31703131704</v>
      </c>
      <c r="N63" s="13">
        <f t="shared" ref="N63:N69" si="67">H63/D63</f>
        <v>25.181424833970617</v>
      </c>
      <c r="O63" s="14">
        <f t="shared" ref="O63:O69" si="68">J63/D63</f>
        <v>0.93821694505936803</v>
      </c>
      <c r="R63" s="40" t="str">
        <f t="shared" si="39"/>
        <v>門真市</v>
      </c>
      <c r="S63" s="41">
        <f t="shared" si="40"/>
        <v>804343.41566005175</v>
      </c>
      <c r="T63" s="40" t="str">
        <f t="shared" si="41"/>
        <v>枚方市</v>
      </c>
      <c r="U63" s="42">
        <f t="shared" si="42"/>
        <v>32284.144323456294</v>
      </c>
      <c r="V63" s="40" t="str">
        <f t="shared" si="43"/>
        <v>大阪狭山市</v>
      </c>
      <c r="W63" s="42">
        <f t="shared" si="44"/>
        <v>863560.68961278431</v>
      </c>
      <c r="X63" s="40" t="str">
        <f t="shared" si="45"/>
        <v>和泉市</v>
      </c>
      <c r="Y63" s="43">
        <f t="shared" si="46"/>
        <v>23.370809993776117</v>
      </c>
      <c r="Z63" s="44" t="str">
        <f t="shared" si="47"/>
        <v>東住吉区</v>
      </c>
      <c r="AA63" s="45">
        <f t="shared" si="48"/>
        <v>0.91001917545541711</v>
      </c>
      <c r="AB63" s="38"/>
      <c r="AC63" s="46">
        <f t="shared" si="16"/>
        <v>862124.73874388332</v>
      </c>
      <c r="AD63" s="46">
        <f t="shared" si="17"/>
        <v>33450.147266003369</v>
      </c>
      <c r="AE63" s="46">
        <f t="shared" si="18"/>
        <v>904356.59898372309</v>
      </c>
      <c r="AF63" s="47">
        <f t="shared" si="19"/>
        <v>25.773421321229666</v>
      </c>
      <c r="AG63" s="48">
        <f t="shared" si="20"/>
        <v>0.95330176139887957</v>
      </c>
      <c r="AH63" s="49">
        <v>0</v>
      </c>
    </row>
    <row r="64" spans="2:34" s="37" customFormat="1" ht="12">
      <c r="B64" s="10">
        <v>59</v>
      </c>
      <c r="C64" s="62" t="s">
        <v>24</v>
      </c>
      <c r="D64" s="67">
        <v>71357</v>
      </c>
      <c r="E64" s="68">
        <v>1084257</v>
      </c>
      <c r="F64" s="69">
        <v>50323</v>
      </c>
      <c r="G64" s="70">
        <v>654529</v>
      </c>
      <c r="H64" s="11">
        <f t="shared" si="38"/>
        <v>1789109</v>
      </c>
      <c r="I64" s="67">
        <v>58759585980</v>
      </c>
      <c r="J64" s="67">
        <v>67468</v>
      </c>
      <c r="K64" s="12">
        <f t="shared" si="64"/>
        <v>823459.30994856847</v>
      </c>
      <c r="L64" s="12">
        <f t="shared" si="65"/>
        <v>32842.932420551238</v>
      </c>
      <c r="M64" s="12">
        <f t="shared" si="66"/>
        <v>870925.26797889371</v>
      </c>
      <c r="N64" s="13">
        <f t="shared" si="67"/>
        <v>25.07264879409168</v>
      </c>
      <c r="O64" s="14">
        <f t="shared" si="68"/>
        <v>0.94549939038916997</v>
      </c>
      <c r="R64" s="40" t="str">
        <f t="shared" si="39"/>
        <v>箕面市</v>
      </c>
      <c r="S64" s="41">
        <f t="shared" si="40"/>
        <v>804299.3134974303</v>
      </c>
      <c r="T64" s="40" t="str">
        <f t="shared" si="41"/>
        <v>高槻市</v>
      </c>
      <c r="U64" s="42">
        <f t="shared" si="42"/>
        <v>32281.897847392152</v>
      </c>
      <c r="V64" s="40" t="str">
        <f t="shared" si="43"/>
        <v>四條畷市</v>
      </c>
      <c r="W64" s="42">
        <f t="shared" si="44"/>
        <v>857183.95907230559</v>
      </c>
      <c r="X64" s="40" t="str">
        <f t="shared" si="45"/>
        <v>堺市堺区</v>
      </c>
      <c r="Y64" s="43">
        <f t="shared" si="46"/>
        <v>23.317031097020841</v>
      </c>
      <c r="Z64" s="44" t="str">
        <f t="shared" si="47"/>
        <v>城東区</v>
      </c>
      <c r="AA64" s="45">
        <f t="shared" si="48"/>
        <v>0.90582471420794775</v>
      </c>
      <c r="AB64" s="38"/>
      <c r="AC64" s="46">
        <f t="shared" si="16"/>
        <v>862124.73874388332</v>
      </c>
      <c r="AD64" s="46">
        <f t="shared" si="17"/>
        <v>33450.147266003369</v>
      </c>
      <c r="AE64" s="46">
        <f t="shared" si="18"/>
        <v>904356.59898372309</v>
      </c>
      <c r="AF64" s="47">
        <f t="shared" si="19"/>
        <v>25.773421321229666</v>
      </c>
      <c r="AG64" s="48">
        <f t="shared" si="20"/>
        <v>0.95330176139887957</v>
      </c>
      <c r="AH64" s="49">
        <v>0</v>
      </c>
    </row>
    <row r="65" spans="2:34" s="37" customFormat="1" ht="12">
      <c r="B65" s="10">
        <v>60</v>
      </c>
      <c r="C65" s="62" t="s">
        <v>51</v>
      </c>
      <c r="D65" s="67">
        <v>9123</v>
      </c>
      <c r="E65" s="68">
        <v>134790</v>
      </c>
      <c r="F65" s="69">
        <v>7352</v>
      </c>
      <c r="G65" s="70">
        <v>67700</v>
      </c>
      <c r="H65" s="11">
        <f t="shared" si="38"/>
        <v>209842</v>
      </c>
      <c r="I65" s="67">
        <v>7508721170</v>
      </c>
      <c r="J65" s="67">
        <v>8687</v>
      </c>
      <c r="K65" s="12">
        <f t="shared" si="64"/>
        <v>823053.94826263294</v>
      </c>
      <c r="L65" s="12">
        <f t="shared" si="65"/>
        <v>35782.737345240705</v>
      </c>
      <c r="M65" s="12">
        <f t="shared" si="66"/>
        <v>864362.97571083228</v>
      </c>
      <c r="N65" s="13">
        <f t="shared" si="67"/>
        <v>23.001424969856409</v>
      </c>
      <c r="O65" s="14">
        <f t="shared" si="68"/>
        <v>0.95220870327743068</v>
      </c>
      <c r="R65" s="40" t="str">
        <f t="shared" si="39"/>
        <v>柏原市</v>
      </c>
      <c r="S65" s="41">
        <f t="shared" si="40"/>
        <v>802498.77672658465</v>
      </c>
      <c r="T65" s="40" t="str">
        <f t="shared" si="41"/>
        <v>河内長野市</v>
      </c>
      <c r="U65" s="42">
        <f t="shared" si="42"/>
        <v>32225.231022331449</v>
      </c>
      <c r="V65" s="40" t="str">
        <f t="shared" si="43"/>
        <v>豊中市</v>
      </c>
      <c r="W65" s="42">
        <f t="shared" si="44"/>
        <v>854782.13549791055</v>
      </c>
      <c r="X65" s="40" t="str">
        <f t="shared" si="45"/>
        <v>堺市東区</v>
      </c>
      <c r="Y65" s="43">
        <f t="shared" si="46"/>
        <v>23.186470018003046</v>
      </c>
      <c r="Z65" s="44" t="str">
        <f t="shared" si="47"/>
        <v>港区</v>
      </c>
      <c r="AA65" s="45">
        <f t="shared" si="48"/>
        <v>0.90560693160043326</v>
      </c>
      <c r="AB65" s="38"/>
      <c r="AC65" s="46">
        <f t="shared" si="16"/>
        <v>862124.73874388332</v>
      </c>
      <c r="AD65" s="46">
        <f t="shared" si="17"/>
        <v>33450.147266003369</v>
      </c>
      <c r="AE65" s="46">
        <f t="shared" si="18"/>
        <v>904356.59898372309</v>
      </c>
      <c r="AF65" s="47">
        <f t="shared" si="19"/>
        <v>25.773421321229666</v>
      </c>
      <c r="AG65" s="48">
        <f t="shared" si="20"/>
        <v>0.95330176139887957</v>
      </c>
      <c r="AH65" s="49">
        <v>0</v>
      </c>
    </row>
    <row r="66" spans="2:34" s="37" customFormat="1" ht="12">
      <c r="B66" s="10">
        <v>61</v>
      </c>
      <c r="C66" s="62" t="s">
        <v>19</v>
      </c>
      <c r="D66" s="67">
        <v>7760</v>
      </c>
      <c r="E66" s="68">
        <v>113209</v>
      </c>
      <c r="F66" s="69">
        <v>5950</v>
      </c>
      <c r="G66" s="70">
        <v>69198</v>
      </c>
      <c r="H66" s="11">
        <f t="shared" si="38"/>
        <v>188357</v>
      </c>
      <c r="I66" s="67">
        <v>6283158420</v>
      </c>
      <c r="J66" s="67">
        <v>7330</v>
      </c>
      <c r="K66" s="12">
        <f t="shared" si="64"/>
        <v>809685.36340206186</v>
      </c>
      <c r="L66" s="12">
        <f t="shared" si="65"/>
        <v>33357.711261062766</v>
      </c>
      <c r="M66" s="12">
        <f t="shared" si="66"/>
        <v>857183.95907230559</v>
      </c>
      <c r="N66" s="13">
        <f t="shared" si="67"/>
        <v>24.272809278350515</v>
      </c>
      <c r="O66" s="14">
        <f t="shared" si="68"/>
        <v>0.94458762886597936</v>
      </c>
      <c r="R66" s="40" t="str">
        <f t="shared" si="39"/>
        <v>羽曳野市</v>
      </c>
      <c r="S66" s="41">
        <f t="shared" si="40"/>
        <v>797539.42141816963</v>
      </c>
      <c r="T66" s="40" t="str">
        <f t="shared" si="41"/>
        <v>熊取町</v>
      </c>
      <c r="U66" s="42">
        <f t="shared" si="42"/>
        <v>32192.674976279912</v>
      </c>
      <c r="V66" s="40" t="str">
        <f t="shared" si="43"/>
        <v>箕面市</v>
      </c>
      <c r="W66" s="42">
        <f t="shared" si="44"/>
        <v>854059.7891773897</v>
      </c>
      <c r="X66" s="40" t="str">
        <f t="shared" si="45"/>
        <v>阪南市</v>
      </c>
      <c r="Y66" s="43">
        <f t="shared" si="46"/>
        <v>23.150044622936189</v>
      </c>
      <c r="Z66" s="44" t="str">
        <f t="shared" si="47"/>
        <v>旭区</v>
      </c>
      <c r="AA66" s="45">
        <f t="shared" si="48"/>
        <v>0.90405636770709863</v>
      </c>
      <c r="AB66" s="38"/>
      <c r="AC66" s="46">
        <f t="shared" si="16"/>
        <v>862124.73874388332</v>
      </c>
      <c r="AD66" s="46">
        <f t="shared" si="17"/>
        <v>33450.147266003369</v>
      </c>
      <c r="AE66" s="46">
        <f t="shared" si="18"/>
        <v>904356.59898372309</v>
      </c>
      <c r="AF66" s="47">
        <f t="shared" si="19"/>
        <v>25.773421321229666</v>
      </c>
      <c r="AG66" s="48">
        <f t="shared" si="20"/>
        <v>0.95330176139887957</v>
      </c>
      <c r="AH66" s="49">
        <v>0</v>
      </c>
    </row>
    <row r="67" spans="2:34" s="37" customFormat="1" ht="12">
      <c r="B67" s="10">
        <v>62</v>
      </c>
      <c r="C67" s="62" t="s">
        <v>20</v>
      </c>
      <c r="D67" s="67">
        <v>11574</v>
      </c>
      <c r="E67" s="68">
        <v>167421</v>
      </c>
      <c r="F67" s="69">
        <v>7024</v>
      </c>
      <c r="G67" s="70">
        <v>111713</v>
      </c>
      <c r="H67" s="11">
        <f t="shared" si="38"/>
        <v>286158</v>
      </c>
      <c r="I67" s="67">
        <v>8750801230</v>
      </c>
      <c r="J67" s="67">
        <v>11092</v>
      </c>
      <c r="K67" s="12">
        <f t="shared" si="64"/>
        <v>756074.06514601689</v>
      </c>
      <c r="L67" s="12">
        <f t="shared" si="65"/>
        <v>30580.31307878864</v>
      </c>
      <c r="M67" s="12">
        <f t="shared" si="66"/>
        <v>788929.06869816082</v>
      </c>
      <c r="N67" s="13">
        <f t="shared" si="67"/>
        <v>24.724209434940384</v>
      </c>
      <c r="O67" s="14">
        <f t="shared" si="68"/>
        <v>0.95835493347157419</v>
      </c>
      <c r="R67" s="40" t="str">
        <f t="shared" si="39"/>
        <v>摂津市</v>
      </c>
      <c r="S67" s="41">
        <f t="shared" si="40"/>
        <v>795772.12037939904</v>
      </c>
      <c r="T67" s="40" t="str">
        <f t="shared" si="41"/>
        <v>東淀川区</v>
      </c>
      <c r="U67" s="42">
        <f t="shared" si="42"/>
        <v>32188.478769174042</v>
      </c>
      <c r="V67" s="40" t="str">
        <f t="shared" si="43"/>
        <v>摂津市</v>
      </c>
      <c r="W67" s="42">
        <f t="shared" si="44"/>
        <v>851960.26288317353</v>
      </c>
      <c r="X67" s="40" t="str">
        <f t="shared" si="45"/>
        <v>堺市南区</v>
      </c>
      <c r="Y67" s="43">
        <f t="shared" si="46"/>
        <v>23.144594979454006</v>
      </c>
      <c r="Z67" s="44" t="str">
        <f t="shared" si="47"/>
        <v>住吉区</v>
      </c>
      <c r="AA67" s="45">
        <f t="shared" si="48"/>
        <v>0.90041223692775008</v>
      </c>
      <c r="AB67" s="38"/>
      <c r="AC67" s="46">
        <f t="shared" si="16"/>
        <v>862124.73874388332</v>
      </c>
      <c r="AD67" s="46">
        <f t="shared" si="17"/>
        <v>33450.147266003369</v>
      </c>
      <c r="AE67" s="46">
        <f t="shared" si="18"/>
        <v>904356.59898372309</v>
      </c>
      <c r="AF67" s="47">
        <f t="shared" si="19"/>
        <v>25.773421321229666</v>
      </c>
      <c r="AG67" s="48">
        <f t="shared" si="20"/>
        <v>0.95330176139887957</v>
      </c>
      <c r="AH67" s="49">
        <v>0</v>
      </c>
    </row>
    <row r="68" spans="2:34" s="37" customFormat="1" ht="12">
      <c r="B68" s="10">
        <v>63</v>
      </c>
      <c r="C68" s="62" t="s">
        <v>31</v>
      </c>
      <c r="D68" s="71">
        <v>8511</v>
      </c>
      <c r="E68" s="72">
        <v>125198</v>
      </c>
      <c r="F68" s="73">
        <v>6802</v>
      </c>
      <c r="G68" s="74">
        <v>63350</v>
      </c>
      <c r="H68" s="50">
        <f t="shared" si="38"/>
        <v>195350</v>
      </c>
      <c r="I68" s="71">
        <v>7025066210</v>
      </c>
      <c r="J68" s="71">
        <v>8135</v>
      </c>
      <c r="K68" s="19">
        <f t="shared" si="64"/>
        <v>825410.19974151102</v>
      </c>
      <c r="L68" s="19">
        <f t="shared" si="65"/>
        <v>35961.434399795238</v>
      </c>
      <c r="M68" s="19">
        <f t="shared" si="66"/>
        <v>863560.68961278431</v>
      </c>
      <c r="N68" s="20">
        <f t="shared" si="67"/>
        <v>22.952649512395723</v>
      </c>
      <c r="O68" s="21">
        <f t="shared" si="68"/>
        <v>0.95582187757020332</v>
      </c>
      <c r="R68" s="40" t="str">
        <f t="shared" si="39"/>
        <v>寝屋川市</v>
      </c>
      <c r="S68" s="41">
        <f t="shared" si="40"/>
        <v>791008.41035642615</v>
      </c>
      <c r="T68" s="40" t="str">
        <f t="shared" si="41"/>
        <v>池田市</v>
      </c>
      <c r="U68" s="42">
        <f t="shared" si="42"/>
        <v>31987.382230128173</v>
      </c>
      <c r="V68" s="40" t="str">
        <f t="shared" si="43"/>
        <v>寝屋川市</v>
      </c>
      <c r="W68" s="42">
        <f t="shared" si="44"/>
        <v>849319.77389984822</v>
      </c>
      <c r="X68" s="40" t="str">
        <f t="shared" si="45"/>
        <v>泉南市</v>
      </c>
      <c r="Y68" s="43">
        <f t="shared" si="46"/>
        <v>23.001424969856409</v>
      </c>
      <c r="Z68" s="44" t="str">
        <f t="shared" si="47"/>
        <v>生野区</v>
      </c>
      <c r="AA68" s="45">
        <f t="shared" si="48"/>
        <v>0.89950219330671788</v>
      </c>
      <c r="AB68" s="38"/>
      <c r="AC68" s="46">
        <f t="shared" si="16"/>
        <v>862124.73874388332</v>
      </c>
      <c r="AD68" s="46">
        <f t="shared" si="17"/>
        <v>33450.147266003369</v>
      </c>
      <c r="AE68" s="46">
        <f t="shared" si="18"/>
        <v>904356.59898372309</v>
      </c>
      <c r="AF68" s="47">
        <f t="shared" si="19"/>
        <v>25.773421321229666</v>
      </c>
      <c r="AG68" s="48">
        <f t="shared" si="20"/>
        <v>0.95330176139887957</v>
      </c>
      <c r="AH68" s="49">
        <v>0</v>
      </c>
    </row>
    <row r="69" spans="2:34" s="37" customFormat="1" ht="12">
      <c r="B69" s="10">
        <v>64</v>
      </c>
      <c r="C69" s="62" t="s">
        <v>52</v>
      </c>
      <c r="D69" s="71">
        <v>8964</v>
      </c>
      <c r="E69" s="72">
        <v>129748</v>
      </c>
      <c r="F69" s="73">
        <v>7463</v>
      </c>
      <c r="G69" s="74">
        <v>70306</v>
      </c>
      <c r="H69" s="50">
        <f t="shared" si="38"/>
        <v>207517</v>
      </c>
      <c r="I69" s="71">
        <v>8075470150</v>
      </c>
      <c r="J69" s="71">
        <v>8525</v>
      </c>
      <c r="K69" s="51">
        <f t="shared" si="64"/>
        <v>900877.97300312365</v>
      </c>
      <c r="L69" s="51">
        <f t="shared" si="65"/>
        <v>38914.740238149163</v>
      </c>
      <c r="M69" s="51">
        <f t="shared" si="66"/>
        <v>947269.22580645164</v>
      </c>
      <c r="N69" s="20">
        <f t="shared" si="67"/>
        <v>23.150044622936189</v>
      </c>
      <c r="O69" s="21">
        <f t="shared" si="68"/>
        <v>0.95102632753235161</v>
      </c>
      <c r="R69" s="40" t="str">
        <f t="shared" si="39"/>
        <v>豊中市</v>
      </c>
      <c r="S69" s="41">
        <f t="shared" si="40"/>
        <v>790100.60788920929</v>
      </c>
      <c r="T69" s="40" t="str">
        <f t="shared" si="41"/>
        <v>寝屋川市</v>
      </c>
      <c r="U69" s="42">
        <f t="shared" si="42"/>
        <v>31948.561149025849</v>
      </c>
      <c r="V69" s="40" t="str">
        <f t="shared" si="43"/>
        <v>羽曳野市</v>
      </c>
      <c r="W69" s="42">
        <f t="shared" si="44"/>
        <v>848889.28281864792</v>
      </c>
      <c r="X69" s="40" t="str">
        <f t="shared" si="45"/>
        <v>大阪狭山市</v>
      </c>
      <c r="Y69" s="43">
        <f t="shared" si="46"/>
        <v>22.952649512395723</v>
      </c>
      <c r="Z69" s="44" t="str">
        <f t="shared" si="47"/>
        <v>東淀川区</v>
      </c>
      <c r="AA69" s="45">
        <f t="shared" si="48"/>
        <v>0.89568883448932413</v>
      </c>
      <c r="AB69" s="38"/>
      <c r="AC69" s="46">
        <f t="shared" si="16"/>
        <v>862124.73874388332</v>
      </c>
      <c r="AD69" s="46">
        <f t="shared" si="17"/>
        <v>33450.147266003369</v>
      </c>
      <c r="AE69" s="46">
        <f t="shared" si="18"/>
        <v>904356.59898372309</v>
      </c>
      <c r="AF69" s="47">
        <f t="shared" si="19"/>
        <v>25.773421321229666</v>
      </c>
      <c r="AG69" s="48">
        <f t="shared" si="20"/>
        <v>0.95330176139887957</v>
      </c>
      <c r="AH69" s="49">
        <v>0</v>
      </c>
    </row>
    <row r="70" spans="2:34" s="37" customFormat="1" ht="12">
      <c r="B70" s="10">
        <v>65</v>
      </c>
      <c r="C70" s="62" t="s">
        <v>12</v>
      </c>
      <c r="D70" s="67">
        <v>4327</v>
      </c>
      <c r="E70" s="68">
        <v>65678</v>
      </c>
      <c r="F70" s="69">
        <v>3259</v>
      </c>
      <c r="G70" s="70">
        <v>44939</v>
      </c>
      <c r="H70" s="11">
        <f t="shared" ref="H70:H79" si="69">SUM(E70:G70)</f>
        <v>113876</v>
      </c>
      <c r="I70" s="67">
        <v>3678613270</v>
      </c>
      <c r="J70" s="67">
        <v>4147</v>
      </c>
      <c r="K70" s="12">
        <f>I70/D70</f>
        <v>850153.28634157614</v>
      </c>
      <c r="L70" s="12">
        <f>I70/H70</f>
        <v>32303.674786609998</v>
      </c>
      <c r="M70" s="12">
        <f>I70/J70</f>
        <v>887054.08005787316</v>
      </c>
      <c r="N70" s="13">
        <f>H70/D70</f>
        <v>26.31754102149295</v>
      </c>
      <c r="O70" s="14">
        <f>J70/D70</f>
        <v>0.95840073954240812</v>
      </c>
      <c r="R70" s="40" t="str">
        <f t="shared" ref="R70:R79" si="70">INDEX($C$6:$C$79,MATCH(S70,K$6:K$79,0))</f>
        <v>西区</v>
      </c>
      <c r="S70" s="41">
        <f t="shared" ref="S70:S79" si="71">LARGE(K$6:K$79,ROW(A65))</f>
        <v>787956.72469135805</v>
      </c>
      <c r="T70" s="40" t="str">
        <f t="shared" ref="T70:T79" si="72">INDEX($C$6:$C$79,MATCH(U70,L$6:L$79,0))</f>
        <v>箕面市</v>
      </c>
      <c r="U70" s="42">
        <f t="shared" ref="U70:U79" si="73">LARGE(L$6:L$79,ROW(A65))</f>
        <v>31271.633700018931</v>
      </c>
      <c r="V70" s="40" t="str">
        <f t="shared" ref="V70:V79" si="74">INDEX($C$6:$C$79,MATCH(W70,M$6:M$79,0))</f>
        <v>柏原市</v>
      </c>
      <c r="W70" s="42">
        <f t="shared" ref="W70:W79" si="75">LARGE(M$6:M$79,ROW(A65))</f>
        <v>848241.20700000005</v>
      </c>
      <c r="X70" s="40" t="str">
        <f t="shared" ref="X70:X79" si="76">INDEX($C$6:$C$79,MATCH(Y70,N$6:N$79,0))</f>
        <v>西区</v>
      </c>
      <c r="Y70" s="43">
        <f t="shared" ref="Y70:Y79" si="77">LARGE(N$6:N$79,ROW(A65))</f>
        <v>22.851851851851851</v>
      </c>
      <c r="Z70" s="44" t="str">
        <f t="shared" ref="Z70:Z79" si="78">INDEX($C$6:$C$79,MATCH(AA70,O$6:O$79,0))</f>
        <v>堺市中区</v>
      </c>
      <c r="AA70" s="45">
        <f t="shared" ref="AA70:AA79" si="79">LARGE(O$6:O$79,ROW(A65))</f>
        <v>0.89397764154345472</v>
      </c>
      <c r="AB70" s="38"/>
      <c r="AC70" s="46">
        <f t="shared" si="16"/>
        <v>862124.73874388332</v>
      </c>
      <c r="AD70" s="46">
        <f t="shared" si="17"/>
        <v>33450.147266003369</v>
      </c>
      <c r="AE70" s="46">
        <f t="shared" si="18"/>
        <v>904356.59898372309</v>
      </c>
      <c r="AF70" s="47">
        <f t="shared" si="19"/>
        <v>25.773421321229666</v>
      </c>
      <c r="AG70" s="48">
        <f t="shared" si="20"/>
        <v>0.95330176139887957</v>
      </c>
      <c r="AH70" s="49">
        <v>0</v>
      </c>
    </row>
    <row r="71" spans="2:34" s="37" customFormat="1" ht="12">
      <c r="B71" s="10">
        <v>66</v>
      </c>
      <c r="C71" s="62" t="s">
        <v>6</v>
      </c>
      <c r="D71" s="67">
        <v>4336</v>
      </c>
      <c r="E71" s="68">
        <v>63218</v>
      </c>
      <c r="F71" s="69">
        <v>3204</v>
      </c>
      <c r="G71" s="70">
        <v>40894</v>
      </c>
      <c r="H71" s="11">
        <f t="shared" si="69"/>
        <v>107316</v>
      </c>
      <c r="I71" s="67">
        <v>3255897960</v>
      </c>
      <c r="J71" s="67">
        <v>4156</v>
      </c>
      <c r="K71" s="12">
        <f t="shared" ref="K71:K77" si="80">I71/D71</f>
        <v>750898.97601476009</v>
      </c>
      <c r="L71" s="12">
        <f t="shared" ref="L71:L77" si="81">I71/H71</f>
        <v>30339.352566252936</v>
      </c>
      <c r="M71" s="12">
        <f t="shared" ref="M71:M77" si="82">I71/J71</f>
        <v>783421.06833493744</v>
      </c>
      <c r="N71" s="13">
        <f t="shared" ref="N71:N77" si="83">H71/D71</f>
        <v>24.75</v>
      </c>
      <c r="O71" s="14">
        <f t="shared" ref="O71:O77" si="84">J71/D71</f>
        <v>0.95848708487084866</v>
      </c>
      <c r="R71" s="40" t="str">
        <f t="shared" si="70"/>
        <v>枚方市</v>
      </c>
      <c r="S71" s="41">
        <f t="shared" si="71"/>
        <v>784894.9524694822</v>
      </c>
      <c r="T71" s="40" t="str">
        <f t="shared" si="72"/>
        <v>阿倍野区</v>
      </c>
      <c r="U71" s="42">
        <f t="shared" si="73"/>
        <v>31117.134950046693</v>
      </c>
      <c r="V71" s="40" t="str">
        <f t="shared" si="74"/>
        <v>枚方市</v>
      </c>
      <c r="W71" s="42">
        <f t="shared" si="75"/>
        <v>833875.01835392322</v>
      </c>
      <c r="X71" s="40" t="str">
        <f t="shared" si="76"/>
        <v>岸和田市</v>
      </c>
      <c r="Y71" s="43">
        <f t="shared" si="77"/>
        <v>22.438807772922662</v>
      </c>
      <c r="Z71" s="44" t="str">
        <f t="shared" si="78"/>
        <v>福島区</v>
      </c>
      <c r="AA71" s="45">
        <f t="shared" si="79"/>
        <v>0.89271938283510122</v>
      </c>
      <c r="AB71" s="38"/>
      <c r="AC71" s="46">
        <f t="shared" ref="AC71:AC79" si="85">$K$80</f>
        <v>862124.73874388332</v>
      </c>
      <c r="AD71" s="46">
        <f t="shared" ref="AD71:AD79" si="86">$L$80</f>
        <v>33450.147266003369</v>
      </c>
      <c r="AE71" s="46">
        <f t="shared" ref="AE71:AE79" si="87">$M$80</f>
        <v>904356.59898372309</v>
      </c>
      <c r="AF71" s="47">
        <f t="shared" ref="AF71:AF79" si="88">$N$80</f>
        <v>25.773421321229666</v>
      </c>
      <c r="AG71" s="48">
        <f t="shared" ref="AG71:AG79" si="89">$O$80</f>
        <v>0.95330176139887957</v>
      </c>
      <c r="AH71" s="49">
        <v>0</v>
      </c>
    </row>
    <row r="72" spans="2:34" s="37" customFormat="1" ht="12">
      <c r="B72" s="10">
        <v>67</v>
      </c>
      <c r="C72" s="62" t="s">
        <v>7</v>
      </c>
      <c r="D72" s="67">
        <v>2045</v>
      </c>
      <c r="E72" s="68">
        <v>25049</v>
      </c>
      <c r="F72" s="69">
        <v>2032</v>
      </c>
      <c r="G72" s="70">
        <v>13476</v>
      </c>
      <c r="H72" s="11">
        <f t="shared" si="69"/>
        <v>40557</v>
      </c>
      <c r="I72" s="67">
        <v>1911287480</v>
      </c>
      <c r="J72" s="67">
        <v>1930</v>
      </c>
      <c r="K72" s="12">
        <f t="shared" si="80"/>
        <v>934614.90464547672</v>
      </c>
      <c r="L72" s="12">
        <f t="shared" si="81"/>
        <v>47125.958034371375</v>
      </c>
      <c r="M72" s="12">
        <f t="shared" si="82"/>
        <v>990304.39378238341</v>
      </c>
      <c r="N72" s="13">
        <f t="shared" si="83"/>
        <v>19.832273838630808</v>
      </c>
      <c r="O72" s="14">
        <f t="shared" si="84"/>
        <v>0.94376528117359415</v>
      </c>
      <c r="R72" s="40" t="str">
        <f t="shared" si="70"/>
        <v>藤井寺市</v>
      </c>
      <c r="S72" s="41">
        <f t="shared" si="71"/>
        <v>773289.02394848061</v>
      </c>
      <c r="T72" s="40" t="str">
        <f t="shared" si="72"/>
        <v>吹田市</v>
      </c>
      <c r="U72" s="42">
        <f t="shared" si="73"/>
        <v>30848.815760355683</v>
      </c>
      <c r="V72" s="40" t="str">
        <f t="shared" si="74"/>
        <v>大東市</v>
      </c>
      <c r="W72" s="42">
        <f t="shared" si="75"/>
        <v>824471.29167711211</v>
      </c>
      <c r="X72" s="40" t="str">
        <f t="shared" si="76"/>
        <v>堺市美原区</v>
      </c>
      <c r="Y72" s="43">
        <f t="shared" si="77"/>
        <v>22.415686933154181</v>
      </c>
      <c r="Z72" s="44" t="str">
        <f t="shared" si="78"/>
        <v>堺市堺区</v>
      </c>
      <c r="AA72" s="45">
        <f t="shared" si="79"/>
        <v>0.8900648048860087</v>
      </c>
      <c r="AB72" s="38"/>
      <c r="AC72" s="46">
        <f t="shared" si="85"/>
        <v>862124.73874388332</v>
      </c>
      <c r="AD72" s="46">
        <f t="shared" si="86"/>
        <v>33450.147266003369</v>
      </c>
      <c r="AE72" s="46">
        <f t="shared" si="87"/>
        <v>904356.59898372309</v>
      </c>
      <c r="AF72" s="47">
        <f t="shared" si="88"/>
        <v>25.773421321229666</v>
      </c>
      <c r="AG72" s="48">
        <f t="shared" si="89"/>
        <v>0.95330176139887957</v>
      </c>
      <c r="AH72" s="49">
        <v>0</v>
      </c>
    </row>
    <row r="73" spans="2:34" s="37" customFormat="1" ht="12">
      <c r="B73" s="10">
        <v>68</v>
      </c>
      <c r="C73" s="62" t="s">
        <v>53</v>
      </c>
      <c r="D73" s="67">
        <v>2755</v>
      </c>
      <c r="E73" s="68">
        <v>43771</v>
      </c>
      <c r="F73" s="69">
        <v>2380</v>
      </c>
      <c r="G73" s="70">
        <v>22818</v>
      </c>
      <c r="H73" s="11">
        <f t="shared" si="69"/>
        <v>68969</v>
      </c>
      <c r="I73" s="67">
        <v>2484471230</v>
      </c>
      <c r="J73" s="67">
        <v>2632</v>
      </c>
      <c r="K73" s="12">
        <f t="shared" si="80"/>
        <v>901804.43920145195</v>
      </c>
      <c r="L73" s="12">
        <f t="shared" si="81"/>
        <v>36023.013672809524</v>
      </c>
      <c r="M73" s="12">
        <f t="shared" si="82"/>
        <v>943948.03571428568</v>
      </c>
      <c r="N73" s="13">
        <f t="shared" si="83"/>
        <v>25.034119782214155</v>
      </c>
      <c r="O73" s="14">
        <f t="shared" si="84"/>
        <v>0.95535390199637027</v>
      </c>
      <c r="R73" s="40" t="str">
        <f t="shared" si="70"/>
        <v>河南町</v>
      </c>
      <c r="S73" s="41">
        <f t="shared" si="71"/>
        <v>770950.10721944249</v>
      </c>
      <c r="T73" s="40" t="str">
        <f t="shared" si="72"/>
        <v>藤井寺市</v>
      </c>
      <c r="U73" s="42">
        <f t="shared" si="73"/>
        <v>30708.708067435757</v>
      </c>
      <c r="V73" s="40" t="str">
        <f t="shared" si="74"/>
        <v>藤井寺市</v>
      </c>
      <c r="W73" s="42">
        <f t="shared" si="75"/>
        <v>824211.31703131704</v>
      </c>
      <c r="X73" s="40" t="str">
        <f t="shared" si="76"/>
        <v>堺市中区</v>
      </c>
      <c r="Y73" s="43">
        <f t="shared" si="77"/>
        <v>22.379132107224425</v>
      </c>
      <c r="Z73" s="44" t="str">
        <f t="shared" si="78"/>
        <v>東成区</v>
      </c>
      <c r="AA73" s="45">
        <f t="shared" si="79"/>
        <v>0.88473170310204785</v>
      </c>
      <c r="AB73" s="38"/>
      <c r="AC73" s="46">
        <f t="shared" si="85"/>
        <v>862124.73874388332</v>
      </c>
      <c r="AD73" s="46">
        <f t="shared" si="86"/>
        <v>33450.147266003369</v>
      </c>
      <c r="AE73" s="46">
        <f t="shared" si="87"/>
        <v>904356.59898372309</v>
      </c>
      <c r="AF73" s="47">
        <f t="shared" si="88"/>
        <v>25.773421321229666</v>
      </c>
      <c r="AG73" s="48">
        <f t="shared" si="89"/>
        <v>0.95330176139887957</v>
      </c>
      <c r="AH73" s="49">
        <v>0</v>
      </c>
    </row>
    <row r="74" spans="2:34" s="37" customFormat="1" ht="12">
      <c r="B74" s="10">
        <v>69</v>
      </c>
      <c r="C74" s="62" t="s">
        <v>54</v>
      </c>
      <c r="D74" s="67">
        <v>5947</v>
      </c>
      <c r="E74" s="68">
        <v>84679</v>
      </c>
      <c r="F74" s="69">
        <v>4721</v>
      </c>
      <c r="G74" s="70">
        <v>64478</v>
      </c>
      <c r="H74" s="11">
        <f t="shared" si="69"/>
        <v>153878</v>
      </c>
      <c r="I74" s="67">
        <v>4953744440</v>
      </c>
      <c r="J74" s="67">
        <v>5695</v>
      </c>
      <c r="K74" s="12">
        <f t="shared" si="80"/>
        <v>832982.08172187663</v>
      </c>
      <c r="L74" s="12">
        <f t="shared" si="81"/>
        <v>32192.674976279912</v>
      </c>
      <c r="M74" s="12">
        <f t="shared" si="82"/>
        <v>869840.99034240562</v>
      </c>
      <c r="N74" s="13">
        <f t="shared" si="83"/>
        <v>25.874894904994115</v>
      </c>
      <c r="O74" s="14">
        <f t="shared" si="84"/>
        <v>0.95762569362703887</v>
      </c>
      <c r="R74" s="40" t="str">
        <f t="shared" si="70"/>
        <v>松原市</v>
      </c>
      <c r="S74" s="41">
        <f t="shared" si="71"/>
        <v>768343.12506443961</v>
      </c>
      <c r="T74" s="40" t="str">
        <f t="shared" si="72"/>
        <v>交野市</v>
      </c>
      <c r="U74" s="42">
        <f t="shared" si="73"/>
        <v>30580.31307878864</v>
      </c>
      <c r="V74" s="40" t="str">
        <f t="shared" si="74"/>
        <v>松原市</v>
      </c>
      <c r="W74" s="42">
        <f t="shared" si="75"/>
        <v>815647.12636129814</v>
      </c>
      <c r="X74" s="40" t="str">
        <f t="shared" si="76"/>
        <v>富田林市</v>
      </c>
      <c r="Y74" s="43">
        <f t="shared" si="77"/>
        <v>22.125346142978241</v>
      </c>
      <c r="Z74" s="44" t="str">
        <f t="shared" si="78"/>
        <v>阿倍野区</v>
      </c>
      <c r="AA74" s="45">
        <f t="shared" si="79"/>
        <v>0.88403299273667368</v>
      </c>
      <c r="AB74" s="38"/>
      <c r="AC74" s="46">
        <f t="shared" si="85"/>
        <v>862124.73874388332</v>
      </c>
      <c r="AD74" s="46">
        <f t="shared" si="86"/>
        <v>33450.147266003369</v>
      </c>
      <c r="AE74" s="46">
        <f t="shared" si="87"/>
        <v>904356.59898372309</v>
      </c>
      <c r="AF74" s="47">
        <f t="shared" si="88"/>
        <v>25.773421321229666</v>
      </c>
      <c r="AG74" s="48">
        <f t="shared" si="89"/>
        <v>0.95330176139887957</v>
      </c>
      <c r="AH74" s="49">
        <v>0</v>
      </c>
    </row>
    <row r="75" spans="2:34" s="37" customFormat="1" ht="12">
      <c r="B75" s="10">
        <v>70</v>
      </c>
      <c r="C75" s="62" t="s">
        <v>55</v>
      </c>
      <c r="D75" s="67">
        <v>1148</v>
      </c>
      <c r="E75" s="68">
        <v>17487</v>
      </c>
      <c r="F75" s="69">
        <v>930</v>
      </c>
      <c r="G75" s="70">
        <v>9893</v>
      </c>
      <c r="H75" s="11">
        <f t="shared" si="69"/>
        <v>28310</v>
      </c>
      <c r="I75" s="67">
        <v>1010710560</v>
      </c>
      <c r="J75" s="67">
        <v>1095</v>
      </c>
      <c r="K75" s="12">
        <f t="shared" si="80"/>
        <v>880409.89547038323</v>
      </c>
      <c r="L75" s="12">
        <f t="shared" si="81"/>
        <v>35701.538678912046</v>
      </c>
      <c r="M75" s="12">
        <f t="shared" si="82"/>
        <v>923023.34246575343</v>
      </c>
      <c r="N75" s="13">
        <f t="shared" si="83"/>
        <v>24.6602787456446</v>
      </c>
      <c r="O75" s="14">
        <f t="shared" si="84"/>
        <v>0.95383275261324041</v>
      </c>
      <c r="R75" s="40" t="str">
        <f t="shared" si="70"/>
        <v>大東市</v>
      </c>
      <c r="S75" s="41">
        <f t="shared" si="71"/>
        <v>765152.32536497409</v>
      </c>
      <c r="T75" s="40" t="str">
        <f t="shared" si="72"/>
        <v>豊能町</v>
      </c>
      <c r="U75" s="42">
        <f t="shared" si="73"/>
        <v>30339.352566252936</v>
      </c>
      <c r="V75" s="40" t="str">
        <f t="shared" si="74"/>
        <v>河南町</v>
      </c>
      <c r="W75" s="42">
        <f t="shared" si="75"/>
        <v>802798.06475623371</v>
      </c>
      <c r="X75" s="40" t="str">
        <f t="shared" si="76"/>
        <v>河南町</v>
      </c>
      <c r="Y75" s="43">
        <f t="shared" si="77"/>
        <v>22.035025017869906</v>
      </c>
      <c r="Z75" s="44" t="str">
        <f t="shared" si="78"/>
        <v>都島区</v>
      </c>
      <c r="AA75" s="45">
        <f t="shared" si="79"/>
        <v>0.87933909352736095</v>
      </c>
      <c r="AB75" s="38"/>
      <c r="AC75" s="46">
        <f t="shared" si="85"/>
        <v>862124.73874388332</v>
      </c>
      <c r="AD75" s="46">
        <f t="shared" si="86"/>
        <v>33450.147266003369</v>
      </c>
      <c r="AE75" s="46">
        <f t="shared" si="87"/>
        <v>904356.59898372309</v>
      </c>
      <c r="AF75" s="47">
        <f t="shared" si="88"/>
        <v>25.773421321229666</v>
      </c>
      <c r="AG75" s="48">
        <f t="shared" si="89"/>
        <v>0.95330176139887957</v>
      </c>
      <c r="AH75" s="49">
        <v>0</v>
      </c>
    </row>
    <row r="76" spans="2:34" s="37" customFormat="1" ht="12">
      <c r="B76" s="10">
        <v>71</v>
      </c>
      <c r="C76" s="62" t="s">
        <v>56</v>
      </c>
      <c r="D76" s="71">
        <v>3415</v>
      </c>
      <c r="E76" s="72">
        <v>49850</v>
      </c>
      <c r="F76" s="73">
        <v>3171</v>
      </c>
      <c r="G76" s="74">
        <v>29946</v>
      </c>
      <c r="H76" s="50">
        <f t="shared" si="69"/>
        <v>82967</v>
      </c>
      <c r="I76" s="71">
        <v>3202668570</v>
      </c>
      <c r="J76" s="71">
        <v>3243</v>
      </c>
      <c r="K76" s="19">
        <f t="shared" si="80"/>
        <v>937823.88579795021</v>
      </c>
      <c r="L76" s="19">
        <f t="shared" si="81"/>
        <v>38601.715983463306</v>
      </c>
      <c r="M76" s="19">
        <f t="shared" si="82"/>
        <v>987563.54301572614</v>
      </c>
      <c r="N76" s="20">
        <f t="shared" si="83"/>
        <v>24.294875549048317</v>
      </c>
      <c r="O76" s="21">
        <f t="shared" si="84"/>
        <v>0.94963396778916542</v>
      </c>
      <c r="R76" s="40" t="str">
        <f t="shared" si="70"/>
        <v>太子町</v>
      </c>
      <c r="S76" s="41">
        <f t="shared" si="71"/>
        <v>762276.08651399496</v>
      </c>
      <c r="T76" s="40" t="str">
        <f t="shared" si="72"/>
        <v>八尾市</v>
      </c>
      <c r="U76" s="42">
        <f t="shared" si="73"/>
        <v>29971.432272837421</v>
      </c>
      <c r="V76" s="40" t="str">
        <f t="shared" si="74"/>
        <v>八尾市</v>
      </c>
      <c r="W76" s="42">
        <f t="shared" si="75"/>
        <v>801752.33125131216</v>
      </c>
      <c r="X76" s="40" t="str">
        <f t="shared" si="76"/>
        <v>大東市</v>
      </c>
      <c r="Y76" s="43">
        <f t="shared" si="77"/>
        <v>21.893910312336416</v>
      </c>
      <c r="Z76" s="44" t="str">
        <f t="shared" si="78"/>
        <v>西成区</v>
      </c>
      <c r="AA76" s="45">
        <f t="shared" si="79"/>
        <v>0.87847670860251614</v>
      </c>
      <c r="AB76" s="38"/>
      <c r="AC76" s="46">
        <f t="shared" si="85"/>
        <v>862124.73874388332</v>
      </c>
      <c r="AD76" s="46">
        <f t="shared" si="86"/>
        <v>33450.147266003369</v>
      </c>
      <c r="AE76" s="46">
        <f t="shared" si="87"/>
        <v>904356.59898372309</v>
      </c>
      <c r="AF76" s="47">
        <f t="shared" si="88"/>
        <v>25.773421321229666</v>
      </c>
      <c r="AG76" s="48">
        <f t="shared" si="89"/>
        <v>0.95330176139887957</v>
      </c>
      <c r="AH76" s="49">
        <v>0</v>
      </c>
    </row>
    <row r="77" spans="2:34" s="37" customFormat="1" ht="12">
      <c r="B77" s="10">
        <v>72</v>
      </c>
      <c r="C77" s="62" t="s">
        <v>32</v>
      </c>
      <c r="D77" s="71">
        <v>1965</v>
      </c>
      <c r="E77" s="72">
        <v>27659</v>
      </c>
      <c r="F77" s="73">
        <v>1406</v>
      </c>
      <c r="G77" s="74">
        <v>10892</v>
      </c>
      <c r="H77" s="50">
        <f t="shared" si="69"/>
        <v>39957</v>
      </c>
      <c r="I77" s="71">
        <v>1497872510</v>
      </c>
      <c r="J77" s="71">
        <v>1890</v>
      </c>
      <c r="K77" s="51">
        <f t="shared" si="80"/>
        <v>762276.08651399496</v>
      </c>
      <c r="L77" s="51">
        <f t="shared" si="81"/>
        <v>37487.111394749358</v>
      </c>
      <c r="M77" s="51">
        <f t="shared" si="82"/>
        <v>792525.13756613759</v>
      </c>
      <c r="N77" s="20">
        <f t="shared" si="83"/>
        <v>20.334351145038166</v>
      </c>
      <c r="O77" s="21">
        <f t="shared" si="84"/>
        <v>0.96183206106870234</v>
      </c>
      <c r="R77" s="40" t="str">
        <f t="shared" si="70"/>
        <v>八尾市</v>
      </c>
      <c r="S77" s="41">
        <f t="shared" si="71"/>
        <v>758666.20716201456</v>
      </c>
      <c r="T77" s="40" t="str">
        <f t="shared" si="72"/>
        <v>豊中市</v>
      </c>
      <c r="U77" s="42">
        <f t="shared" si="73"/>
        <v>29789.524233622105</v>
      </c>
      <c r="V77" s="40" t="str">
        <f t="shared" si="74"/>
        <v>太子町</v>
      </c>
      <c r="W77" s="42">
        <f t="shared" si="75"/>
        <v>792525.13756613759</v>
      </c>
      <c r="X77" s="40" t="str">
        <f t="shared" si="76"/>
        <v>千早赤阪村</v>
      </c>
      <c r="Y77" s="43">
        <f t="shared" si="77"/>
        <v>20.686698717948719</v>
      </c>
      <c r="Z77" s="44" t="str">
        <f t="shared" si="78"/>
        <v>西区</v>
      </c>
      <c r="AA77" s="45">
        <f t="shared" si="79"/>
        <v>0.86469135802469133</v>
      </c>
      <c r="AB77" s="38"/>
      <c r="AC77" s="46">
        <f t="shared" si="85"/>
        <v>862124.73874388332</v>
      </c>
      <c r="AD77" s="46">
        <f t="shared" si="86"/>
        <v>33450.147266003369</v>
      </c>
      <c r="AE77" s="46">
        <f t="shared" si="87"/>
        <v>904356.59898372309</v>
      </c>
      <c r="AF77" s="47">
        <f t="shared" si="88"/>
        <v>25.773421321229666</v>
      </c>
      <c r="AG77" s="48">
        <f t="shared" si="89"/>
        <v>0.95330176139887957</v>
      </c>
      <c r="AH77" s="49">
        <v>0</v>
      </c>
    </row>
    <row r="78" spans="2:34" s="37" customFormat="1" ht="12">
      <c r="B78" s="10">
        <v>73</v>
      </c>
      <c r="C78" s="62" t="s">
        <v>33</v>
      </c>
      <c r="D78" s="71">
        <v>2798</v>
      </c>
      <c r="E78" s="72">
        <v>39281</v>
      </c>
      <c r="F78" s="73">
        <v>1858</v>
      </c>
      <c r="G78" s="74">
        <v>20515</v>
      </c>
      <c r="H78" s="50">
        <f t="shared" si="69"/>
        <v>61654</v>
      </c>
      <c r="I78" s="71">
        <v>2157118400</v>
      </c>
      <c r="J78" s="71">
        <v>2687</v>
      </c>
      <c r="K78" s="51">
        <f t="shared" ref="K78:K80" si="90">I78/D78</f>
        <v>770950.10721944249</v>
      </c>
      <c r="L78" s="51">
        <f t="shared" ref="L78:L80" si="91">I78/H78</f>
        <v>34987.484996918283</v>
      </c>
      <c r="M78" s="51">
        <f t="shared" ref="M78:M80" si="92">I78/J78</f>
        <v>802798.06475623371</v>
      </c>
      <c r="N78" s="20">
        <f t="shared" ref="N78:N80" si="93">H78/D78</f>
        <v>22.035025017869906</v>
      </c>
      <c r="O78" s="21">
        <f t="shared" ref="O78:O80" si="94">J78/D78</f>
        <v>0.96032880629020734</v>
      </c>
      <c r="R78" s="40" t="str">
        <f t="shared" si="70"/>
        <v>交野市</v>
      </c>
      <c r="S78" s="41">
        <f t="shared" si="71"/>
        <v>756074.06514601689</v>
      </c>
      <c r="T78" s="40" t="str">
        <f t="shared" si="72"/>
        <v>松原市</v>
      </c>
      <c r="U78" s="42">
        <f t="shared" si="73"/>
        <v>29618.724617750981</v>
      </c>
      <c r="V78" s="40" t="str">
        <f t="shared" si="74"/>
        <v>交野市</v>
      </c>
      <c r="W78" s="42">
        <f t="shared" si="75"/>
        <v>788929.06869816082</v>
      </c>
      <c r="X78" s="40" t="str">
        <f t="shared" si="76"/>
        <v>太子町</v>
      </c>
      <c r="Y78" s="43">
        <f t="shared" si="77"/>
        <v>20.334351145038166</v>
      </c>
      <c r="Z78" s="44" t="str">
        <f t="shared" si="78"/>
        <v>天王寺区</v>
      </c>
      <c r="AA78" s="45">
        <f t="shared" si="79"/>
        <v>0.85878314393939392</v>
      </c>
      <c r="AB78" s="38"/>
      <c r="AC78" s="46">
        <f t="shared" si="85"/>
        <v>862124.73874388332</v>
      </c>
      <c r="AD78" s="46">
        <f t="shared" si="86"/>
        <v>33450.147266003369</v>
      </c>
      <c r="AE78" s="46">
        <f t="shared" si="87"/>
        <v>904356.59898372309</v>
      </c>
      <c r="AF78" s="47">
        <f t="shared" si="88"/>
        <v>25.773421321229666</v>
      </c>
      <c r="AG78" s="48">
        <f t="shared" si="89"/>
        <v>0.95330176139887957</v>
      </c>
      <c r="AH78" s="49">
        <v>0</v>
      </c>
    </row>
    <row r="79" spans="2:34" s="37" customFormat="1" ht="12.75" thickBot="1">
      <c r="B79" s="10">
        <v>74</v>
      </c>
      <c r="C79" s="62" t="s">
        <v>34</v>
      </c>
      <c r="D79" s="71">
        <v>1248</v>
      </c>
      <c r="E79" s="72">
        <v>17109</v>
      </c>
      <c r="F79" s="73">
        <v>1109</v>
      </c>
      <c r="G79" s="74">
        <v>7599</v>
      </c>
      <c r="H79" s="50">
        <f t="shared" si="69"/>
        <v>25817</v>
      </c>
      <c r="I79" s="71">
        <v>1149687610</v>
      </c>
      <c r="J79" s="71">
        <v>1190</v>
      </c>
      <c r="K79" s="51">
        <f t="shared" si="90"/>
        <v>921224.046474359</v>
      </c>
      <c r="L79" s="51">
        <f t="shared" si="91"/>
        <v>44532.192353875354</v>
      </c>
      <c r="M79" s="51">
        <f t="shared" si="92"/>
        <v>966124.04201680678</v>
      </c>
      <c r="N79" s="20">
        <f t="shared" si="93"/>
        <v>20.686698717948719</v>
      </c>
      <c r="O79" s="21">
        <f t="shared" si="94"/>
        <v>0.95352564102564108</v>
      </c>
      <c r="R79" s="40" t="str">
        <f t="shared" si="70"/>
        <v>豊能町</v>
      </c>
      <c r="S79" s="41">
        <f t="shared" si="71"/>
        <v>750898.97601476009</v>
      </c>
      <c r="T79" s="40" t="str">
        <f t="shared" si="72"/>
        <v>柏原市</v>
      </c>
      <c r="U79" s="42">
        <f t="shared" si="73"/>
        <v>28536.001554231581</v>
      </c>
      <c r="V79" s="40" t="str">
        <f t="shared" si="74"/>
        <v>豊能町</v>
      </c>
      <c r="W79" s="42">
        <f t="shared" si="75"/>
        <v>783421.06833493744</v>
      </c>
      <c r="X79" s="40" t="str">
        <f t="shared" si="76"/>
        <v>能勢町</v>
      </c>
      <c r="Y79" s="43">
        <f t="shared" si="77"/>
        <v>19.832273838630808</v>
      </c>
      <c r="Z79" s="44" t="str">
        <f t="shared" si="78"/>
        <v>浪速区</v>
      </c>
      <c r="AA79" s="45">
        <f t="shared" si="79"/>
        <v>0.84190371991247259</v>
      </c>
      <c r="AB79" s="38"/>
      <c r="AC79" s="46">
        <f t="shared" si="85"/>
        <v>862124.73874388332</v>
      </c>
      <c r="AD79" s="46">
        <f t="shared" si="86"/>
        <v>33450.147266003369</v>
      </c>
      <c r="AE79" s="46">
        <f t="shared" si="87"/>
        <v>904356.59898372309</v>
      </c>
      <c r="AF79" s="47">
        <f t="shared" si="88"/>
        <v>25.773421321229666</v>
      </c>
      <c r="AG79" s="48">
        <f t="shared" si="89"/>
        <v>0.95330176139887957</v>
      </c>
      <c r="AH79" s="49">
        <v>999</v>
      </c>
    </row>
    <row r="80" spans="2:34" s="37" customFormat="1" ht="12.75" thickTop="1">
      <c r="B80" s="161" t="s">
        <v>0</v>
      </c>
      <c r="C80" s="162"/>
      <c r="D80" s="123">
        <f>医療費!C13</f>
        <v>1218804</v>
      </c>
      <c r="E80" s="124">
        <f>医療費!D13</f>
        <v>18776995</v>
      </c>
      <c r="F80" s="125">
        <f>医療費!E13</f>
        <v>927598</v>
      </c>
      <c r="G80" s="126">
        <f>医療費!F13</f>
        <v>11708156</v>
      </c>
      <c r="H80" s="127">
        <f>医療費!G13</f>
        <v>31412749</v>
      </c>
      <c r="I80" s="127">
        <f>医療費!H13</f>
        <v>1050761080080</v>
      </c>
      <c r="J80" s="128">
        <f>医療費!I13</f>
        <v>1161888</v>
      </c>
      <c r="K80" s="65">
        <f t="shared" si="90"/>
        <v>862124.73874388332</v>
      </c>
      <c r="L80" s="29">
        <f t="shared" si="91"/>
        <v>33450.147266003369</v>
      </c>
      <c r="M80" s="33">
        <f t="shared" si="92"/>
        <v>904356.59898372309</v>
      </c>
      <c r="N80" s="25">
        <f t="shared" si="93"/>
        <v>25.773421321229666</v>
      </c>
      <c r="O80" s="26">
        <f t="shared" si="94"/>
        <v>0.95330176139887957</v>
      </c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52"/>
      <c r="AD80" s="52"/>
      <c r="AE80" s="52"/>
      <c r="AF80" s="53"/>
      <c r="AG80" s="54"/>
      <c r="AH80" s="55"/>
    </row>
    <row r="88" spans="9:9">
      <c r="I88" s="56"/>
    </row>
  </sheetData>
  <mergeCells count="24">
    <mergeCell ref="R4:S5"/>
    <mergeCell ref="T4:U5"/>
    <mergeCell ref="V4:W5"/>
    <mergeCell ref="Z4:AA5"/>
    <mergeCell ref="X4:Y5"/>
    <mergeCell ref="M4:M5"/>
    <mergeCell ref="N4:N5"/>
    <mergeCell ref="O4:O5"/>
    <mergeCell ref="B80:C80"/>
    <mergeCell ref="E4:H4"/>
    <mergeCell ref="B3:B5"/>
    <mergeCell ref="C3:C5"/>
    <mergeCell ref="D4:D5"/>
    <mergeCell ref="E3:H3"/>
    <mergeCell ref="I4:I5"/>
    <mergeCell ref="J4:J5"/>
    <mergeCell ref="K4:K5"/>
    <mergeCell ref="L4:L5"/>
    <mergeCell ref="AH4:AH5"/>
    <mergeCell ref="AE4:AE5"/>
    <mergeCell ref="AF4:AF5"/>
    <mergeCell ref="AG4:AG5"/>
    <mergeCell ref="AC4:AC5"/>
    <mergeCell ref="AD4:AD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H6:H79" formulaRange="1"/>
    <ignoredError sqref="S8:S79 U8:U79 W8:W79 Y8:Y79 AA8:AA79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136</v>
      </c>
    </row>
    <row r="2" spans="1:1" ht="16.5" customHeight="1">
      <c r="A2" s="2" t="s">
        <v>137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164</v>
      </c>
    </row>
    <row r="2" spans="1:16">
      <c r="A2" s="105" t="s">
        <v>172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901600</v>
      </c>
      <c r="E5" s="96" t="s">
        <v>166</v>
      </c>
      <c r="F5" s="130">
        <v>939300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863900</v>
      </c>
      <c r="E7" s="96" t="s">
        <v>166</v>
      </c>
      <c r="F7" s="130">
        <v>901600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826200</v>
      </c>
      <c r="E9" s="96" t="s">
        <v>166</v>
      </c>
      <c r="F9" s="130">
        <v>863900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788500</v>
      </c>
      <c r="E11" s="96" t="s">
        <v>166</v>
      </c>
      <c r="F11" s="130">
        <v>826200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750800</v>
      </c>
      <c r="E13" s="96" t="s">
        <v>166</v>
      </c>
      <c r="F13" s="130">
        <v>788500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showGridLines="0" zoomScaleNormal="100" zoomScaleSheetLayoutView="100" workbookViewId="0"/>
  </sheetViews>
  <sheetFormatPr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135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134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168</v>
      </c>
    </row>
    <row r="2" spans="1:16">
      <c r="A2" s="105" t="s">
        <v>172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43460</v>
      </c>
      <c r="E5" s="96" t="s">
        <v>166</v>
      </c>
      <c r="F5" s="130">
        <v>47200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39720</v>
      </c>
      <c r="E7" s="96" t="s">
        <v>166</v>
      </c>
      <c r="F7" s="130">
        <v>43460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35980</v>
      </c>
      <c r="E9" s="96" t="s">
        <v>166</v>
      </c>
      <c r="F9" s="130">
        <v>39720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32240</v>
      </c>
      <c r="E11" s="96" t="s">
        <v>166</v>
      </c>
      <c r="F11" s="130">
        <v>35980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28500</v>
      </c>
      <c r="E13" s="96" t="s">
        <v>166</v>
      </c>
      <c r="F13" s="130">
        <v>32240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120</v>
      </c>
    </row>
    <row r="2" spans="1:1" ht="16.5" customHeight="1">
      <c r="A2" s="2" t="s">
        <v>119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169</v>
      </c>
    </row>
    <row r="2" spans="1:16">
      <c r="A2" s="105" t="s">
        <v>172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981640</v>
      </c>
      <c r="E5" s="96" t="s">
        <v>166</v>
      </c>
      <c r="F5" s="132">
        <v>1031200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932080</v>
      </c>
      <c r="E7" s="96" t="s">
        <v>166</v>
      </c>
      <c r="F7" s="130">
        <v>981640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882520</v>
      </c>
      <c r="E9" s="96" t="s">
        <v>166</v>
      </c>
      <c r="F9" s="130">
        <v>932080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832960</v>
      </c>
      <c r="E11" s="96" t="s">
        <v>166</v>
      </c>
      <c r="F11" s="130">
        <v>882520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783400</v>
      </c>
      <c r="E13" s="96" t="s">
        <v>166</v>
      </c>
      <c r="F13" s="130">
        <v>832960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showGridLines="0" tabSelected="1" zoomScaleNormal="100" zoomScaleSheetLayoutView="100" workbookViewId="0">
      <selection activeCell="I3" sqref="I3:I14"/>
    </sheetView>
  </sheetViews>
  <sheetFormatPr defaultRowHeight="13.5"/>
  <cols>
    <col min="1" max="1" width="4.5" style="3" customWidth="1"/>
    <col min="2" max="2" width="3.625" style="3" customWidth="1"/>
    <col min="3" max="3" width="11.625" style="3" customWidth="1"/>
    <col min="4" max="15" width="8.625" style="3" customWidth="1"/>
    <col min="16" max="17" width="9" style="3"/>
    <col min="18" max="18" width="11.375" style="3" bestFit="1" customWidth="1"/>
    <col min="19" max="19" width="10" style="3" customWidth="1"/>
    <col min="20" max="20" width="11.375" style="3" bestFit="1" customWidth="1"/>
    <col min="21" max="21" width="9.125" style="3" bestFit="1" customWidth="1"/>
    <col min="22" max="22" width="11.375" style="3" bestFit="1" customWidth="1"/>
    <col min="23" max="23" width="9.125" style="3" bestFit="1" customWidth="1"/>
    <col min="24" max="24" width="11.375" style="3" bestFit="1" customWidth="1"/>
    <col min="25" max="25" width="9.125" style="3" bestFit="1" customWidth="1"/>
    <col min="26" max="26" width="11.375" style="3" bestFit="1" customWidth="1"/>
    <col min="27" max="27" width="9.125" style="3" bestFit="1" customWidth="1"/>
    <col min="28" max="28" width="9" style="3"/>
    <col min="29" max="29" width="9.5" style="3" bestFit="1" customWidth="1"/>
    <col min="30" max="30" width="9.125" style="3" bestFit="1" customWidth="1"/>
    <col min="31" max="31" width="9.5" style="3" bestFit="1" customWidth="1"/>
    <col min="32" max="34" width="9.125" style="3" bestFit="1" customWidth="1"/>
    <col min="35" max="16384" width="9" style="3"/>
  </cols>
  <sheetData>
    <row r="1" spans="1:34" ht="16.5" customHeight="1">
      <c r="A1" s="2" t="s">
        <v>128</v>
      </c>
    </row>
    <row r="2" spans="1:34" ht="16.5" customHeight="1">
      <c r="A2" s="4" t="s">
        <v>129</v>
      </c>
    </row>
    <row r="3" spans="1:34" ht="16.5" customHeight="1">
      <c r="B3" s="138"/>
      <c r="C3" s="138" t="s">
        <v>113</v>
      </c>
      <c r="D3" s="5" t="s">
        <v>66</v>
      </c>
      <c r="E3" s="138" t="s">
        <v>67</v>
      </c>
      <c r="F3" s="138"/>
      <c r="G3" s="138"/>
      <c r="H3" s="138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3" t="s">
        <v>153</v>
      </c>
    </row>
    <row r="4" spans="1:34" ht="26.25" customHeight="1">
      <c r="B4" s="138"/>
      <c r="C4" s="138"/>
      <c r="D4" s="133" t="s">
        <v>75</v>
      </c>
      <c r="E4" s="139" t="s">
        <v>76</v>
      </c>
      <c r="F4" s="140"/>
      <c r="G4" s="140"/>
      <c r="H4" s="141"/>
      <c r="I4" s="133" t="s">
        <v>77</v>
      </c>
      <c r="J4" s="133" t="s">
        <v>144</v>
      </c>
      <c r="K4" s="142" t="s">
        <v>145</v>
      </c>
      <c r="L4" s="142" t="s">
        <v>118</v>
      </c>
      <c r="M4" s="142" t="s">
        <v>146</v>
      </c>
      <c r="N4" s="142" t="s">
        <v>117</v>
      </c>
      <c r="O4" s="144" t="s">
        <v>111</v>
      </c>
      <c r="R4" s="149" t="s">
        <v>116</v>
      </c>
      <c r="S4" s="150"/>
      <c r="T4" s="153" t="s">
        <v>115</v>
      </c>
      <c r="U4" s="154"/>
      <c r="V4" s="149" t="s">
        <v>114</v>
      </c>
      <c r="W4" s="150"/>
      <c r="X4" s="149" t="s">
        <v>88</v>
      </c>
      <c r="Y4" s="150"/>
      <c r="Z4" s="159" t="s">
        <v>110</v>
      </c>
      <c r="AA4" s="150"/>
      <c r="AB4" s="36"/>
      <c r="AC4" s="148" t="s">
        <v>78</v>
      </c>
      <c r="AD4" s="148" t="s">
        <v>79</v>
      </c>
      <c r="AE4" s="148" t="s">
        <v>80</v>
      </c>
      <c r="AF4" s="148" t="s">
        <v>86</v>
      </c>
      <c r="AG4" s="148" t="s">
        <v>111</v>
      </c>
      <c r="AH4" s="146"/>
    </row>
    <row r="5" spans="1:34" ht="26.25" customHeight="1">
      <c r="B5" s="138"/>
      <c r="C5" s="138"/>
      <c r="D5" s="134"/>
      <c r="E5" s="6" t="s">
        <v>81</v>
      </c>
      <c r="F5" s="7" t="s">
        <v>82</v>
      </c>
      <c r="G5" s="8" t="s">
        <v>83</v>
      </c>
      <c r="H5" s="9" t="s">
        <v>84</v>
      </c>
      <c r="I5" s="134"/>
      <c r="J5" s="134"/>
      <c r="K5" s="143"/>
      <c r="L5" s="143"/>
      <c r="M5" s="143"/>
      <c r="N5" s="143"/>
      <c r="O5" s="145"/>
      <c r="R5" s="151"/>
      <c r="S5" s="152"/>
      <c r="T5" s="155"/>
      <c r="U5" s="156"/>
      <c r="V5" s="157"/>
      <c r="W5" s="158"/>
      <c r="X5" s="151"/>
      <c r="Y5" s="152"/>
      <c r="Z5" s="160"/>
      <c r="AA5" s="152"/>
      <c r="AB5" s="36"/>
      <c r="AC5" s="148"/>
      <c r="AD5" s="148"/>
      <c r="AE5" s="148"/>
      <c r="AF5" s="148"/>
      <c r="AG5" s="148"/>
      <c r="AH5" s="147"/>
    </row>
    <row r="6" spans="1:34">
      <c r="B6" s="10">
        <v>1</v>
      </c>
      <c r="C6" s="34" t="s">
        <v>1</v>
      </c>
      <c r="D6" s="67">
        <v>142300</v>
      </c>
      <c r="E6" s="68">
        <v>2266508</v>
      </c>
      <c r="F6" s="69">
        <v>100535</v>
      </c>
      <c r="G6" s="70">
        <v>1438337</v>
      </c>
      <c r="H6" s="11">
        <f t="shared" ref="H6:H13" si="0">SUM(E6:G6)</f>
        <v>3805380</v>
      </c>
      <c r="I6" s="67">
        <v>117074709100</v>
      </c>
      <c r="J6" s="67">
        <v>134563</v>
      </c>
      <c r="K6" s="12">
        <f>I6/D6</f>
        <v>822731.6170063247</v>
      </c>
      <c r="L6" s="12">
        <f>I6/H6</f>
        <v>30765.57639447309</v>
      </c>
      <c r="M6" s="12">
        <f>I6/J6</f>
        <v>870036.40748199727</v>
      </c>
      <c r="N6" s="13">
        <f>H6/D6</f>
        <v>26.741953619114547</v>
      </c>
      <c r="O6" s="14">
        <f>J6/D6</f>
        <v>0.94562895291637383</v>
      </c>
      <c r="R6" s="15" t="str">
        <f t="shared" ref="R6:R13" si="1">INDEX($C$6:$C$13,MATCH(S6,K$6:K$13,0))</f>
        <v>泉州医療圏</v>
      </c>
      <c r="S6" s="16">
        <f t="shared" ref="S6:S13" si="2">LARGE(K$6:K$13,ROW(A1))</f>
        <v>894538.19060982706</v>
      </c>
      <c r="T6" s="15" t="str">
        <f t="shared" ref="T6:T13" si="3">INDEX($C$6:$C$13,MATCH(U6,L$6:L$13,0))</f>
        <v>泉州医療圏</v>
      </c>
      <c r="U6" s="16">
        <f t="shared" ref="U6:U13" si="4">LARGE(L$6:L$13,ROW(A1))</f>
        <v>36751.291265392327</v>
      </c>
      <c r="V6" s="15" t="str">
        <f t="shared" ref="V6:V13" si="5">INDEX($C$6:$C$13,MATCH(W6,M$6:M$13,0))</f>
        <v>大阪市医療圏</v>
      </c>
      <c r="W6" s="16">
        <f t="shared" ref="W6:W13" si="6">LARGE(M$6:M$13,ROW(A1))</f>
        <v>964493.76669329638</v>
      </c>
      <c r="X6" s="15" t="str">
        <f t="shared" ref="X6:X13" si="7">INDEX($C$6:$C$13,MATCH(Y6,N$6:N$13,0))</f>
        <v>豊能医療圏</v>
      </c>
      <c r="Y6" s="17">
        <f t="shared" ref="Y6:Y13" si="8">LARGE(N$6:N$13,ROW(A1))</f>
        <v>26.741953619114547</v>
      </c>
      <c r="Z6" s="15" t="str">
        <f t="shared" ref="Z6:Z13" si="9">INDEX($C$6:$C$13,MATCH(AA6,O$6:O$13,0))</f>
        <v>泉州医療圏</v>
      </c>
      <c r="AA6" s="18">
        <f t="shared" ref="AA6:AA13" si="10">LARGE(O$6:O$13,ROW(A1))</f>
        <v>0.95375870014111575</v>
      </c>
      <c r="AC6" s="58">
        <f>$K$14</f>
        <v>862124.73874388332</v>
      </c>
      <c r="AD6" s="58">
        <f>$L$14</f>
        <v>33450.147266003369</v>
      </c>
      <c r="AE6" s="58">
        <f>$M$14</f>
        <v>904356.59898372309</v>
      </c>
      <c r="AF6" s="59">
        <f>$N$14</f>
        <v>25.773421321229666</v>
      </c>
      <c r="AG6" s="60">
        <f>$O$14</f>
        <v>0.95330176139887957</v>
      </c>
      <c r="AH6" s="61">
        <v>0</v>
      </c>
    </row>
    <row r="7" spans="1:34">
      <c r="B7" s="10">
        <v>2</v>
      </c>
      <c r="C7" s="34" t="s">
        <v>8</v>
      </c>
      <c r="D7" s="67">
        <v>105595</v>
      </c>
      <c r="E7" s="68">
        <v>1558802</v>
      </c>
      <c r="F7" s="69">
        <v>82072</v>
      </c>
      <c r="G7" s="70">
        <v>1073263</v>
      </c>
      <c r="H7" s="11">
        <f t="shared" si="0"/>
        <v>2714137</v>
      </c>
      <c r="I7" s="67">
        <v>90292697980</v>
      </c>
      <c r="J7" s="67">
        <v>100288</v>
      </c>
      <c r="K7" s="12">
        <f>I7/D7</f>
        <v>855084.97542497283</v>
      </c>
      <c r="L7" s="12">
        <f>I7/H7</f>
        <v>33267.553546486415</v>
      </c>
      <c r="M7" s="12">
        <f>I7/J7</f>
        <v>900334.01782865345</v>
      </c>
      <c r="N7" s="13">
        <f>H7/D7</f>
        <v>25.703271935224205</v>
      </c>
      <c r="O7" s="14">
        <f>J7/D7</f>
        <v>0.94974193853875655</v>
      </c>
      <c r="R7" s="15" t="str">
        <f t="shared" si="1"/>
        <v>大阪市医療圏</v>
      </c>
      <c r="S7" s="16">
        <f t="shared" si="2"/>
        <v>894213.65304500819</v>
      </c>
      <c r="T7" s="15" t="str">
        <f t="shared" si="3"/>
        <v>堺市医療圏</v>
      </c>
      <c r="U7" s="16">
        <f t="shared" si="4"/>
        <v>35555.717650693652</v>
      </c>
      <c r="V7" s="15" t="str">
        <f t="shared" si="5"/>
        <v>泉州医療圏</v>
      </c>
      <c r="W7" s="16">
        <f t="shared" si="6"/>
        <v>937908.28904362652</v>
      </c>
      <c r="X7" s="15" t="str">
        <f t="shared" si="7"/>
        <v>大阪市医療圏</v>
      </c>
      <c r="Y7" s="17">
        <f t="shared" si="8"/>
        <v>26.287297803507577</v>
      </c>
      <c r="Z7" s="15" t="str">
        <f t="shared" si="9"/>
        <v>南河内医療圏</v>
      </c>
      <c r="AA7" s="18">
        <f t="shared" si="10"/>
        <v>0.95218951902368987</v>
      </c>
      <c r="AC7" s="58">
        <f t="shared" ref="AC7:AC13" si="11">$K$14</f>
        <v>862124.73874388332</v>
      </c>
      <c r="AD7" s="58">
        <f t="shared" ref="AD7:AD13" si="12">$L$14</f>
        <v>33450.147266003369</v>
      </c>
      <c r="AE7" s="58">
        <f t="shared" ref="AE7:AE13" si="13">$M$14</f>
        <v>904356.59898372309</v>
      </c>
      <c r="AF7" s="59">
        <f t="shared" ref="AF7:AF13" si="14">$N$14</f>
        <v>25.773421321229666</v>
      </c>
      <c r="AG7" s="60">
        <f t="shared" ref="AG7:AG13" si="15">$O$14</f>
        <v>0.95330176139887957</v>
      </c>
      <c r="AH7" s="61">
        <v>0</v>
      </c>
    </row>
    <row r="8" spans="1:34">
      <c r="B8" s="10">
        <v>3</v>
      </c>
      <c r="C8" s="35" t="s">
        <v>13</v>
      </c>
      <c r="D8" s="67">
        <v>168367</v>
      </c>
      <c r="E8" s="68">
        <v>2452460</v>
      </c>
      <c r="F8" s="69">
        <v>115390</v>
      </c>
      <c r="G8" s="70">
        <v>1553236</v>
      </c>
      <c r="H8" s="11">
        <f t="shared" si="0"/>
        <v>4121086</v>
      </c>
      <c r="I8" s="67">
        <v>134356830140</v>
      </c>
      <c r="J8" s="67">
        <v>159232</v>
      </c>
      <c r="K8" s="12">
        <f>I8/D8</f>
        <v>797999.78701289441</v>
      </c>
      <c r="L8" s="12">
        <f>I8/H8</f>
        <v>32602.28739220681</v>
      </c>
      <c r="M8" s="12">
        <f>I8/J8</f>
        <v>843780.33397809486</v>
      </c>
      <c r="N8" s="13">
        <f>H8/D8</f>
        <v>24.476803649171156</v>
      </c>
      <c r="O8" s="14">
        <f>J8/D8</f>
        <v>0.94574352456241428</v>
      </c>
      <c r="R8" s="15" t="str">
        <f t="shared" si="1"/>
        <v>堺市医療圏</v>
      </c>
      <c r="S8" s="16">
        <f t="shared" si="2"/>
        <v>860120.96653909504</v>
      </c>
      <c r="T8" s="15" t="str">
        <f t="shared" si="3"/>
        <v>大阪市医療圏</v>
      </c>
      <c r="U8" s="16">
        <f t="shared" si="4"/>
        <v>34016.948403334602</v>
      </c>
      <c r="V8" s="15" t="str">
        <f t="shared" si="5"/>
        <v>堺市医療圏</v>
      </c>
      <c r="W8" s="16">
        <f t="shared" si="6"/>
        <v>928127.73650978936</v>
      </c>
      <c r="X8" s="15" t="str">
        <f t="shared" si="7"/>
        <v>三島医療圏</v>
      </c>
      <c r="Y8" s="17">
        <f t="shared" si="8"/>
        <v>25.703271935224205</v>
      </c>
      <c r="Z8" s="15" t="str">
        <f t="shared" si="9"/>
        <v>中河内医療圏</v>
      </c>
      <c r="AA8" s="18">
        <f t="shared" si="10"/>
        <v>0.95007522011130929</v>
      </c>
      <c r="AC8" s="58">
        <f t="shared" si="11"/>
        <v>862124.73874388332</v>
      </c>
      <c r="AD8" s="58">
        <f t="shared" si="12"/>
        <v>33450.147266003369</v>
      </c>
      <c r="AE8" s="58">
        <f t="shared" si="13"/>
        <v>904356.59898372309</v>
      </c>
      <c r="AF8" s="59">
        <f t="shared" si="14"/>
        <v>25.773421321229666</v>
      </c>
      <c r="AG8" s="60">
        <f t="shared" si="15"/>
        <v>0.95330176139887957</v>
      </c>
      <c r="AH8" s="61">
        <v>0</v>
      </c>
    </row>
    <row r="9" spans="1:34">
      <c r="B9" s="10">
        <v>4</v>
      </c>
      <c r="C9" s="35" t="s">
        <v>21</v>
      </c>
      <c r="D9" s="67">
        <v>121643</v>
      </c>
      <c r="E9" s="68">
        <v>1866531</v>
      </c>
      <c r="F9" s="69">
        <v>81472</v>
      </c>
      <c r="G9" s="70">
        <v>1157662</v>
      </c>
      <c r="H9" s="11">
        <f t="shared" si="0"/>
        <v>3105665</v>
      </c>
      <c r="I9" s="67">
        <v>97791968880</v>
      </c>
      <c r="J9" s="67">
        <v>115570</v>
      </c>
      <c r="K9" s="12">
        <f t="shared" ref="K9:K12" si="16">I9/D9</f>
        <v>803925.9873564447</v>
      </c>
      <c r="L9" s="12">
        <f>I9/H9</f>
        <v>31488.25416778693</v>
      </c>
      <c r="M9" s="12">
        <f>I9/J9</f>
        <v>846170.88240892964</v>
      </c>
      <c r="N9" s="13">
        <f>H9/D9</f>
        <v>25.530979998849091</v>
      </c>
      <c r="O9" s="14">
        <f t="shared" ref="O9:O12" si="17">J9/D9</f>
        <v>0.95007522011130929</v>
      </c>
      <c r="R9" s="15" t="str">
        <f t="shared" si="1"/>
        <v>三島医療圏</v>
      </c>
      <c r="S9" s="16">
        <f t="shared" si="2"/>
        <v>855084.97542497283</v>
      </c>
      <c r="T9" s="15" t="str">
        <f t="shared" si="3"/>
        <v>三島医療圏</v>
      </c>
      <c r="U9" s="16">
        <f t="shared" si="4"/>
        <v>33267.553546486415</v>
      </c>
      <c r="V9" s="15" t="str">
        <f t="shared" si="5"/>
        <v>三島医療圏</v>
      </c>
      <c r="W9" s="16">
        <f t="shared" si="6"/>
        <v>900334.01782865345</v>
      </c>
      <c r="X9" s="15" t="str">
        <f t="shared" si="7"/>
        <v>中河内医療圏</v>
      </c>
      <c r="Y9" s="17">
        <f t="shared" si="8"/>
        <v>25.530979998849091</v>
      </c>
      <c r="Z9" s="15" t="str">
        <f t="shared" si="9"/>
        <v>三島医療圏</v>
      </c>
      <c r="AA9" s="18">
        <f t="shared" si="10"/>
        <v>0.94974193853875655</v>
      </c>
      <c r="AC9" s="58">
        <f t="shared" si="11"/>
        <v>862124.73874388332</v>
      </c>
      <c r="AD9" s="58">
        <f t="shared" si="12"/>
        <v>33450.147266003369</v>
      </c>
      <c r="AE9" s="58">
        <f t="shared" si="13"/>
        <v>904356.59898372309</v>
      </c>
      <c r="AF9" s="59">
        <f t="shared" si="14"/>
        <v>25.773421321229666</v>
      </c>
      <c r="AG9" s="60">
        <f t="shared" si="15"/>
        <v>0.95330176139887957</v>
      </c>
      <c r="AH9" s="61">
        <v>0</v>
      </c>
    </row>
    <row r="10" spans="1:34">
      <c r="B10" s="10">
        <v>5</v>
      </c>
      <c r="C10" s="35" t="s">
        <v>25</v>
      </c>
      <c r="D10" s="67">
        <v>97510</v>
      </c>
      <c r="E10" s="68">
        <v>1443134</v>
      </c>
      <c r="F10" s="69">
        <v>72767</v>
      </c>
      <c r="G10" s="70">
        <v>882647</v>
      </c>
      <c r="H10" s="11">
        <f t="shared" si="0"/>
        <v>2398548</v>
      </c>
      <c r="I10" s="67">
        <v>78986295510</v>
      </c>
      <c r="J10" s="67">
        <v>92848</v>
      </c>
      <c r="K10" s="12">
        <f t="shared" si="16"/>
        <v>810032.77110040002</v>
      </c>
      <c r="L10" s="12">
        <f>I10/H10</f>
        <v>32930.879644685032</v>
      </c>
      <c r="M10" s="12">
        <f t="shared" ref="M10:M12" si="18">I10/J10</f>
        <v>850705.40571687056</v>
      </c>
      <c r="N10" s="13">
        <f>H10/D10</f>
        <v>24.597969439031893</v>
      </c>
      <c r="O10" s="14">
        <f t="shared" si="17"/>
        <v>0.95218951902368987</v>
      </c>
      <c r="R10" s="15" t="str">
        <f t="shared" si="1"/>
        <v>豊能医療圏</v>
      </c>
      <c r="S10" s="16">
        <f t="shared" si="2"/>
        <v>822731.6170063247</v>
      </c>
      <c r="T10" s="15" t="str">
        <f t="shared" si="3"/>
        <v>南河内医療圏</v>
      </c>
      <c r="U10" s="16">
        <f t="shared" si="4"/>
        <v>32930.879644685032</v>
      </c>
      <c r="V10" s="15" t="str">
        <f t="shared" si="5"/>
        <v>豊能医療圏</v>
      </c>
      <c r="W10" s="16">
        <f t="shared" si="6"/>
        <v>870036.40748199727</v>
      </c>
      <c r="X10" s="15" t="str">
        <f t="shared" si="7"/>
        <v>南河内医療圏</v>
      </c>
      <c r="Y10" s="17">
        <f t="shared" si="8"/>
        <v>24.597969439031893</v>
      </c>
      <c r="Z10" s="15" t="str">
        <f t="shared" si="9"/>
        <v>北河内医療圏</v>
      </c>
      <c r="AA10" s="18">
        <f t="shared" si="10"/>
        <v>0.94574352456241428</v>
      </c>
      <c r="AC10" s="58">
        <f t="shared" si="11"/>
        <v>862124.73874388332</v>
      </c>
      <c r="AD10" s="58">
        <f t="shared" si="12"/>
        <v>33450.147266003369</v>
      </c>
      <c r="AE10" s="58">
        <f t="shared" si="13"/>
        <v>904356.59898372309</v>
      </c>
      <c r="AF10" s="59">
        <f t="shared" si="14"/>
        <v>25.773421321229666</v>
      </c>
      <c r="AG10" s="60">
        <f t="shared" si="15"/>
        <v>0.95330176139887957</v>
      </c>
      <c r="AH10" s="61">
        <v>0</v>
      </c>
    </row>
    <row r="11" spans="1:34">
      <c r="B11" s="10">
        <v>6</v>
      </c>
      <c r="C11" s="35" t="s">
        <v>35</v>
      </c>
      <c r="D11" s="67">
        <v>122023</v>
      </c>
      <c r="E11" s="68">
        <v>1809487</v>
      </c>
      <c r="F11" s="69">
        <v>98026</v>
      </c>
      <c r="G11" s="70">
        <v>1044320</v>
      </c>
      <c r="H11" s="11">
        <f t="shared" si="0"/>
        <v>2951833</v>
      </c>
      <c r="I11" s="67">
        <v>104954540700</v>
      </c>
      <c r="J11" s="67">
        <v>113082</v>
      </c>
      <c r="K11" s="12">
        <f t="shared" si="16"/>
        <v>860120.96653909504</v>
      </c>
      <c r="L11" s="12">
        <f t="shared" ref="L11:L12" si="19">I11/H11</f>
        <v>35555.717650693652</v>
      </c>
      <c r="M11" s="12">
        <f t="shared" si="18"/>
        <v>928127.73650978936</v>
      </c>
      <c r="N11" s="13">
        <f t="shared" ref="N11:N12" si="20">H11/D11</f>
        <v>24.190791899887728</v>
      </c>
      <c r="O11" s="14">
        <f t="shared" si="17"/>
        <v>0.92672692852986727</v>
      </c>
      <c r="R11" s="15" t="str">
        <f t="shared" si="1"/>
        <v>南河内医療圏</v>
      </c>
      <c r="S11" s="16">
        <f t="shared" si="2"/>
        <v>810032.77110040002</v>
      </c>
      <c r="T11" s="15" t="str">
        <f t="shared" si="3"/>
        <v>北河内医療圏</v>
      </c>
      <c r="U11" s="16">
        <f t="shared" si="4"/>
        <v>32602.28739220681</v>
      </c>
      <c r="V11" s="15" t="str">
        <f t="shared" si="5"/>
        <v>南河内医療圏</v>
      </c>
      <c r="W11" s="16">
        <f t="shared" si="6"/>
        <v>850705.40571687056</v>
      </c>
      <c r="X11" s="15" t="str">
        <f t="shared" si="7"/>
        <v>北河内医療圏</v>
      </c>
      <c r="Y11" s="17">
        <f t="shared" si="8"/>
        <v>24.476803649171156</v>
      </c>
      <c r="Z11" s="15" t="str">
        <f t="shared" si="9"/>
        <v>豊能医療圏</v>
      </c>
      <c r="AA11" s="18">
        <f t="shared" si="10"/>
        <v>0.94562895291637383</v>
      </c>
      <c r="AC11" s="58">
        <f t="shared" si="11"/>
        <v>862124.73874388332</v>
      </c>
      <c r="AD11" s="58">
        <f t="shared" si="12"/>
        <v>33450.147266003369</v>
      </c>
      <c r="AE11" s="58">
        <f t="shared" si="13"/>
        <v>904356.59898372309</v>
      </c>
      <c r="AF11" s="59">
        <f t="shared" si="14"/>
        <v>25.773421321229666</v>
      </c>
      <c r="AG11" s="60">
        <f t="shared" si="15"/>
        <v>0.95330176139887957</v>
      </c>
      <c r="AH11" s="61">
        <v>0</v>
      </c>
    </row>
    <row r="12" spans="1:34">
      <c r="B12" s="10">
        <v>7</v>
      </c>
      <c r="C12" s="35" t="s">
        <v>44</v>
      </c>
      <c r="D12" s="71">
        <v>125429</v>
      </c>
      <c r="E12" s="72">
        <v>1846675</v>
      </c>
      <c r="F12" s="73">
        <v>108279</v>
      </c>
      <c r="G12" s="74">
        <v>1098028</v>
      </c>
      <c r="H12" s="11">
        <f t="shared" si="0"/>
        <v>3052982</v>
      </c>
      <c r="I12" s="71">
        <v>112201030710</v>
      </c>
      <c r="J12" s="71">
        <v>119629</v>
      </c>
      <c r="K12" s="19">
        <f t="shared" si="16"/>
        <v>894538.19060982706</v>
      </c>
      <c r="L12" s="19">
        <f t="shared" si="19"/>
        <v>36751.291265392327</v>
      </c>
      <c r="M12" s="19">
        <f t="shared" si="18"/>
        <v>937908.28904362652</v>
      </c>
      <c r="N12" s="20">
        <f t="shared" si="20"/>
        <v>24.340320021685574</v>
      </c>
      <c r="O12" s="21">
        <f t="shared" si="17"/>
        <v>0.95375870014111575</v>
      </c>
      <c r="R12" s="15" t="str">
        <f t="shared" si="1"/>
        <v>中河内医療圏</v>
      </c>
      <c r="S12" s="16">
        <f t="shared" si="2"/>
        <v>803925.9873564447</v>
      </c>
      <c r="T12" s="15" t="str">
        <f t="shared" si="3"/>
        <v>中河内医療圏</v>
      </c>
      <c r="U12" s="16">
        <f t="shared" si="4"/>
        <v>31488.25416778693</v>
      </c>
      <c r="V12" s="15" t="str">
        <f t="shared" si="5"/>
        <v>中河内医療圏</v>
      </c>
      <c r="W12" s="16">
        <f t="shared" si="6"/>
        <v>846170.88240892964</v>
      </c>
      <c r="X12" s="15" t="str">
        <f t="shared" si="7"/>
        <v>泉州医療圏</v>
      </c>
      <c r="Y12" s="17">
        <f t="shared" si="8"/>
        <v>24.340320021685574</v>
      </c>
      <c r="Z12" s="15" t="str">
        <f t="shared" si="9"/>
        <v>大阪市医療圏</v>
      </c>
      <c r="AA12" s="18">
        <f t="shared" si="10"/>
        <v>0.92713264089902947</v>
      </c>
      <c r="AC12" s="58">
        <f t="shared" si="11"/>
        <v>862124.73874388332</v>
      </c>
      <c r="AD12" s="58">
        <f t="shared" si="12"/>
        <v>33450.147266003369</v>
      </c>
      <c r="AE12" s="58">
        <f t="shared" si="13"/>
        <v>904356.59898372309</v>
      </c>
      <c r="AF12" s="59">
        <f t="shared" si="14"/>
        <v>25.773421321229666</v>
      </c>
      <c r="AG12" s="60">
        <f t="shared" si="15"/>
        <v>0.95330176139887957</v>
      </c>
      <c r="AH12" s="61">
        <v>0</v>
      </c>
    </row>
    <row r="13" spans="1:34" ht="14.25" thickBot="1">
      <c r="B13" s="10">
        <v>8</v>
      </c>
      <c r="C13" s="35" t="s">
        <v>57</v>
      </c>
      <c r="D13" s="75">
        <v>352380</v>
      </c>
      <c r="E13" s="76">
        <v>5533398</v>
      </c>
      <c r="F13" s="77">
        <v>269057</v>
      </c>
      <c r="G13" s="78">
        <v>3460663</v>
      </c>
      <c r="H13" s="11">
        <f t="shared" si="0"/>
        <v>9263118</v>
      </c>
      <c r="I13" s="75">
        <v>315103007060</v>
      </c>
      <c r="J13" s="75">
        <v>326703</v>
      </c>
      <c r="K13" s="22">
        <f t="shared" ref="K13:K14" si="21">I13/D13</f>
        <v>894213.65304500819</v>
      </c>
      <c r="L13" s="22">
        <f t="shared" ref="L13:L14" si="22">I13/H13</f>
        <v>34016.948403334602</v>
      </c>
      <c r="M13" s="22">
        <f t="shared" ref="M13:M14" si="23">I13/J13</f>
        <v>964493.76669329638</v>
      </c>
      <c r="N13" s="23">
        <f t="shared" ref="N13:N14" si="24">H13/D13</f>
        <v>26.287297803507577</v>
      </c>
      <c r="O13" s="24">
        <f t="shared" ref="O13:O14" si="25">J13/D13</f>
        <v>0.92713264089902947</v>
      </c>
      <c r="R13" s="15" t="str">
        <f t="shared" si="1"/>
        <v>北河内医療圏</v>
      </c>
      <c r="S13" s="16">
        <f t="shared" si="2"/>
        <v>797999.78701289441</v>
      </c>
      <c r="T13" s="15" t="str">
        <f t="shared" si="3"/>
        <v>豊能医療圏</v>
      </c>
      <c r="U13" s="16">
        <f t="shared" si="4"/>
        <v>30765.57639447309</v>
      </c>
      <c r="V13" s="15" t="str">
        <f t="shared" si="5"/>
        <v>北河内医療圏</v>
      </c>
      <c r="W13" s="16">
        <f t="shared" si="6"/>
        <v>843780.33397809486</v>
      </c>
      <c r="X13" s="15" t="str">
        <f t="shared" si="7"/>
        <v>堺市医療圏</v>
      </c>
      <c r="Y13" s="17">
        <f t="shared" si="8"/>
        <v>24.190791899887728</v>
      </c>
      <c r="Z13" s="15" t="str">
        <f t="shared" si="9"/>
        <v>堺市医療圏</v>
      </c>
      <c r="AA13" s="18">
        <f t="shared" si="10"/>
        <v>0.92672692852986727</v>
      </c>
      <c r="AC13" s="58">
        <f t="shared" si="11"/>
        <v>862124.73874388332</v>
      </c>
      <c r="AD13" s="58">
        <f t="shared" si="12"/>
        <v>33450.147266003369</v>
      </c>
      <c r="AE13" s="58">
        <f t="shared" si="13"/>
        <v>904356.59898372309</v>
      </c>
      <c r="AF13" s="59">
        <f t="shared" si="14"/>
        <v>25.773421321229666</v>
      </c>
      <c r="AG13" s="60">
        <f t="shared" si="15"/>
        <v>0.95330176139887957</v>
      </c>
      <c r="AH13" s="61">
        <v>999</v>
      </c>
    </row>
    <row r="14" spans="1:34" ht="14.25" thickTop="1">
      <c r="B14" s="161" t="s">
        <v>0</v>
      </c>
      <c r="C14" s="162"/>
      <c r="D14" s="63">
        <f>医療費!C13</f>
        <v>1218804</v>
      </c>
      <c r="E14" s="31">
        <f>SUM(E6:E13)</f>
        <v>18776995</v>
      </c>
      <c r="F14" s="64">
        <f>SUM(F6:F13)</f>
        <v>927598</v>
      </c>
      <c r="G14" s="32">
        <f>SUM(G6:G13)</f>
        <v>11708156</v>
      </c>
      <c r="H14" s="65">
        <f>SUM(H6:H13)</f>
        <v>31412749</v>
      </c>
      <c r="I14" s="65">
        <f>SUM(I6:I13)</f>
        <v>1050761080080</v>
      </c>
      <c r="J14" s="66">
        <f>医療費!I13</f>
        <v>1161888</v>
      </c>
      <c r="K14" s="65">
        <f t="shared" si="21"/>
        <v>862124.73874388332</v>
      </c>
      <c r="L14" s="29">
        <f t="shared" si="22"/>
        <v>33450.147266003369</v>
      </c>
      <c r="M14" s="33">
        <f t="shared" si="23"/>
        <v>904356.59898372309</v>
      </c>
      <c r="N14" s="25">
        <f t="shared" si="24"/>
        <v>25.773421321229666</v>
      </c>
      <c r="O14" s="26">
        <f t="shared" si="25"/>
        <v>0.95330176139887957</v>
      </c>
    </row>
  </sheetData>
  <mergeCells count="24">
    <mergeCell ref="B14:C14"/>
    <mergeCell ref="J4:J5"/>
    <mergeCell ref="K4:K5"/>
    <mergeCell ref="L4:L5"/>
    <mergeCell ref="M4:M5"/>
    <mergeCell ref="N4:N5"/>
    <mergeCell ref="O4:O5"/>
    <mergeCell ref="B3:B5"/>
    <mergeCell ref="C3:C5"/>
    <mergeCell ref="E3:H3"/>
    <mergeCell ref="D4:D5"/>
    <mergeCell ref="E4:H4"/>
    <mergeCell ref="I4:I5"/>
    <mergeCell ref="R4:S5"/>
    <mergeCell ref="T4:U5"/>
    <mergeCell ref="V4:W5"/>
    <mergeCell ref="X4:Y5"/>
    <mergeCell ref="Z4:AA5"/>
    <mergeCell ref="AH4:AH5"/>
    <mergeCell ref="AC4:AC5"/>
    <mergeCell ref="AD4:AD5"/>
    <mergeCell ref="AE4:AE5"/>
    <mergeCell ref="AF4:AF5"/>
    <mergeCell ref="AG4:AG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H6:H13" formulaRange="1"/>
    <ignoredError sqref="S8:S13 U8:U13 W8:W13 Y8:Y13 AA8:AA13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141</v>
      </c>
    </row>
    <row r="2" spans="1:1" ht="16.5" customHeight="1">
      <c r="A2" s="2" t="s">
        <v>137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171</v>
      </c>
      <c r="K1" s="129"/>
    </row>
    <row r="2" spans="1:16">
      <c r="A2" s="105" t="s">
        <v>172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1">
        <v>26.6</v>
      </c>
      <c r="E5" s="96" t="s">
        <v>166</v>
      </c>
      <c r="F5" s="131">
        <v>28.200000000000003</v>
      </c>
      <c r="G5" s="111" t="s">
        <v>173</v>
      </c>
    </row>
    <row r="6" spans="1:16">
      <c r="B6" s="109"/>
      <c r="D6" s="131"/>
      <c r="E6" s="96"/>
      <c r="F6" s="131"/>
      <c r="G6" s="111"/>
    </row>
    <row r="7" spans="1:16">
      <c r="B7" s="109"/>
      <c r="C7" s="112"/>
      <c r="D7" s="131">
        <v>24.9</v>
      </c>
      <c r="E7" s="96" t="s">
        <v>166</v>
      </c>
      <c r="F7" s="131">
        <v>26.6</v>
      </c>
      <c r="G7" s="111" t="s">
        <v>167</v>
      </c>
    </row>
    <row r="8" spans="1:16">
      <c r="B8" s="109"/>
      <c r="D8" s="131"/>
      <c r="E8" s="96"/>
      <c r="F8" s="131"/>
      <c r="G8" s="111"/>
    </row>
    <row r="9" spans="1:16">
      <c r="B9" s="109"/>
      <c r="C9" s="113"/>
      <c r="D9" s="131">
        <v>23.16</v>
      </c>
      <c r="E9" s="96" t="s">
        <v>166</v>
      </c>
      <c r="F9" s="131">
        <v>24.9</v>
      </c>
      <c r="G9" s="111" t="s">
        <v>167</v>
      </c>
    </row>
    <row r="10" spans="1:16">
      <c r="B10" s="109"/>
      <c r="D10" s="131"/>
      <c r="E10" s="96"/>
      <c r="F10" s="131"/>
      <c r="G10" s="111"/>
    </row>
    <row r="11" spans="1:16">
      <c r="B11" s="109"/>
      <c r="C11" s="114"/>
      <c r="D11" s="131">
        <v>21.48</v>
      </c>
      <c r="E11" s="96" t="s">
        <v>166</v>
      </c>
      <c r="F11" s="131">
        <v>23.16</v>
      </c>
      <c r="G11" s="111" t="s">
        <v>167</v>
      </c>
    </row>
    <row r="12" spans="1:16">
      <c r="B12" s="109"/>
      <c r="D12" s="131"/>
      <c r="E12" s="96"/>
      <c r="F12" s="131"/>
      <c r="G12" s="111"/>
    </row>
    <row r="13" spans="1:16">
      <c r="B13" s="109"/>
      <c r="C13" s="115"/>
      <c r="D13" s="131">
        <v>19.8</v>
      </c>
      <c r="E13" s="96" t="s">
        <v>166</v>
      </c>
      <c r="F13" s="131">
        <v>21.48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1:1" ht="16.5" customHeight="1">
      <c r="A1" s="2" t="s">
        <v>150</v>
      </c>
    </row>
    <row r="2" spans="1:1" ht="16.5" customHeight="1">
      <c r="A2" s="2" t="s">
        <v>151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170</v>
      </c>
    </row>
    <row r="2" spans="1:16">
      <c r="A2" s="105" t="s">
        <v>172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20">
        <v>0.94400000000000006</v>
      </c>
      <c r="E5" s="96" t="s">
        <v>166</v>
      </c>
      <c r="F5" s="121">
        <v>0.97</v>
      </c>
      <c r="G5" s="111" t="s">
        <v>174</v>
      </c>
    </row>
    <row r="6" spans="1:16">
      <c r="B6" s="109"/>
      <c r="D6" s="120"/>
      <c r="E6" s="96"/>
      <c r="F6" s="121"/>
      <c r="G6" s="111"/>
    </row>
    <row r="7" spans="1:16">
      <c r="B7" s="109"/>
      <c r="C7" s="112"/>
      <c r="D7" s="120">
        <v>0.91800000000000004</v>
      </c>
      <c r="E7" s="96" t="s">
        <v>166</v>
      </c>
      <c r="F7" s="121">
        <v>0.94400000000000006</v>
      </c>
      <c r="G7" s="111" t="s">
        <v>167</v>
      </c>
    </row>
    <row r="8" spans="1:16">
      <c r="B8" s="109"/>
      <c r="D8" s="120"/>
      <c r="E8" s="96"/>
      <c r="F8" s="121"/>
      <c r="G8" s="111"/>
    </row>
    <row r="9" spans="1:16">
      <c r="B9" s="109"/>
      <c r="C9" s="113"/>
      <c r="D9" s="120">
        <v>0.89200000000000002</v>
      </c>
      <c r="E9" s="96" t="s">
        <v>166</v>
      </c>
      <c r="F9" s="121">
        <v>0.91800000000000004</v>
      </c>
      <c r="G9" s="111" t="s">
        <v>167</v>
      </c>
    </row>
    <row r="10" spans="1:16">
      <c r="B10" s="109"/>
      <c r="D10" s="120"/>
      <c r="E10" s="96"/>
      <c r="F10" s="121"/>
      <c r="G10" s="111"/>
    </row>
    <row r="11" spans="1:16">
      <c r="B11" s="109"/>
      <c r="C11" s="114"/>
      <c r="D11" s="120">
        <v>0.86599999999999999</v>
      </c>
      <c r="E11" s="96" t="s">
        <v>166</v>
      </c>
      <c r="F11" s="121">
        <v>0.89200000000000002</v>
      </c>
      <c r="G11" s="111" t="s">
        <v>167</v>
      </c>
    </row>
    <row r="12" spans="1:16">
      <c r="B12" s="109"/>
      <c r="D12" s="120"/>
      <c r="E12" s="96"/>
      <c r="F12" s="121"/>
      <c r="G12" s="111"/>
    </row>
    <row r="13" spans="1:16">
      <c r="B13" s="109"/>
      <c r="C13" s="115"/>
      <c r="D13" s="120">
        <v>0.84</v>
      </c>
      <c r="E13" s="96" t="s">
        <v>166</v>
      </c>
      <c r="F13" s="121">
        <v>0.86599999999999999</v>
      </c>
      <c r="G13" s="111" t="s">
        <v>167</v>
      </c>
    </row>
    <row r="14" spans="1:16">
      <c r="B14" s="116"/>
      <c r="C14" s="117"/>
      <c r="D14" s="117"/>
      <c r="E14" s="117"/>
      <c r="F14" s="117"/>
      <c r="G14" s="122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8.75" style="2" customWidth="1"/>
    <col min="4" max="7" width="20.625" style="2" customWidth="1"/>
    <col min="8" max="9" width="17.5" style="79" customWidth="1"/>
    <col min="10" max="10" width="20.625" style="79" customWidth="1"/>
    <col min="11" max="16384" width="9" style="2"/>
  </cols>
  <sheetData>
    <row r="1" spans="1:10" ht="16.5" customHeight="1">
      <c r="A1" s="2" t="s">
        <v>152</v>
      </c>
      <c r="F1" s="79"/>
      <c r="G1" s="79"/>
      <c r="H1" s="2"/>
    </row>
    <row r="2" spans="1:10" ht="16.5" customHeight="1">
      <c r="A2" s="2" t="s">
        <v>131</v>
      </c>
      <c r="F2" s="79"/>
      <c r="G2" s="80"/>
      <c r="H2" s="81" t="s">
        <v>153</v>
      </c>
      <c r="I2" s="82"/>
      <c r="J2" s="80"/>
    </row>
    <row r="3" spans="1:10" ht="16.5" customHeight="1">
      <c r="B3" s="168"/>
      <c r="C3" s="170" t="s">
        <v>113</v>
      </c>
      <c r="D3" s="172" t="s">
        <v>154</v>
      </c>
      <c r="E3" s="172" t="s">
        <v>155</v>
      </c>
      <c r="F3" s="83"/>
      <c r="G3" s="84"/>
      <c r="H3" s="166" t="s">
        <v>156</v>
      </c>
      <c r="I3" s="166" t="s">
        <v>157</v>
      </c>
      <c r="J3" s="85"/>
    </row>
    <row r="4" spans="1:10" ht="23.25" customHeight="1">
      <c r="B4" s="169"/>
      <c r="C4" s="171"/>
      <c r="D4" s="173"/>
      <c r="E4" s="173"/>
      <c r="F4" s="83"/>
      <c r="G4" s="84"/>
      <c r="H4" s="167"/>
      <c r="I4" s="167"/>
      <c r="J4" s="86"/>
    </row>
    <row r="5" spans="1:10" ht="13.5" customHeight="1">
      <c r="B5" s="87">
        <v>1</v>
      </c>
      <c r="C5" s="88" t="s">
        <v>1</v>
      </c>
      <c r="D5" s="89">
        <v>822731.61700632505</v>
      </c>
      <c r="E5" s="89">
        <v>861684.64676840603</v>
      </c>
      <c r="F5" s="90"/>
      <c r="G5" s="91"/>
      <c r="H5" s="71">
        <f t="shared" ref="H5:H12" si="0">$D$13</f>
        <v>862124.73874388298</v>
      </c>
      <c r="I5" s="71">
        <f t="shared" ref="I5:I12" si="1">$E$13</f>
        <v>862124.73874388298</v>
      </c>
      <c r="J5" s="92">
        <v>0</v>
      </c>
    </row>
    <row r="6" spans="1:10" ht="13.5" customHeight="1">
      <c r="B6" s="10">
        <v>2</v>
      </c>
      <c r="C6" s="88" t="s">
        <v>8</v>
      </c>
      <c r="D6" s="89">
        <v>855084.97542497294</v>
      </c>
      <c r="E6" s="89">
        <v>852928.91933876299</v>
      </c>
      <c r="F6" s="90"/>
      <c r="G6" s="91"/>
      <c r="H6" s="71">
        <f t="shared" si="0"/>
        <v>862124.73874388298</v>
      </c>
      <c r="I6" s="71">
        <f t="shared" si="1"/>
        <v>862124.73874388298</v>
      </c>
      <c r="J6" s="92">
        <v>0</v>
      </c>
    </row>
    <row r="7" spans="1:10" ht="13.5" customHeight="1">
      <c r="B7" s="10">
        <v>3</v>
      </c>
      <c r="C7" s="93" t="s">
        <v>13</v>
      </c>
      <c r="D7" s="89">
        <v>797999.78701289406</v>
      </c>
      <c r="E7" s="89">
        <v>847855.23539389402</v>
      </c>
      <c r="F7" s="90"/>
      <c r="G7" s="91"/>
      <c r="H7" s="71">
        <f t="shared" si="0"/>
        <v>862124.73874388298</v>
      </c>
      <c r="I7" s="71">
        <f t="shared" si="1"/>
        <v>862124.73874388298</v>
      </c>
      <c r="J7" s="92">
        <v>0</v>
      </c>
    </row>
    <row r="8" spans="1:10" ht="13.5" customHeight="1">
      <c r="B8" s="10">
        <v>4</v>
      </c>
      <c r="C8" s="93" t="s">
        <v>21</v>
      </c>
      <c r="D8" s="89">
        <v>803925.98735644505</v>
      </c>
      <c r="E8" s="89">
        <v>848448.28574613703</v>
      </c>
      <c r="F8" s="90"/>
      <c r="G8" s="91"/>
      <c r="H8" s="71">
        <f t="shared" si="0"/>
        <v>862124.73874388298</v>
      </c>
      <c r="I8" s="71">
        <f t="shared" si="1"/>
        <v>862124.73874388298</v>
      </c>
      <c r="J8" s="92">
        <v>0</v>
      </c>
    </row>
    <row r="9" spans="1:10" ht="13.5" customHeight="1">
      <c r="B9" s="10">
        <v>5</v>
      </c>
      <c r="C9" s="93" t="s">
        <v>25</v>
      </c>
      <c r="D9" s="89">
        <v>810032.77110040002</v>
      </c>
      <c r="E9" s="89">
        <v>859839.43409919098</v>
      </c>
      <c r="F9" s="90"/>
      <c r="G9" s="91"/>
      <c r="H9" s="71">
        <f t="shared" si="0"/>
        <v>862124.73874388298</v>
      </c>
      <c r="I9" s="71">
        <f t="shared" si="1"/>
        <v>862124.73874388298</v>
      </c>
      <c r="J9" s="92">
        <v>0</v>
      </c>
    </row>
    <row r="10" spans="1:10" ht="13.5" customHeight="1">
      <c r="B10" s="10">
        <v>6</v>
      </c>
      <c r="C10" s="93" t="s">
        <v>35</v>
      </c>
      <c r="D10" s="89">
        <v>860120.96653909504</v>
      </c>
      <c r="E10" s="89">
        <v>864038.542351868</v>
      </c>
      <c r="F10" s="90"/>
      <c r="G10" s="91"/>
      <c r="H10" s="71">
        <f t="shared" si="0"/>
        <v>862124.73874388298</v>
      </c>
      <c r="I10" s="71">
        <f t="shared" si="1"/>
        <v>862124.73874388298</v>
      </c>
      <c r="J10" s="92">
        <v>0</v>
      </c>
    </row>
    <row r="11" spans="1:10" ht="13.5" customHeight="1">
      <c r="B11" s="10">
        <v>7</v>
      </c>
      <c r="C11" s="93" t="s">
        <v>44</v>
      </c>
      <c r="D11" s="89">
        <v>894538.19060982706</v>
      </c>
      <c r="E11" s="89">
        <v>867567.34519402799</v>
      </c>
      <c r="F11" s="90"/>
      <c r="G11" s="91"/>
      <c r="H11" s="71">
        <f t="shared" si="0"/>
        <v>862124.73874388298</v>
      </c>
      <c r="I11" s="71">
        <f t="shared" si="1"/>
        <v>862124.73874388298</v>
      </c>
      <c r="J11" s="92">
        <v>0</v>
      </c>
    </row>
    <row r="12" spans="1:10" ht="13.5" customHeight="1" thickBot="1">
      <c r="B12" s="10">
        <v>8</v>
      </c>
      <c r="C12" s="93" t="s">
        <v>57</v>
      </c>
      <c r="D12" s="89">
        <v>894213.65304500796</v>
      </c>
      <c r="E12" s="89">
        <v>878425.23303039896</v>
      </c>
      <c r="F12" s="90"/>
      <c r="G12" s="91"/>
      <c r="H12" s="71">
        <f t="shared" si="0"/>
        <v>862124.73874388298</v>
      </c>
      <c r="I12" s="71">
        <f t="shared" si="1"/>
        <v>862124.73874388298</v>
      </c>
      <c r="J12" s="92">
        <v>999</v>
      </c>
    </row>
    <row r="13" spans="1:10" ht="13.5" customHeight="1" thickTop="1">
      <c r="B13" s="161" t="s">
        <v>0</v>
      </c>
      <c r="C13" s="162"/>
      <c r="D13" s="94">
        <v>862124.73874388298</v>
      </c>
      <c r="E13" s="94">
        <v>862124.73874388298</v>
      </c>
      <c r="F13" s="90"/>
      <c r="G13" s="91"/>
      <c r="H13" s="80"/>
    </row>
    <row r="14" spans="1:10" ht="13.5" customHeight="1">
      <c r="B14" s="57" t="s">
        <v>178</v>
      </c>
    </row>
    <row r="15" spans="1:10" ht="13.5" customHeight="1">
      <c r="B15" s="57" t="s">
        <v>158</v>
      </c>
    </row>
    <row r="16" spans="1:10" ht="13.5" customHeight="1">
      <c r="B16" s="57" t="s">
        <v>159</v>
      </c>
    </row>
    <row r="17" spans="2:2">
      <c r="B17" s="95"/>
    </row>
    <row r="18" spans="2:2">
      <c r="B18" s="95"/>
    </row>
  </sheetData>
  <mergeCells count="7">
    <mergeCell ref="H3:H4"/>
    <mergeCell ref="I3:I4"/>
    <mergeCell ref="B13:C13"/>
    <mergeCell ref="B3:B4"/>
    <mergeCell ref="C3:C4"/>
    <mergeCell ref="D3:D4"/>
    <mergeCell ref="E3:E4"/>
  </mergeCells>
  <phoneticPr fontId="4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showGridLines="0" zoomScaleNormal="100" zoomScaleSheetLayoutView="85" workbookViewId="0"/>
  </sheetViews>
  <sheetFormatPr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96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160</v>
      </c>
    </row>
    <row r="2" spans="1:10" ht="16.5" customHeight="1">
      <c r="A2" s="2" t="s">
        <v>131</v>
      </c>
    </row>
    <row r="3" spans="1:10" ht="16.5" customHeight="1">
      <c r="A3" s="2" t="s">
        <v>161</v>
      </c>
      <c r="J3" s="2" t="s">
        <v>162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20.625" style="80" customWidth="1"/>
    <col min="7" max="7" width="20.625" style="97" customWidth="1"/>
    <col min="8" max="8" width="18.25" style="81" customWidth="1"/>
    <col min="9" max="9" width="18.125" style="81" customWidth="1"/>
    <col min="10" max="10" width="20.625" style="81" customWidth="1"/>
    <col min="11" max="11" width="9" style="98"/>
    <col min="12" max="16384" width="9" style="2"/>
  </cols>
  <sheetData>
    <row r="1" spans="1:10" ht="16.5" customHeight="1">
      <c r="A1" s="2" t="s">
        <v>152</v>
      </c>
    </row>
    <row r="2" spans="1:10" ht="16.5" customHeight="1">
      <c r="A2" s="2" t="s">
        <v>151</v>
      </c>
      <c r="H2" s="81" t="s">
        <v>153</v>
      </c>
      <c r="I2" s="82"/>
      <c r="J2" s="80"/>
    </row>
    <row r="3" spans="1:10" s="98" customFormat="1" ht="16.5" customHeight="1">
      <c r="B3" s="168"/>
      <c r="C3" s="170" t="s">
        <v>163</v>
      </c>
      <c r="D3" s="172" t="s">
        <v>154</v>
      </c>
      <c r="E3" s="172" t="s">
        <v>155</v>
      </c>
      <c r="F3" s="99"/>
      <c r="G3" s="100"/>
      <c r="H3" s="166" t="s">
        <v>156</v>
      </c>
      <c r="I3" s="166" t="s">
        <v>157</v>
      </c>
      <c r="J3" s="101"/>
    </row>
    <row r="4" spans="1:10" s="98" customFormat="1" ht="23.25" customHeight="1">
      <c r="B4" s="169"/>
      <c r="C4" s="171"/>
      <c r="D4" s="173"/>
      <c r="E4" s="173"/>
      <c r="F4" s="99"/>
      <c r="G4" s="100"/>
      <c r="H4" s="167"/>
      <c r="I4" s="167"/>
      <c r="J4" s="102"/>
    </row>
    <row r="5" spans="1:10" s="98" customFormat="1" ht="13.5" customHeight="1">
      <c r="B5" s="87">
        <v>1</v>
      </c>
      <c r="C5" s="34" t="s">
        <v>58</v>
      </c>
      <c r="D5" s="89">
        <v>894213.65304500796</v>
      </c>
      <c r="E5" s="89">
        <v>878425.23303039896</v>
      </c>
      <c r="F5" s="103"/>
      <c r="G5" s="104"/>
      <c r="H5" s="71">
        <f t="shared" ref="H5:H68" si="0">$D$79</f>
        <v>862124.73874388298</v>
      </c>
      <c r="I5" s="71">
        <f t="shared" ref="I5:I68" si="1">$E$79</f>
        <v>862124.73874388298</v>
      </c>
      <c r="J5" s="92">
        <v>0</v>
      </c>
    </row>
    <row r="6" spans="1:10" s="98" customFormat="1" ht="13.5" customHeight="1">
      <c r="B6" s="10">
        <v>2</v>
      </c>
      <c r="C6" s="34" t="s">
        <v>89</v>
      </c>
      <c r="D6" s="89">
        <v>843004.76959223906</v>
      </c>
      <c r="E6" s="89">
        <v>882578.72668149904</v>
      </c>
      <c r="F6" s="103"/>
      <c r="G6" s="104"/>
      <c r="H6" s="71">
        <f t="shared" si="0"/>
        <v>862124.73874388298</v>
      </c>
      <c r="I6" s="71">
        <f t="shared" si="1"/>
        <v>862124.73874388298</v>
      </c>
      <c r="J6" s="92">
        <v>0</v>
      </c>
    </row>
    <row r="7" spans="1:10" s="98" customFormat="1" ht="13.5" customHeight="1">
      <c r="B7" s="10">
        <v>3</v>
      </c>
      <c r="C7" s="35" t="s">
        <v>90</v>
      </c>
      <c r="D7" s="89">
        <v>876147.392719383</v>
      </c>
      <c r="E7" s="89">
        <v>888382.89638236095</v>
      </c>
      <c r="F7" s="103"/>
      <c r="G7" s="104"/>
      <c r="H7" s="71">
        <f t="shared" si="0"/>
        <v>862124.73874388298</v>
      </c>
      <c r="I7" s="71">
        <f t="shared" si="1"/>
        <v>862124.73874388298</v>
      </c>
      <c r="J7" s="92">
        <v>0</v>
      </c>
    </row>
    <row r="8" spans="1:10" s="98" customFormat="1" ht="13.5" customHeight="1">
      <c r="B8" s="10">
        <v>4</v>
      </c>
      <c r="C8" s="35" t="s">
        <v>91</v>
      </c>
      <c r="D8" s="89">
        <v>939241.10376188497</v>
      </c>
      <c r="E8" s="89">
        <v>875996.32624811097</v>
      </c>
      <c r="F8" s="103"/>
      <c r="G8" s="104"/>
      <c r="H8" s="71">
        <f t="shared" si="0"/>
        <v>862124.73874388298</v>
      </c>
      <c r="I8" s="71">
        <f t="shared" si="1"/>
        <v>862124.73874388298</v>
      </c>
      <c r="J8" s="92">
        <v>0</v>
      </c>
    </row>
    <row r="9" spans="1:10" s="98" customFormat="1" ht="13.5" customHeight="1">
      <c r="B9" s="10">
        <v>5</v>
      </c>
      <c r="C9" s="35" t="s">
        <v>92</v>
      </c>
      <c r="D9" s="89">
        <v>787956.72469135805</v>
      </c>
      <c r="E9" s="89">
        <v>880319.04859362496</v>
      </c>
      <c r="F9" s="103"/>
      <c r="G9" s="104"/>
      <c r="H9" s="71">
        <f t="shared" si="0"/>
        <v>862124.73874388298</v>
      </c>
      <c r="I9" s="71">
        <f t="shared" si="1"/>
        <v>862124.73874388298</v>
      </c>
      <c r="J9" s="92">
        <v>0</v>
      </c>
    </row>
    <row r="10" spans="1:10" s="98" customFormat="1" ht="13.5" customHeight="1">
      <c r="B10" s="10">
        <v>6</v>
      </c>
      <c r="C10" s="35" t="s">
        <v>93</v>
      </c>
      <c r="D10" s="89">
        <v>865141.11805381998</v>
      </c>
      <c r="E10" s="89">
        <v>877155.19346066599</v>
      </c>
      <c r="F10" s="103"/>
      <c r="G10" s="104"/>
      <c r="H10" s="71">
        <f t="shared" si="0"/>
        <v>862124.73874388298</v>
      </c>
      <c r="I10" s="71">
        <f t="shared" si="1"/>
        <v>862124.73874388298</v>
      </c>
      <c r="J10" s="92">
        <v>0</v>
      </c>
    </row>
    <row r="11" spans="1:10" s="98" customFormat="1" ht="13.5" customHeight="1">
      <c r="B11" s="10">
        <v>7</v>
      </c>
      <c r="C11" s="35" t="s">
        <v>94</v>
      </c>
      <c r="D11" s="89">
        <v>918195.55544996704</v>
      </c>
      <c r="E11" s="89">
        <v>873394.81885300705</v>
      </c>
      <c r="F11" s="103"/>
      <c r="G11" s="104"/>
      <c r="H11" s="71">
        <f t="shared" si="0"/>
        <v>862124.73874388298</v>
      </c>
      <c r="I11" s="71">
        <f t="shared" si="1"/>
        <v>862124.73874388298</v>
      </c>
      <c r="J11" s="92">
        <v>0</v>
      </c>
    </row>
    <row r="12" spans="1:10" s="98" customFormat="1" ht="13.5" customHeight="1">
      <c r="B12" s="10">
        <v>8</v>
      </c>
      <c r="C12" s="35" t="s">
        <v>59</v>
      </c>
      <c r="D12" s="89">
        <v>842561.84659090894</v>
      </c>
      <c r="E12" s="89">
        <v>896015.67249503999</v>
      </c>
      <c r="F12" s="103"/>
      <c r="G12" s="104"/>
      <c r="H12" s="71">
        <f t="shared" si="0"/>
        <v>862124.73874388298</v>
      </c>
      <c r="I12" s="71">
        <f t="shared" si="1"/>
        <v>862124.73874388298</v>
      </c>
      <c r="J12" s="92">
        <v>0</v>
      </c>
    </row>
    <row r="13" spans="1:10" s="98" customFormat="1" ht="13.5" customHeight="1">
      <c r="B13" s="10">
        <v>9</v>
      </c>
      <c r="C13" s="35" t="s">
        <v>95</v>
      </c>
      <c r="D13" s="89">
        <v>832399.27425237105</v>
      </c>
      <c r="E13" s="89">
        <v>883046.25439078698</v>
      </c>
      <c r="F13" s="103"/>
      <c r="G13" s="104"/>
      <c r="H13" s="71">
        <f t="shared" si="0"/>
        <v>862124.73874388298</v>
      </c>
      <c r="I13" s="71">
        <f t="shared" si="1"/>
        <v>862124.73874388298</v>
      </c>
      <c r="J13" s="92">
        <v>0</v>
      </c>
    </row>
    <row r="14" spans="1:10" s="98" customFormat="1" ht="13.5" customHeight="1">
      <c r="B14" s="10">
        <v>10</v>
      </c>
      <c r="C14" s="35" t="s">
        <v>60</v>
      </c>
      <c r="D14" s="89">
        <v>907273.76645903999</v>
      </c>
      <c r="E14" s="89">
        <v>872695.46041620895</v>
      </c>
      <c r="F14" s="103"/>
      <c r="G14" s="104"/>
      <c r="H14" s="71">
        <f t="shared" si="0"/>
        <v>862124.73874388298</v>
      </c>
      <c r="I14" s="71">
        <f t="shared" si="1"/>
        <v>862124.73874388298</v>
      </c>
      <c r="J14" s="92">
        <v>0</v>
      </c>
    </row>
    <row r="15" spans="1:10" s="98" customFormat="1" ht="13.5" customHeight="1">
      <c r="B15" s="10">
        <v>11</v>
      </c>
      <c r="C15" s="35" t="s">
        <v>61</v>
      </c>
      <c r="D15" s="89">
        <v>823147.49399338104</v>
      </c>
      <c r="E15" s="89">
        <v>871944.83518120903</v>
      </c>
      <c r="F15" s="103"/>
      <c r="G15" s="104"/>
      <c r="H15" s="71">
        <f t="shared" si="0"/>
        <v>862124.73874388298</v>
      </c>
      <c r="I15" s="71">
        <f t="shared" si="1"/>
        <v>862124.73874388298</v>
      </c>
      <c r="J15" s="92">
        <v>0</v>
      </c>
    </row>
    <row r="16" spans="1:10" s="98" customFormat="1" ht="13.5" customHeight="1">
      <c r="B16" s="10">
        <v>12</v>
      </c>
      <c r="C16" s="35" t="s">
        <v>96</v>
      </c>
      <c r="D16" s="89">
        <v>847851.83876263699</v>
      </c>
      <c r="E16" s="89">
        <v>886730.51288877497</v>
      </c>
      <c r="F16" s="103"/>
      <c r="G16" s="104"/>
      <c r="H16" s="71">
        <f t="shared" si="0"/>
        <v>862124.73874388298</v>
      </c>
      <c r="I16" s="71">
        <f t="shared" si="1"/>
        <v>862124.73874388298</v>
      </c>
      <c r="J16" s="92">
        <v>0</v>
      </c>
    </row>
    <row r="17" spans="2:10" s="98" customFormat="1" ht="13.5" customHeight="1">
      <c r="B17" s="10">
        <v>13</v>
      </c>
      <c r="C17" s="35" t="s">
        <v>97</v>
      </c>
      <c r="D17" s="89">
        <v>888633.40233624098</v>
      </c>
      <c r="E17" s="89">
        <v>883457.34323796199</v>
      </c>
      <c r="F17" s="103"/>
      <c r="G17" s="104"/>
      <c r="H17" s="71">
        <f t="shared" si="0"/>
        <v>862124.73874388298</v>
      </c>
      <c r="I17" s="71">
        <f t="shared" si="1"/>
        <v>862124.73874388298</v>
      </c>
      <c r="J17" s="92">
        <v>0</v>
      </c>
    </row>
    <row r="18" spans="2:10" s="98" customFormat="1" ht="13.5" customHeight="1">
      <c r="B18" s="10">
        <v>14</v>
      </c>
      <c r="C18" s="35" t="s">
        <v>98</v>
      </c>
      <c r="D18" s="89">
        <v>843332.24022125604</v>
      </c>
      <c r="E18" s="89">
        <v>888033.21392703603</v>
      </c>
      <c r="F18" s="103"/>
      <c r="G18" s="104"/>
      <c r="H18" s="71">
        <f t="shared" si="0"/>
        <v>862124.73874388298</v>
      </c>
      <c r="I18" s="71">
        <f t="shared" si="1"/>
        <v>862124.73874388298</v>
      </c>
      <c r="J18" s="92">
        <v>0</v>
      </c>
    </row>
    <row r="19" spans="2:10" s="98" customFormat="1" ht="13.5" customHeight="1">
      <c r="B19" s="10">
        <v>15</v>
      </c>
      <c r="C19" s="35" t="s">
        <v>99</v>
      </c>
      <c r="D19" s="89">
        <v>850837.07968677999</v>
      </c>
      <c r="E19" s="89">
        <v>878114.179411605</v>
      </c>
      <c r="F19" s="103"/>
      <c r="G19" s="104"/>
      <c r="H19" s="71">
        <f t="shared" si="0"/>
        <v>862124.73874388298</v>
      </c>
      <c r="I19" s="71">
        <f t="shared" si="1"/>
        <v>862124.73874388298</v>
      </c>
      <c r="J19" s="92">
        <v>0</v>
      </c>
    </row>
    <row r="20" spans="2:10" s="98" customFormat="1" ht="13.5" customHeight="1">
      <c r="B20" s="10">
        <v>16</v>
      </c>
      <c r="C20" s="35" t="s">
        <v>62</v>
      </c>
      <c r="D20" s="89">
        <v>842976.32524929196</v>
      </c>
      <c r="E20" s="89">
        <v>894797.48818687</v>
      </c>
      <c r="F20" s="103"/>
      <c r="G20" s="104"/>
      <c r="H20" s="71">
        <f t="shared" si="0"/>
        <v>862124.73874388298</v>
      </c>
      <c r="I20" s="71">
        <f t="shared" si="1"/>
        <v>862124.73874388298</v>
      </c>
      <c r="J20" s="92">
        <v>0</v>
      </c>
    </row>
    <row r="21" spans="2:10" s="98" customFormat="1" ht="13.5" customHeight="1">
      <c r="B21" s="10">
        <v>17</v>
      </c>
      <c r="C21" s="35" t="s">
        <v>100</v>
      </c>
      <c r="D21" s="89">
        <v>886139.82295508799</v>
      </c>
      <c r="E21" s="89">
        <v>888730.77028977801</v>
      </c>
      <c r="F21" s="103"/>
      <c r="G21" s="104"/>
      <c r="H21" s="71">
        <f t="shared" si="0"/>
        <v>862124.73874388298</v>
      </c>
      <c r="I21" s="71">
        <f t="shared" si="1"/>
        <v>862124.73874388298</v>
      </c>
      <c r="J21" s="92">
        <v>0</v>
      </c>
    </row>
    <row r="22" spans="2:10" s="98" customFormat="1" ht="13.5" customHeight="1">
      <c r="B22" s="10">
        <v>18</v>
      </c>
      <c r="C22" s="35" t="s">
        <v>63</v>
      </c>
      <c r="D22" s="89">
        <v>870067.55081495701</v>
      </c>
      <c r="E22" s="89">
        <v>886725.16777554096</v>
      </c>
      <c r="F22" s="103"/>
      <c r="G22" s="104"/>
      <c r="H22" s="71">
        <f t="shared" si="0"/>
        <v>862124.73874388298</v>
      </c>
      <c r="I22" s="71">
        <f t="shared" si="1"/>
        <v>862124.73874388298</v>
      </c>
      <c r="J22" s="92">
        <v>0</v>
      </c>
    </row>
    <row r="23" spans="2:10" s="98" customFormat="1" ht="13.5" customHeight="1">
      <c r="B23" s="10">
        <v>19</v>
      </c>
      <c r="C23" s="35" t="s">
        <v>101</v>
      </c>
      <c r="D23" s="89">
        <v>905850.66916014999</v>
      </c>
      <c r="E23" s="89">
        <v>884833.24928286101</v>
      </c>
      <c r="F23" s="103"/>
      <c r="G23" s="104"/>
      <c r="H23" s="71">
        <f t="shared" si="0"/>
        <v>862124.73874388298</v>
      </c>
      <c r="I23" s="71">
        <f t="shared" si="1"/>
        <v>862124.73874388298</v>
      </c>
      <c r="J23" s="92">
        <v>0</v>
      </c>
    </row>
    <row r="24" spans="2:10" s="98" customFormat="1" ht="13.5" customHeight="1">
      <c r="B24" s="10">
        <v>20</v>
      </c>
      <c r="C24" s="35" t="s">
        <v>102</v>
      </c>
      <c r="D24" s="89">
        <v>894781.06420899602</v>
      </c>
      <c r="E24" s="89">
        <v>875450.59973401902</v>
      </c>
      <c r="F24" s="103"/>
      <c r="G24" s="104"/>
      <c r="H24" s="71">
        <f t="shared" si="0"/>
        <v>862124.73874388298</v>
      </c>
      <c r="I24" s="71">
        <f t="shared" si="1"/>
        <v>862124.73874388298</v>
      </c>
      <c r="J24" s="92">
        <v>0</v>
      </c>
    </row>
    <row r="25" spans="2:10" s="98" customFormat="1" ht="13.5" customHeight="1">
      <c r="B25" s="10">
        <v>21</v>
      </c>
      <c r="C25" s="35" t="s">
        <v>103</v>
      </c>
      <c r="D25" s="89">
        <v>876845.80011308996</v>
      </c>
      <c r="E25" s="89">
        <v>868263.122877185</v>
      </c>
      <c r="F25" s="103"/>
      <c r="G25" s="104"/>
      <c r="H25" s="71">
        <f t="shared" si="0"/>
        <v>862124.73874388298</v>
      </c>
      <c r="I25" s="71">
        <f t="shared" si="1"/>
        <v>862124.73874388298</v>
      </c>
      <c r="J25" s="92">
        <v>0</v>
      </c>
    </row>
    <row r="26" spans="2:10" s="98" customFormat="1" ht="13.5" customHeight="1">
      <c r="B26" s="10">
        <v>22</v>
      </c>
      <c r="C26" s="35" t="s">
        <v>64</v>
      </c>
      <c r="D26" s="89">
        <v>915721.79706939403</v>
      </c>
      <c r="E26" s="89">
        <v>872370.79316462402</v>
      </c>
      <c r="F26" s="103"/>
      <c r="G26" s="104"/>
      <c r="H26" s="71">
        <f t="shared" si="0"/>
        <v>862124.73874388298</v>
      </c>
      <c r="I26" s="71">
        <f t="shared" si="1"/>
        <v>862124.73874388298</v>
      </c>
      <c r="J26" s="92">
        <v>0</v>
      </c>
    </row>
    <row r="27" spans="2:10" s="98" customFormat="1" ht="13.5" customHeight="1">
      <c r="B27" s="10">
        <v>23</v>
      </c>
      <c r="C27" s="35" t="s">
        <v>104</v>
      </c>
      <c r="D27" s="89">
        <v>875810.90001989005</v>
      </c>
      <c r="E27" s="89">
        <v>867445.47932210006</v>
      </c>
      <c r="F27" s="103"/>
      <c r="G27" s="104"/>
      <c r="H27" s="71">
        <f t="shared" si="0"/>
        <v>862124.73874388298</v>
      </c>
      <c r="I27" s="71">
        <f t="shared" si="1"/>
        <v>862124.73874388298</v>
      </c>
      <c r="J27" s="92">
        <v>0</v>
      </c>
    </row>
    <row r="28" spans="2:10" s="98" customFormat="1" ht="13.5" customHeight="1">
      <c r="B28" s="10">
        <v>24</v>
      </c>
      <c r="C28" s="35" t="s">
        <v>105</v>
      </c>
      <c r="D28" s="89">
        <v>880702.28285513201</v>
      </c>
      <c r="E28" s="89">
        <v>883648.60177424701</v>
      </c>
      <c r="F28" s="103"/>
      <c r="G28" s="104"/>
      <c r="H28" s="71">
        <f t="shared" si="0"/>
        <v>862124.73874388298</v>
      </c>
      <c r="I28" s="71">
        <f t="shared" si="1"/>
        <v>862124.73874388298</v>
      </c>
      <c r="J28" s="92">
        <v>0</v>
      </c>
    </row>
    <row r="29" spans="2:10" s="98" customFormat="1" ht="13.5" customHeight="1">
      <c r="B29" s="10">
        <v>25</v>
      </c>
      <c r="C29" s="35" t="s">
        <v>106</v>
      </c>
      <c r="D29" s="89">
        <v>853723.37885114597</v>
      </c>
      <c r="E29" s="89">
        <v>881178.12138769904</v>
      </c>
      <c r="F29" s="103"/>
      <c r="G29" s="104"/>
      <c r="H29" s="71">
        <f t="shared" si="0"/>
        <v>862124.73874388298</v>
      </c>
      <c r="I29" s="71">
        <f t="shared" si="1"/>
        <v>862124.73874388298</v>
      </c>
      <c r="J29" s="92">
        <v>0</v>
      </c>
    </row>
    <row r="30" spans="2:10" s="98" customFormat="1" ht="13.5" customHeight="1">
      <c r="B30" s="10">
        <v>26</v>
      </c>
      <c r="C30" s="35" t="s">
        <v>36</v>
      </c>
      <c r="D30" s="89">
        <v>860120.96653909504</v>
      </c>
      <c r="E30" s="89">
        <v>864038.542351868</v>
      </c>
      <c r="F30" s="103"/>
      <c r="G30" s="104"/>
      <c r="H30" s="71">
        <f t="shared" si="0"/>
        <v>862124.73874388298</v>
      </c>
      <c r="I30" s="71">
        <f t="shared" si="1"/>
        <v>862124.73874388298</v>
      </c>
      <c r="J30" s="92">
        <v>0</v>
      </c>
    </row>
    <row r="31" spans="2:10" s="98" customFormat="1" ht="13.5" customHeight="1">
      <c r="B31" s="10">
        <v>27</v>
      </c>
      <c r="C31" s="35" t="s">
        <v>37</v>
      </c>
      <c r="D31" s="89">
        <v>857493.966152268</v>
      </c>
      <c r="E31" s="89">
        <v>880968.296178499</v>
      </c>
      <c r="F31" s="103"/>
      <c r="G31" s="104"/>
      <c r="H31" s="71">
        <f t="shared" si="0"/>
        <v>862124.73874388298</v>
      </c>
      <c r="I31" s="71">
        <f t="shared" si="1"/>
        <v>862124.73874388298</v>
      </c>
      <c r="J31" s="92">
        <v>0</v>
      </c>
    </row>
    <row r="32" spans="2:10" s="98" customFormat="1" ht="13.5" customHeight="1">
      <c r="B32" s="10">
        <v>28</v>
      </c>
      <c r="C32" s="35" t="s">
        <v>38</v>
      </c>
      <c r="D32" s="89">
        <v>828789.83351364301</v>
      </c>
      <c r="E32" s="89">
        <v>856022.59753688099</v>
      </c>
      <c r="F32" s="103"/>
      <c r="G32" s="104"/>
      <c r="H32" s="71">
        <f t="shared" si="0"/>
        <v>862124.73874388298</v>
      </c>
      <c r="I32" s="71">
        <f t="shared" si="1"/>
        <v>862124.73874388298</v>
      </c>
      <c r="J32" s="92">
        <v>0</v>
      </c>
    </row>
    <row r="33" spans="2:10" s="98" customFormat="1" ht="13.5" customHeight="1">
      <c r="B33" s="10">
        <v>29</v>
      </c>
      <c r="C33" s="35" t="s">
        <v>39</v>
      </c>
      <c r="D33" s="89">
        <v>827588.44896828698</v>
      </c>
      <c r="E33" s="89">
        <v>865957.95007942896</v>
      </c>
      <c r="F33" s="103"/>
      <c r="G33" s="104"/>
      <c r="H33" s="71">
        <f t="shared" si="0"/>
        <v>862124.73874388298</v>
      </c>
      <c r="I33" s="71">
        <f t="shared" si="1"/>
        <v>862124.73874388298</v>
      </c>
      <c r="J33" s="92">
        <v>0</v>
      </c>
    </row>
    <row r="34" spans="2:10" s="98" customFormat="1" ht="13.5" customHeight="1">
      <c r="B34" s="10">
        <v>30</v>
      </c>
      <c r="C34" s="35" t="s">
        <v>40</v>
      </c>
      <c r="D34" s="89">
        <v>854026.65968425898</v>
      </c>
      <c r="E34" s="89">
        <v>869039.62908684299</v>
      </c>
      <c r="F34" s="103"/>
      <c r="G34" s="104"/>
      <c r="H34" s="71">
        <f t="shared" si="0"/>
        <v>862124.73874388298</v>
      </c>
      <c r="I34" s="71">
        <f t="shared" si="1"/>
        <v>862124.73874388298</v>
      </c>
      <c r="J34" s="92">
        <v>0</v>
      </c>
    </row>
    <row r="35" spans="2:10" s="98" customFormat="1" ht="13.5" customHeight="1">
      <c r="B35" s="10">
        <v>31</v>
      </c>
      <c r="C35" s="35" t="s">
        <v>41</v>
      </c>
      <c r="D35" s="89">
        <v>818735.13365067705</v>
      </c>
      <c r="E35" s="89">
        <v>856667.04659568297</v>
      </c>
      <c r="F35" s="103"/>
      <c r="G35" s="104"/>
      <c r="H35" s="71">
        <f t="shared" si="0"/>
        <v>862124.73874388298</v>
      </c>
      <c r="I35" s="71">
        <f t="shared" si="1"/>
        <v>862124.73874388298</v>
      </c>
      <c r="J35" s="92">
        <v>0</v>
      </c>
    </row>
    <row r="36" spans="2:10" s="98" customFormat="1" ht="13.5" customHeight="1">
      <c r="B36" s="10">
        <v>32</v>
      </c>
      <c r="C36" s="35" t="s">
        <v>42</v>
      </c>
      <c r="D36" s="89">
        <v>862896.00046051096</v>
      </c>
      <c r="E36" s="89">
        <v>865059.83086573996</v>
      </c>
      <c r="F36" s="103"/>
      <c r="G36" s="104"/>
      <c r="H36" s="71">
        <f t="shared" si="0"/>
        <v>862124.73874388298</v>
      </c>
      <c r="I36" s="71">
        <f t="shared" si="1"/>
        <v>862124.73874388298</v>
      </c>
      <c r="J36" s="92">
        <v>0</v>
      </c>
    </row>
    <row r="37" spans="2:10" s="98" customFormat="1" ht="13.5" customHeight="1">
      <c r="B37" s="10">
        <v>33</v>
      </c>
      <c r="C37" s="35" t="s">
        <v>43</v>
      </c>
      <c r="D37" s="89">
        <v>880647.242190124</v>
      </c>
      <c r="E37" s="89">
        <v>863909.14445482101</v>
      </c>
      <c r="F37" s="103"/>
      <c r="G37" s="104"/>
      <c r="H37" s="71">
        <f t="shared" si="0"/>
        <v>862124.73874388298</v>
      </c>
      <c r="I37" s="71">
        <f t="shared" si="1"/>
        <v>862124.73874388298</v>
      </c>
      <c r="J37" s="92">
        <v>0</v>
      </c>
    </row>
    <row r="38" spans="2:10" s="98" customFormat="1" ht="13.5" customHeight="1">
      <c r="B38" s="10">
        <v>34</v>
      </c>
      <c r="C38" s="35" t="s">
        <v>45</v>
      </c>
      <c r="D38" s="89">
        <v>878791.09488791798</v>
      </c>
      <c r="E38" s="89">
        <v>873137.20323336101</v>
      </c>
      <c r="F38" s="103"/>
      <c r="G38" s="104"/>
      <c r="H38" s="71">
        <f t="shared" si="0"/>
        <v>862124.73874388298</v>
      </c>
      <c r="I38" s="71">
        <f t="shared" si="1"/>
        <v>862124.73874388298</v>
      </c>
      <c r="J38" s="92">
        <v>0</v>
      </c>
    </row>
    <row r="39" spans="2:10" s="98" customFormat="1" ht="13.5" customHeight="1">
      <c r="B39" s="10">
        <v>35</v>
      </c>
      <c r="C39" s="35" t="s">
        <v>2</v>
      </c>
      <c r="D39" s="89">
        <v>790100.60788920894</v>
      </c>
      <c r="E39" s="89">
        <v>859788.06430709094</v>
      </c>
      <c r="F39" s="103"/>
      <c r="G39" s="104"/>
      <c r="H39" s="71">
        <f t="shared" si="0"/>
        <v>862124.73874388298</v>
      </c>
      <c r="I39" s="71">
        <f t="shared" si="1"/>
        <v>862124.73874388298</v>
      </c>
      <c r="J39" s="92">
        <v>0</v>
      </c>
    </row>
    <row r="40" spans="2:10" s="98" customFormat="1" ht="13.5" customHeight="1">
      <c r="B40" s="10">
        <v>36</v>
      </c>
      <c r="C40" s="35" t="s">
        <v>3</v>
      </c>
      <c r="D40" s="89">
        <v>818627.525291331</v>
      </c>
      <c r="E40" s="89">
        <v>872597.78787904396</v>
      </c>
      <c r="F40" s="103"/>
      <c r="G40" s="104"/>
      <c r="H40" s="71">
        <f t="shared" si="0"/>
        <v>862124.73874388298</v>
      </c>
      <c r="I40" s="71">
        <f t="shared" si="1"/>
        <v>862124.73874388298</v>
      </c>
      <c r="J40" s="92">
        <v>0</v>
      </c>
    </row>
    <row r="41" spans="2:10" s="98" customFormat="1" ht="13.5" customHeight="1">
      <c r="B41" s="10">
        <v>37</v>
      </c>
      <c r="C41" s="35" t="s">
        <v>4</v>
      </c>
      <c r="D41" s="89">
        <v>848933.29237910698</v>
      </c>
      <c r="E41" s="89">
        <v>862909.87986254296</v>
      </c>
      <c r="F41" s="103"/>
      <c r="G41" s="104"/>
      <c r="H41" s="71">
        <f t="shared" si="0"/>
        <v>862124.73874388298</v>
      </c>
      <c r="I41" s="71">
        <f t="shared" si="1"/>
        <v>862124.73874388298</v>
      </c>
      <c r="J41" s="92">
        <v>0</v>
      </c>
    </row>
    <row r="42" spans="2:10" s="98" customFormat="1" ht="13.5" customHeight="1">
      <c r="B42" s="10">
        <v>38</v>
      </c>
      <c r="C42" s="62" t="s">
        <v>46</v>
      </c>
      <c r="D42" s="89">
        <v>917624.950770761</v>
      </c>
      <c r="E42" s="89">
        <v>863764.36918176</v>
      </c>
      <c r="F42" s="103"/>
      <c r="G42" s="104"/>
      <c r="H42" s="71">
        <f t="shared" si="0"/>
        <v>862124.73874388298</v>
      </c>
      <c r="I42" s="71">
        <f t="shared" si="1"/>
        <v>862124.73874388298</v>
      </c>
      <c r="J42" s="92">
        <v>0</v>
      </c>
    </row>
    <row r="43" spans="2:10" s="98" customFormat="1" ht="13.5" customHeight="1">
      <c r="B43" s="10">
        <v>39</v>
      </c>
      <c r="C43" s="62" t="s">
        <v>9</v>
      </c>
      <c r="D43" s="89">
        <v>841679.33609211899</v>
      </c>
      <c r="E43" s="89">
        <v>850951.88121369504</v>
      </c>
      <c r="F43" s="103"/>
      <c r="G43" s="104"/>
      <c r="H43" s="71">
        <f t="shared" si="0"/>
        <v>862124.73874388298</v>
      </c>
      <c r="I43" s="71">
        <f t="shared" si="1"/>
        <v>862124.73874388298</v>
      </c>
      <c r="J43" s="92">
        <v>0</v>
      </c>
    </row>
    <row r="44" spans="2:10" s="98" customFormat="1" ht="13.5" customHeight="1">
      <c r="B44" s="10">
        <v>40</v>
      </c>
      <c r="C44" s="62" t="s">
        <v>47</v>
      </c>
      <c r="D44" s="89">
        <v>903947.78128797095</v>
      </c>
      <c r="E44" s="89">
        <v>877382.73992313305</v>
      </c>
      <c r="F44" s="103"/>
      <c r="G44" s="104"/>
      <c r="H44" s="71">
        <f t="shared" si="0"/>
        <v>862124.73874388298</v>
      </c>
      <c r="I44" s="71">
        <f t="shared" si="1"/>
        <v>862124.73874388298</v>
      </c>
      <c r="J44" s="92">
        <v>0</v>
      </c>
    </row>
    <row r="45" spans="2:10" s="98" customFormat="1" ht="13.5" customHeight="1">
      <c r="B45" s="10">
        <v>41</v>
      </c>
      <c r="C45" s="62" t="s">
        <v>14</v>
      </c>
      <c r="D45" s="89">
        <v>816727.17688575201</v>
      </c>
      <c r="E45" s="89">
        <v>853849.26872022799</v>
      </c>
      <c r="F45" s="103"/>
      <c r="G45" s="104"/>
      <c r="H45" s="71">
        <f t="shared" si="0"/>
        <v>862124.73874388298</v>
      </c>
      <c r="I45" s="71">
        <f t="shared" si="1"/>
        <v>862124.73874388298</v>
      </c>
      <c r="J45" s="92">
        <v>0</v>
      </c>
    </row>
    <row r="46" spans="2:10" s="98" customFormat="1" ht="13.5" customHeight="1">
      <c r="B46" s="10">
        <v>42</v>
      </c>
      <c r="C46" s="62" t="s">
        <v>15</v>
      </c>
      <c r="D46" s="89">
        <v>784894.95246948197</v>
      </c>
      <c r="E46" s="89">
        <v>854731.447367282</v>
      </c>
      <c r="F46" s="103"/>
      <c r="G46" s="104"/>
      <c r="H46" s="71">
        <f t="shared" si="0"/>
        <v>862124.73874388298</v>
      </c>
      <c r="I46" s="71">
        <f t="shared" si="1"/>
        <v>862124.73874388298</v>
      </c>
      <c r="J46" s="92">
        <v>0</v>
      </c>
    </row>
    <row r="47" spans="2:10" s="98" customFormat="1" ht="13.5" customHeight="1">
      <c r="B47" s="10">
        <v>43</v>
      </c>
      <c r="C47" s="62" t="s">
        <v>10</v>
      </c>
      <c r="D47" s="89">
        <v>880380.094153899</v>
      </c>
      <c r="E47" s="89">
        <v>860241.06072620302</v>
      </c>
      <c r="F47" s="103"/>
      <c r="G47" s="104"/>
      <c r="H47" s="71">
        <f t="shared" si="0"/>
        <v>862124.73874388298</v>
      </c>
      <c r="I47" s="71">
        <f t="shared" si="1"/>
        <v>862124.73874388298</v>
      </c>
      <c r="J47" s="92">
        <v>0</v>
      </c>
    </row>
    <row r="48" spans="2:10" s="98" customFormat="1" ht="13.5" customHeight="1">
      <c r="B48" s="10">
        <v>44</v>
      </c>
      <c r="C48" s="62" t="s">
        <v>22</v>
      </c>
      <c r="D48" s="89">
        <v>758666.20716201502</v>
      </c>
      <c r="E48" s="89">
        <v>849379.03548544995</v>
      </c>
      <c r="F48" s="103"/>
      <c r="G48" s="104"/>
      <c r="H48" s="71">
        <f t="shared" si="0"/>
        <v>862124.73874388298</v>
      </c>
      <c r="I48" s="71">
        <f t="shared" si="1"/>
        <v>862124.73874388298</v>
      </c>
      <c r="J48" s="92">
        <v>0</v>
      </c>
    </row>
    <row r="49" spans="2:10" s="98" customFormat="1" ht="13.5" customHeight="1">
      <c r="B49" s="10">
        <v>45</v>
      </c>
      <c r="C49" s="62" t="s">
        <v>48</v>
      </c>
      <c r="D49" s="89">
        <v>904910.32799659995</v>
      </c>
      <c r="E49" s="89">
        <v>877601.15172705404</v>
      </c>
      <c r="F49" s="103"/>
      <c r="G49" s="104"/>
      <c r="H49" s="71">
        <f t="shared" si="0"/>
        <v>862124.73874388298</v>
      </c>
      <c r="I49" s="71">
        <f t="shared" si="1"/>
        <v>862124.73874388298</v>
      </c>
      <c r="J49" s="92">
        <v>0</v>
      </c>
    </row>
    <row r="50" spans="2:10" s="98" customFormat="1" ht="13.5" customHeight="1">
      <c r="B50" s="10">
        <v>46</v>
      </c>
      <c r="C50" s="62" t="s">
        <v>26</v>
      </c>
      <c r="D50" s="89">
        <v>817279.574456061</v>
      </c>
      <c r="E50" s="89">
        <v>873584.08686043206</v>
      </c>
      <c r="F50" s="103"/>
      <c r="G50" s="104"/>
      <c r="H50" s="71">
        <f t="shared" si="0"/>
        <v>862124.73874388298</v>
      </c>
      <c r="I50" s="71">
        <f t="shared" si="1"/>
        <v>862124.73874388298</v>
      </c>
      <c r="J50" s="92">
        <v>0</v>
      </c>
    </row>
    <row r="51" spans="2:10" s="98" customFormat="1" ht="13.5" customHeight="1">
      <c r="B51" s="10">
        <v>47</v>
      </c>
      <c r="C51" s="62" t="s">
        <v>16</v>
      </c>
      <c r="D51" s="89">
        <v>791008.41035642603</v>
      </c>
      <c r="E51" s="89">
        <v>844820.28219463502</v>
      </c>
      <c r="F51" s="103"/>
      <c r="G51" s="104"/>
      <c r="H51" s="71">
        <f t="shared" si="0"/>
        <v>862124.73874388298</v>
      </c>
      <c r="I51" s="71">
        <f t="shared" si="1"/>
        <v>862124.73874388298</v>
      </c>
      <c r="J51" s="92">
        <v>0</v>
      </c>
    </row>
    <row r="52" spans="2:10" s="98" customFormat="1" ht="13.5" customHeight="1">
      <c r="B52" s="10">
        <v>48</v>
      </c>
      <c r="C52" s="62" t="s">
        <v>27</v>
      </c>
      <c r="D52" s="89">
        <v>836960.15297779196</v>
      </c>
      <c r="E52" s="89">
        <v>862741.617481992</v>
      </c>
      <c r="F52" s="103"/>
      <c r="G52" s="104"/>
      <c r="H52" s="71">
        <f t="shared" si="0"/>
        <v>862124.73874388298</v>
      </c>
      <c r="I52" s="71">
        <f t="shared" si="1"/>
        <v>862124.73874388298</v>
      </c>
      <c r="J52" s="92">
        <v>0</v>
      </c>
    </row>
    <row r="53" spans="2:10" s="98" customFormat="1" ht="13.5" customHeight="1">
      <c r="B53" s="10">
        <v>49</v>
      </c>
      <c r="C53" s="62" t="s">
        <v>28</v>
      </c>
      <c r="D53" s="89">
        <v>768343.12506443996</v>
      </c>
      <c r="E53" s="89">
        <v>842152.84114068898</v>
      </c>
      <c r="F53" s="103"/>
      <c r="G53" s="104"/>
      <c r="H53" s="71">
        <f t="shared" si="0"/>
        <v>862124.73874388298</v>
      </c>
      <c r="I53" s="71">
        <f t="shared" si="1"/>
        <v>862124.73874388298</v>
      </c>
      <c r="J53" s="92">
        <v>0</v>
      </c>
    </row>
    <row r="54" spans="2:10" s="98" customFormat="1" ht="13.5" customHeight="1">
      <c r="B54" s="10">
        <v>50</v>
      </c>
      <c r="C54" s="62" t="s">
        <v>17</v>
      </c>
      <c r="D54" s="89">
        <v>765152.32536497398</v>
      </c>
      <c r="E54" s="89">
        <v>847210.71817706595</v>
      </c>
      <c r="F54" s="103"/>
      <c r="G54" s="104"/>
      <c r="H54" s="71">
        <f t="shared" si="0"/>
        <v>862124.73874388298</v>
      </c>
      <c r="I54" s="71">
        <f t="shared" si="1"/>
        <v>862124.73874388298</v>
      </c>
      <c r="J54" s="92">
        <v>0</v>
      </c>
    </row>
    <row r="55" spans="2:10" s="98" customFormat="1" ht="13.5" customHeight="1">
      <c r="B55" s="10">
        <v>51</v>
      </c>
      <c r="C55" s="62" t="s">
        <v>49</v>
      </c>
      <c r="D55" s="89">
        <v>855755.01289232704</v>
      </c>
      <c r="E55" s="89">
        <v>858635.96643510298</v>
      </c>
      <c r="F55" s="103"/>
      <c r="G55" s="104"/>
      <c r="H55" s="71">
        <f t="shared" si="0"/>
        <v>862124.73874388298</v>
      </c>
      <c r="I55" s="71">
        <f t="shared" si="1"/>
        <v>862124.73874388298</v>
      </c>
      <c r="J55" s="92">
        <v>0</v>
      </c>
    </row>
    <row r="56" spans="2:10" s="98" customFormat="1" ht="13.5" customHeight="1">
      <c r="B56" s="10">
        <v>52</v>
      </c>
      <c r="C56" s="62" t="s">
        <v>5</v>
      </c>
      <c r="D56" s="89">
        <v>804299.31349742995</v>
      </c>
      <c r="E56" s="89">
        <v>857447.73448522401</v>
      </c>
      <c r="F56" s="103"/>
      <c r="G56" s="104"/>
      <c r="H56" s="71">
        <f t="shared" si="0"/>
        <v>862124.73874388298</v>
      </c>
      <c r="I56" s="71">
        <f t="shared" si="1"/>
        <v>862124.73874388298</v>
      </c>
      <c r="J56" s="92">
        <v>0</v>
      </c>
    </row>
    <row r="57" spans="2:10" s="98" customFormat="1" ht="13.5" customHeight="1">
      <c r="B57" s="10">
        <v>53</v>
      </c>
      <c r="C57" s="62" t="s">
        <v>23</v>
      </c>
      <c r="D57" s="89">
        <v>802498.776726585</v>
      </c>
      <c r="E57" s="89">
        <v>856817.39466937701</v>
      </c>
      <c r="F57" s="103"/>
      <c r="G57" s="104"/>
      <c r="H57" s="71">
        <f t="shared" si="0"/>
        <v>862124.73874388298</v>
      </c>
      <c r="I57" s="71">
        <f t="shared" si="1"/>
        <v>862124.73874388298</v>
      </c>
      <c r="J57" s="92">
        <v>0</v>
      </c>
    </row>
    <row r="58" spans="2:10" s="98" customFormat="1" ht="13.5" customHeight="1">
      <c r="B58" s="10">
        <v>54</v>
      </c>
      <c r="C58" s="62" t="s">
        <v>29</v>
      </c>
      <c r="D58" s="89">
        <v>797539.42141816998</v>
      </c>
      <c r="E58" s="89">
        <v>864742.38659059699</v>
      </c>
      <c r="F58" s="103"/>
      <c r="G58" s="104"/>
      <c r="H58" s="71">
        <f t="shared" si="0"/>
        <v>862124.73874388298</v>
      </c>
      <c r="I58" s="71">
        <f t="shared" si="1"/>
        <v>862124.73874388298</v>
      </c>
      <c r="J58" s="92">
        <v>0</v>
      </c>
    </row>
    <row r="59" spans="2:10" s="98" customFormat="1" ht="13.5" customHeight="1">
      <c r="B59" s="10">
        <v>55</v>
      </c>
      <c r="C59" s="62" t="s">
        <v>18</v>
      </c>
      <c r="D59" s="89">
        <v>804343.41566005198</v>
      </c>
      <c r="E59" s="89">
        <v>839901.180593975</v>
      </c>
      <c r="F59" s="103"/>
      <c r="G59" s="104"/>
      <c r="H59" s="71">
        <f t="shared" si="0"/>
        <v>862124.73874388298</v>
      </c>
      <c r="I59" s="71">
        <f t="shared" si="1"/>
        <v>862124.73874388298</v>
      </c>
      <c r="J59" s="92">
        <v>0</v>
      </c>
    </row>
    <row r="60" spans="2:10" s="98" customFormat="1" ht="13.5" customHeight="1">
      <c r="B60" s="10">
        <v>56</v>
      </c>
      <c r="C60" s="62" t="s">
        <v>11</v>
      </c>
      <c r="D60" s="89">
        <v>795772.12037939904</v>
      </c>
      <c r="E60" s="89">
        <v>840950.27345613705</v>
      </c>
      <c r="F60" s="103"/>
      <c r="G60" s="104"/>
      <c r="H60" s="71">
        <f t="shared" si="0"/>
        <v>862124.73874388298</v>
      </c>
      <c r="I60" s="71">
        <f t="shared" si="1"/>
        <v>862124.73874388298</v>
      </c>
      <c r="J60" s="92">
        <v>0</v>
      </c>
    </row>
    <row r="61" spans="2:10" s="98" customFormat="1" ht="13.5" customHeight="1">
      <c r="B61" s="10">
        <v>57</v>
      </c>
      <c r="C61" s="62" t="s">
        <v>50</v>
      </c>
      <c r="D61" s="89">
        <v>903528.12225560402</v>
      </c>
      <c r="E61" s="89">
        <v>872726.63449808897</v>
      </c>
      <c r="F61" s="103"/>
      <c r="G61" s="104"/>
      <c r="H61" s="71">
        <f t="shared" si="0"/>
        <v>862124.73874388298</v>
      </c>
      <c r="I61" s="71">
        <f t="shared" si="1"/>
        <v>862124.73874388298</v>
      </c>
      <c r="J61" s="92">
        <v>0</v>
      </c>
    </row>
    <row r="62" spans="2:10" s="98" customFormat="1" ht="13.5" customHeight="1">
      <c r="B62" s="10">
        <v>58</v>
      </c>
      <c r="C62" s="62" t="s">
        <v>30</v>
      </c>
      <c r="D62" s="89">
        <v>773289.02394848096</v>
      </c>
      <c r="E62" s="89">
        <v>862712.79133514001</v>
      </c>
      <c r="F62" s="103"/>
      <c r="G62" s="104"/>
      <c r="H62" s="71">
        <f t="shared" si="0"/>
        <v>862124.73874388298</v>
      </c>
      <c r="I62" s="71">
        <f t="shared" si="1"/>
        <v>862124.73874388298</v>
      </c>
      <c r="J62" s="92">
        <v>0</v>
      </c>
    </row>
    <row r="63" spans="2:10" s="98" customFormat="1" ht="13.5" customHeight="1">
      <c r="B63" s="10">
        <v>59</v>
      </c>
      <c r="C63" s="62" t="s">
        <v>24</v>
      </c>
      <c r="D63" s="89">
        <v>823459.309948568</v>
      </c>
      <c r="E63" s="89">
        <v>847223.24713607098</v>
      </c>
      <c r="F63" s="103"/>
      <c r="G63" s="104"/>
      <c r="H63" s="71">
        <f t="shared" si="0"/>
        <v>862124.73874388298</v>
      </c>
      <c r="I63" s="71">
        <f t="shared" si="1"/>
        <v>862124.73874388298</v>
      </c>
      <c r="J63" s="92">
        <v>0</v>
      </c>
    </row>
    <row r="64" spans="2:10" s="98" customFormat="1" ht="13.5" customHeight="1">
      <c r="B64" s="10">
        <v>60</v>
      </c>
      <c r="C64" s="62" t="s">
        <v>51</v>
      </c>
      <c r="D64" s="89">
        <v>823053.94826263306</v>
      </c>
      <c r="E64" s="89">
        <v>857054.21029675601</v>
      </c>
      <c r="F64" s="103"/>
      <c r="G64" s="104"/>
      <c r="H64" s="71">
        <f t="shared" si="0"/>
        <v>862124.73874388298</v>
      </c>
      <c r="I64" s="71">
        <f t="shared" si="1"/>
        <v>862124.73874388298</v>
      </c>
      <c r="J64" s="92">
        <v>0</v>
      </c>
    </row>
    <row r="65" spans="2:10" s="98" customFormat="1" ht="13.5" customHeight="1">
      <c r="B65" s="10">
        <v>61</v>
      </c>
      <c r="C65" s="62" t="s">
        <v>19</v>
      </c>
      <c r="D65" s="89">
        <v>809685.36340206198</v>
      </c>
      <c r="E65" s="89">
        <v>836588.11483837699</v>
      </c>
      <c r="F65" s="103"/>
      <c r="G65" s="104"/>
      <c r="H65" s="71">
        <f t="shared" si="0"/>
        <v>862124.73874388298</v>
      </c>
      <c r="I65" s="71">
        <f t="shared" si="1"/>
        <v>862124.73874388298</v>
      </c>
      <c r="J65" s="92">
        <v>0</v>
      </c>
    </row>
    <row r="66" spans="2:10" s="98" customFormat="1" ht="13.5" customHeight="1">
      <c r="B66" s="10">
        <v>62</v>
      </c>
      <c r="C66" s="62" t="s">
        <v>20</v>
      </c>
      <c r="D66" s="89">
        <v>756074.065146017</v>
      </c>
      <c r="E66" s="89">
        <v>844156.75080434105</v>
      </c>
      <c r="F66" s="103"/>
      <c r="G66" s="104"/>
      <c r="H66" s="71">
        <f t="shared" si="0"/>
        <v>862124.73874388298</v>
      </c>
      <c r="I66" s="71">
        <f t="shared" si="1"/>
        <v>862124.73874388298</v>
      </c>
      <c r="J66" s="92">
        <v>0</v>
      </c>
    </row>
    <row r="67" spans="2:10" s="98" customFormat="1" ht="13.5" customHeight="1">
      <c r="B67" s="10">
        <v>63</v>
      </c>
      <c r="C67" s="62" t="s">
        <v>31</v>
      </c>
      <c r="D67" s="89">
        <v>825410.19974151102</v>
      </c>
      <c r="E67" s="89">
        <v>854940.44410431501</v>
      </c>
      <c r="F67" s="103"/>
      <c r="G67" s="104"/>
      <c r="H67" s="71">
        <f t="shared" si="0"/>
        <v>862124.73874388298</v>
      </c>
      <c r="I67" s="71">
        <f t="shared" si="1"/>
        <v>862124.73874388298</v>
      </c>
      <c r="J67" s="92">
        <v>0</v>
      </c>
    </row>
    <row r="68" spans="2:10" s="98" customFormat="1" ht="13.5" customHeight="1">
      <c r="B68" s="10">
        <v>64</v>
      </c>
      <c r="C68" s="62" t="s">
        <v>52</v>
      </c>
      <c r="D68" s="89">
        <v>900877.973003124</v>
      </c>
      <c r="E68" s="89">
        <v>869451.17540857301</v>
      </c>
      <c r="F68" s="103"/>
      <c r="G68" s="104"/>
      <c r="H68" s="71">
        <f t="shared" si="0"/>
        <v>862124.73874388298</v>
      </c>
      <c r="I68" s="71">
        <f t="shared" si="1"/>
        <v>862124.73874388298</v>
      </c>
      <c r="J68" s="92">
        <v>0</v>
      </c>
    </row>
    <row r="69" spans="2:10" s="98" customFormat="1" ht="13.5" customHeight="1">
      <c r="B69" s="10">
        <v>65</v>
      </c>
      <c r="C69" s="62" t="s">
        <v>12</v>
      </c>
      <c r="D69" s="89">
        <v>850153.28634157602</v>
      </c>
      <c r="E69" s="89">
        <v>860346.53076290397</v>
      </c>
      <c r="F69" s="103"/>
      <c r="G69" s="104"/>
      <c r="H69" s="71">
        <f t="shared" ref="H69:H78" si="2">$D$79</f>
        <v>862124.73874388298</v>
      </c>
      <c r="I69" s="71">
        <f t="shared" ref="I69:I78" si="3">$E$79</f>
        <v>862124.73874388298</v>
      </c>
      <c r="J69" s="92">
        <v>0</v>
      </c>
    </row>
    <row r="70" spans="2:10" s="98" customFormat="1" ht="13.5" customHeight="1">
      <c r="B70" s="10">
        <v>66</v>
      </c>
      <c r="C70" s="62" t="s">
        <v>6</v>
      </c>
      <c r="D70" s="89">
        <v>750898.97601475997</v>
      </c>
      <c r="E70" s="89">
        <v>851409.51670834096</v>
      </c>
      <c r="F70" s="103"/>
      <c r="G70" s="104"/>
      <c r="H70" s="71">
        <f t="shared" si="2"/>
        <v>862124.73874388298</v>
      </c>
      <c r="I70" s="71">
        <f t="shared" si="3"/>
        <v>862124.73874388298</v>
      </c>
      <c r="J70" s="92">
        <v>0</v>
      </c>
    </row>
    <row r="71" spans="2:10" s="98" customFormat="1" ht="13.5" customHeight="1">
      <c r="B71" s="10">
        <v>67</v>
      </c>
      <c r="C71" s="62" t="s">
        <v>7</v>
      </c>
      <c r="D71" s="89">
        <v>934614.90464547696</v>
      </c>
      <c r="E71" s="89">
        <v>913581.53157940297</v>
      </c>
      <c r="F71" s="103"/>
      <c r="G71" s="104"/>
      <c r="H71" s="71">
        <f t="shared" si="2"/>
        <v>862124.73874388298</v>
      </c>
      <c r="I71" s="71">
        <f t="shared" si="3"/>
        <v>862124.73874388298</v>
      </c>
      <c r="J71" s="92">
        <v>0</v>
      </c>
    </row>
    <row r="72" spans="2:10" s="98" customFormat="1" ht="13.5" customHeight="1">
      <c r="B72" s="10">
        <v>68</v>
      </c>
      <c r="C72" s="62" t="s">
        <v>53</v>
      </c>
      <c r="D72" s="89">
        <v>901804.43920145195</v>
      </c>
      <c r="E72" s="89">
        <v>885495.06577174505</v>
      </c>
      <c r="F72" s="103"/>
      <c r="G72" s="104"/>
      <c r="H72" s="71">
        <f t="shared" si="2"/>
        <v>862124.73874388298</v>
      </c>
      <c r="I72" s="71">
        <f t="shared" si="3"/>
        <v>862124.73874388298</v>
      </c>
      <c r="J72" s="92">
        <v>0</v>
      </c>
    </row>
    <row r="73" spans="2:10" s="98" customFormat="1" ht="13.5" customHeight="1">
      <c r="B73" s="10">
        <v>69</v>
      </c>
      <c r="C73" s="62" t="s">
        <v>54</v>
      </c>
      <c r="D73" s="89">
        <v>832982.08172187698</v>
      </c>
      <c r="E73" s="89">
        <v>854535.54957692395</v>
      </c>
      <c r="F73" s="103"/>
      <c r="G73" s="104"/>
      <c r="H73" s="71">
        <f t="shared" si="2"/>
        <v>862124.73874388298</v>
      </c>
      <c r="I73" s="71">
        <f t="shared" si="3"/>
        <v>862124.73874388298</v>
      </c>
      <c r="J73" s="92">
        <v>0</v>
      </c>
    </row>
    <row r="74" spans="2:10" s="98" customFormat="1" ht="13.5" customHeight="1">
      <c r="B74" s="10">
        <v>70</v>
      </c>
      <c r="C74" s="62" t="s">
        <v>55</v>
      </c>
      <c r="D74" s="89">
        <v>880409.89547038299</v>
      </c>
      <c r="E74" s="89">
        <v>869884.97031621996</v>
      </c>
      <c r="F74" s="103"/>
      <c r="G74" s="104"/>
      <c r="H74" s="71">
        <f t="shared" si="2"/>
        <v>862124.73874388298</v>
      </c>
      <c r="I74" s="71">
        <f t="shared" si="3"/>
        <v>862124.73874388298</v>
      </c>
      <c r="J74" s="92">
        <v>0</v>
      </c>
    </row>
    <row r="75" spans="2:10" s="98" customFormat="1" ht="13.5" customHeight="1">
      <c r="B75" s="10">
        <v>71</v>
      </c>
      <c r="C75" s="62" t="s">
        <v>56</v>
      </c>
      <c r="D75" s="89">
        <v>937823.88579794997</v>
      </c>
      <c r="E75" s="89">
        <v>869094.91254460998</v>
      </c>
      <c r="F75" s="103"/>
      <c r="G75" s="104"/>
      <c r="H75" s="71">
        <f t="shared" si="2"/>
        <v>862124.73874388298</v>
      </c>
      <c r="I75" s="71">
        <f t="shared" si="3"/>
        <v>862124.73874388298</v>
      </c>
      <c r="J75" s="92">
        <v>0</v>
      </c>
    </row>
    <row r="76" spans="2:10" s="98" customFormat="1" ht="13.5" customHeight="1">
      <c r="B76" s="10">
        <v>72</v>
      </c>
      <c r="C76" s="62" t="s">
        <v>32</v>
      </c>
      <c r="D76" s="89">
        <v>762276.08651399496</v>
      </c>
      <c r="E76" s="89">
        <v>866680.37336177099</v>
      </c>
      <c r="F76" s="103"/>
      <c r="G76" s="104"/>
      <c r="H76" s="71">
        <f t="shared" si="2"/>
        <v>862124.73874388298</v>
      </c>
      <c r="I76" s="71">
        <f t="shared" si="3"/>
        <v>862124.73874388298</v>
      </c>
      <c r="J76" s="92">
        <v>0</v>
      </c>
    </row>
    <row r="77" spans="2:10" s="98" customFormat="1" ht="13.5" customHeight="1">
      <c r="B77" s="10">
        <v>73</v>
      </c>
      <c r="C77" s="62" t="s">
        <v>33</v>
      </c>
      <c r="D77" s="89">
        <v>770950.10721944203</v>
      </c>
      <c r="E77" s="89">
        <v>866140.91359636595</v>
      </c>
      <c r="F77" s="103"/>
      <c r="G77" s="104"/>
      <c r="H77" s="71">
        <f t="shared" si="2"/>
        <v>862124.73874388298</v>
      </c>
      <c r="I77" s="71">
        <f t="shared" si="3"/>
        <v>862124.73874388298</v>
      </c>
      <c r="J77" s="92">
        <v>0</v>
      </c>
    </row>
    <row r="78" spans="2:10" s="98" customFormat="1" ht="13.5" customHeight="1" thickBot="1">
      <c r="B78" s="10">
        <v>74</v>
      </c>
      <c r="C78" s="62" t="s">
        <v>34</v>
      </c>
      <c r="D78" s="89">
        <v>921224.046474359</v>
      </c>
      <c r="E78" s="89">
        <v>861537.52081994503</v>
      </c>
      <c r="F78" s="103"/>
      <c r="G78" s="104"/>
      <c r="H78" s="71">
        <f t="shared" si="2"/>
        <v>862124.73874388298</v>
      </c>
      <c r="I78" s="71">
        <f t="shared" si="3"/>
        <v>862124.73874388298</v>
      </c>
      <c r="J78" s="92">
        <v>9999</v>
      </c>
    </row>
    <row r="79" spans="2:10" s="98" customFormat="1" ht="13.5" customHeight="1" thickTop="1">
      <c r="B79" s="161" t="s">
        <v>0</v>
      </c>
      <c r="C79" s="162"/>
      <c r="D79" s="94">
        <v>862124.73874388298</v>
      </c>
      <c r="E79" s="94">
        <v>862124.73874388298</v>
      </c>
      <c r="F79" s="103"/>
      <c r="G79" s="104"/>
      <c r="H79" s="81"/>
      <c r="I79" s="81"/>
      <c r="J79" s="81"/>
    </row>
    <row r="80" spans="2:10" ht="13.5" customHeight="1">
      <c r="B80" s="57" t="s">
        <v>178</v>
      </c>
    </row>
    <row r="81" spans="2:2" ht="13.5" customHeight="1">
      <c r="B81" s="57" t="s">
        <v>158</v>
      </c>
    </row>
    <row r="82" spans="2:2" ht="13.5" customHeight="1">
      <c r="B82" s="57" t="s">
        <v>159</v>
      </c>
    </row>
  </sheetData>
  <mergeCells count="7">
    <mergeCell ref="H3:H4"/>
    <mergeCell ref="I3:I4"/>
    <mergeCell ref="B79:C79"/>
    <mergeCell ref="B3:B4"/>
    <mergeCell ref="C3:C4"/>
    <mergeCell ref="D3:D4"/>
    <mergeCell ref="E3:E4"/>
  </mergeCells>
  <phoneticPr fontId="4"/>
  <pageMargins left="0.70866141732283472" right="0.70866141732283472" top="0.74803149606299213" bottom="0.2" header="0.31496062992125984" footer="0.2"/>
  <pageSetup paperSize="9" scale="75" fitToHeight="0" orientation="portrait" r:id="rId1"/>
  <headerFooter>
    <oddHeader>&amp;R&amp;"ＭＳ 明朝,標準"&amp;12 2-1.医療費の状況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96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160</v>
      </c>
    </row>
    <row r="2" spans="1:10" ht="16.5" customHeight="1">
      <c r="A2" s="2" t="s">
        <v>151</v>
      </c>
    </row>
    <row r="3" spans="1:10" ht="16.5" customHeight="1">
      <c r="A3" s="2" t="s">
        <v>161</v>
      </c>
      <c r="J3" s="2" t="s">
        <v>162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130</v>
      </c>
    </row>
    <row r="2" spans="1:1" ht="16.5" customHeight="1">
      <c r="A2" s="2" t="s">
        <v>131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175</v>
      </c>
    </row>
    <row r="2" spans="1:16">
      <c r="A2" s="105" t="s">
        <v>165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875260</v>
      </c>
      <c r="E5" s="96" t="s">
        <v>166</v>
      </c>
      <c r="F5" s="130">
        <v>894600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855920</v>
      </c>
      <c r="E7" s="96" t="s">
        <v>166</v>
      </c>
      <c r="F7" s="130">
        <v>875260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836580</v>
      </c>
      <c r="E9" s="96" t="s">
        <v>166</v>
      </c>
      <c r="F9" s="130">
        <v>855920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817240</v>
      </c>
      <c r="E11" s="96" t="s">
        <v>166</v>
      </c>
      <c r="F11" s="130">
        <v>836580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797900</v>
      </c>
      <c r="E13" s="96" t="s">
        <v>166</v>
      </c>
      <c r="F13" s="130">
        <v>817240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showGridLines="0" zoomScaleNormal="100" zoomScaleSheetLayoutView="100" workbookViewId="0"/>
  </sheetViews>
  <sheetFormatPr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148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131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168</v>
      </c>
    </row>
    <row r="2" spans="1:16">
      <c r="A2" s="105" t="s">
        <v>165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35580</v>
      </c>
      <c r="E5" s="96" t="s">
        <v>166</v>
      </c>
      <c r="F5" s="130">
        <v>36800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34360</v>
      </c>
      <c r="E7" s="96" t="s">
        <v>166</v>
      </c>
      <c r="F7" s="130">
        <v>35580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33140</v>
      </c>
      <c r="E9" s="96" t="s">
        <v>166</v>
      </c>
      <c r="F9" s="130">
        <v>34360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31920</v>
      </c>
      <c r="E11" s="96" t="s">
        <v>166</v>
      </c>
      <c r="F11" s="130">
        <v>33140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30700</v>
      </c>
      <c r="E13" s="96" t="s">
        <v>166</v>
      </c>
      <c r="F13" s="130">
        <v>31920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149</v>
      </c>
    </row>
    <row r="2" spans="1:1" ht="16.5" customHeight="1">
      <c r="A2" s="2" t="s">
        <v>131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zoomScaleSheetLayoutView="70" workbookViewId="0"/>
  </sheetViews>
  <sheetFormatPr defaultRowHeight="13.5"/>
  <cols>
    <col min="1" max="1" width="4.625" style="105" customWidth="1"/>
    <col min="2" max="2" width="2.125" style="105" customWidth="1"/>
    <col min="3" max="3" width="8.375" style="105" customWidth="1"/>
    <col min="4" max="4" width="11.625" style="105" customWidth="1"/>
    <col min="5" max="5" width="5.5" style="105" bestFit="1" customWidth="1"/>
    <col min="6" max="6" width="11.625" style="105" customWidth="1"/>
    <col min="7" max="7" width="5.5" style="105" customWidth="1"/>
    <col min="8" max="16" width="8.875" style="105" customWidth="1"/>
    <col min="17" max="17" width="2" style="3" customWidth="1"/>
    <col min="18" max="16384" width="9" style="3"/>
  </cols>
  <sheetData>
    <row r="1" spans="1:16">
      <c r="A1" s="105" t="s">
        <v>169</v>
      </c>
    </row>
    <row r="2" spans="1:16">
      <c r="A2" s="105" t="s">
        <v>165</v>
      </c>
    </row>
    <row r="4" spans="1:16" ht="13.5" customHeight="1">
      <c r="B4" s="106"/>
      <c r="C4" s="107"/>
      <c r="D4" s="107"/>
      <c r="E4" s="107"/>
      <c r="F4" s="107"/>
      <c r="G4" s="108"/>
    </row>
    <row r="5" spans="1:16" ht="13.5" customHeight="1">
      <c r="B5" s="109"/>
      <c r="C5" s="110"/>
      <c r="D5" s="130">
        <v>940340</v>
      </c>
      <c r="E5" s="96" t="s">
        <v>166</v>
      </c>
      <c r="F5" s="130">
        <v>964500</v>
      </c>
      <c r="G5" s="111" t="s">
        <v>174</v>
      </c>
    </row>
    <row r="6" spans="1:16">
      <c r="B6" s="109"/>
      <c r="D6" s="130"/>
      <c r="E6" s="96"/>
      <c r="F6" s="130"/>
      <c r="G6" s="111"/>
    </row>
    <row r="7" spans="1:16">
      <c r="B7" s="109"/>
      <c r="C7" s="112"/>
      <c r="D7" s="130">
        <v>916180</v>
      </c>
      <c r="E7" s="96" t="s">
        <v>166</v>
      </c>
      <c r="F7" s="130">
        <v>940340</v>
      </c>
      <c r="G7" s="111" t="s">
        <v>167</v>
      </c>
    </row>
    <row r="8" spans="1:16">
      <c r="B8" s="109"/>
      <c r="D8" s="130"/>
      <c r="E8" s="96"/>
      <c r="F8" s="130"/>
      <c r="G8" s="111"/>
    </row>
    <row r="9" spans="1:16">
      <c r="B9" s="109"/>
      <c r="C9" s="113"/>
      <c r="D9" s="130">
        <v>892020</v>
      </c>
      <c r="E9" s="96" t="s">
        <v>166</v>
      </c>
      <c r="F9" s="130">
        <v>916180</v>
      </c>
      <c r="G9" s="111" t="s">
        <v>167</v>
      </c>
    </row>
    <row r="10" spans="1:16">
      <c r="B10" s="109"/>
      <c r="D10" s="130"/>
      <c r="E10" s="96"/>
      <c r="F10" s="130"/>
      <c r="G10" s="111"/>
    </row>
    <row r="11" spans="1:16">
      <c r="B11" s="109"/>
      <c r="C11" s="114"/>
      <c r="D11" s="130">
        <v>867860</v>
      </c>
      <c r="E11" s="96" t="s">
        <v>166</v>
      </c>
      <c r="F11" s="130">
        <v>892020</v>
      </c>
      <c r="G11" s="111" t="s">
        <v>167</v>
      </c>
    </row>
    <row r="12" spans="1:16">
      <c r="B12" s="109"/>
      <c r="D12" s="130"/>
      <c r="E12" s="96"/>
      <c r="F12" s="130"/>
      <c r="G12" s="111"/>
    </row>
    <row r="13" spans="1:16">
      <c r="B13" s="109"/>
      <c r="C13" s="115"/>
      <c r="D13" s="130">
        <v>843700</v>
      </c>
      <c r="E13" s="96" t="s">
        <v>166</v>
      </c>
      <c r="F13" s="130">
        <v>867860</v>
      </c>
      <c r="G13" s="111" t="s">
        <v>167</v>
      </c>
    </row>
    <row r="14" spans="1:16">
      <c r="B14" s="116"/>
      <c r="C14" s="117"/>
      <c r="D14" s="117"/>
      <c r="E14" s="117"/>
      <c r="F14" s="117"/>
      <c r="G14" s="118"/>
    </row>
    <row r="16" spans="1:16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7" spans="2:16">
      <c r="B17" s="109"/>
      <c r="P17" s="119"/>
    </row>
    <row r="18" spans="2:16">
      <c r="B18" s="109"/>
      <c r="P18" s="119"/>
    </row>
    <row r="19" spans="2:16">
      <c r="B19" s="109"/>
      <c r="P19" s="119"/>
    </row>
    <row r="20" spans="2:16">
      <c r="B20" s="109"/>
      <c r="P20" s="119"/>
    </row>
    <row r="21" spans="2:16">
      <c r="B21" s="109"/>
      <c r="P21" s="119"/>
    </row>
    <row r="22" spans="2:16">
      <c r="B22" s="109"/>
      <c r="P22" s="119"/>
    </row>
    <row r="23" spans="2:16">
      <c r="B23" s="109"/>
      <c r="P23" s="119"/>
    </row>
    <row r="24" spans="2:16">
      <c r="B24" s="109"/>
      <c r="P24" s="119"/>
    </row>
    <row r="25" spans="2:16">
      <c r="B25" s="109"/>
      <c r="P25" s="119"/>
    </row>
    <row r="26" spans="2:16">
      <c r="B26" s="109"/>
      <c r="P26" s="119"/>
    </row>
    <row r="27" spans="2:16">
      <c r="B27" s="109"/>
      <c r="P27" s="119"/>
    </row>
    <row r="28" spans="2:16">
      <c r="B28" s="109"/>
      <c r="P28" s="119"/>
    </row>
    <row r="29" spans="2:16">
      <c r="B29" s="109"/>
      <c r="P29" s="119"/>
    </row>
    <row r="30" spans="2:16">
      <c r="B30" s="109"/>
      <c r="P30" s="119"/>
    </row>
    <row r="31" spans="2:16">
      <c r="B31" s="109"/>
      <c r="P31" s="119"/>
    </row>
    <row r="32" spans="2:16">
      <c r="B32" s="109"/>
      <c r="P32" s="119"/>
    </row>
    <row r="33" spans="2:16">
      <c r="B33" s="109"/>
      <c r="P33" s="119"/>
    </row>
    <row r="34" spans="2:16">
      <c r="B34" s="109"/>
      <c r="P34" s="119"/>
    </row>
    <row r="35" spans="2:16">
      <c r="B35" s="109"/>
      <c r="P35" s="119"/>
    </row>
    <row r="36" spans="2:16">
      <c r="B36" s="109"/>
      <c r="P36" s="119"/>
    </row>
    <row r="37" spans="2:16">
      <c r="B37" s="109"/>
      <c r="P37" s="119"/>
    </row>
    <row r="38" spans="2:16">
      <c r="B38" s="109"/>
      <c r="P38" s="119"/>
    </row>
    <row r="39" spans="2:16">
      <c r="B39" s="109"/>
      <c r="P39" s="119"/>
    </row>
    <row r="40" spans="2:16">
      <c r="B40" s="109"/>
      <c r="P40" s="119"/>
    </row>
    <row r="41" spans="2:16">
      <c r="B41" s="109"/>
      <c r="P41" s="119"/>
    </row>
    <row r="42" spans="2:16">
      <c r="B42" s="109"/>
      <c r="P42" s="119"/>
    </row>
    <row r="43" spans="2:16">
      <c r="B43" s="109"/>
      <c r="P43" s="119"/>
    </row>
    <row r="44" spans="2:16">
      <c r="B44" s="109"/>
      <c r="P44" s="119"/>
    </row>
    <row r="45" spans="2:16">
      <c r="B45" s="109"/>
      <c r="P45" s="119"/>
    </row>
    <row r="46" spans="2:16">
      <c r="B46" s="109"/>
      <c r="P46" s="119"/>
    </row>
    <row r="47" spans="2:16">
      <c r="B47" s="109"/>
      <c r="P47" s="119"/>
    </row>
    <row r="48" spans="2:16">
      <c r="B48" s="109"/>
      <c r="P48" s="119"/>
    </row>
    <row r="49" spans="2:16">
      <c r="B49" s="109"/>
      <c r="P49" s="119"/>
    </row>
    <row r="50" spans="2:16">
      <c r="B50" s="109"/>
      <c r="P50" s="119"/>
    </row>
    <row r="51" spans="2:16">
      <c r="B51" s="109"/>
      <c r="P51" s="119"/>
    </row>
    <row r="52" spans="2:16">
      <c r="B52" s="109"/>
      <c r="P52" s="119"/>
    </row>
    <row r="53" spans="2:16">
      <c r="B53" s="109"/>
      <c r="P53" s="119"/>
    </row>
    <row r="54" spans="2:16">
      <c r="B54" s="109"/>
      <c r="P54" s="119"/>
    </row>
    <row r="55" spans="2:16">
      <c r="B55" s="109"/>
      <c r="P55" s="119"/>
    </row>
    <row r="56" spans="2:16">
      <c r="B56" s="109"/>
      <c r="P56" s="119"/>
    </row>
    <row r="57" spans="2:16">
      <c r="B57" s="109"/>
      <c r="P57" s="119"/>
    </row>
    <row r="58" spans="2:16">
      <c r="B58" s="109"/>
      <c r="P58" s="119"/>
    </row>
    <row r="59" spans="2:16">
      <c r="B59" s="109"/>
      <c r="P59" s="119"/>
    </row>
    <row r="60" spans="2:16">
      <c r="B60" s="109"/>
      <c r="P60" s="119"/>
    </row>
    <row r="61" spans="2:16">
      <c r="B61" s="109"/>
      <c r="P61" s="119"/>
    </row>
    <row r="62" spans="2:16">
      <c r="B62" s="109"/>
      <c r="P62" s="119"/>
    </row>
    <row r="63" spans="2:16">
      <c r="B63" s="109"/>
      <c r="P63" s="119"/>
    </row>
    <row r="64" spans="2:16">
      <c r="B64" s="109"/>
      <c r="P64" s="119"/>
    </row>
    <row r="65" spans="2:16">
      <c r="B65" s="109"/>
      <c r="P65" s="119"/>
    </row>
    <row r="66" spans="2:16">
      <c r="B66" s="109"/>
      <c r="P66" s="119"/>
    </row>
    <row r="67" spans="2:16">
      <c r="B67" s="109"/>
      <c r="P67" s="119"/>
    </row>
    <row r="68" spans="2:16">
      <c r="B68" s="109"/>
      <c r="P68" s="119"/>
    </row>
    <row r="69" spans="2:16">
      <c r="B69" s="109"/>
      <c r="P69" s="119"/>
    </row>
    <row r="70" spans="2:16">
      <c r="B70" s="109"/>
      <c r="P70" s="119"/>
    </row>
    <row r="71" spans="2:16">
      <c r="B71" s="109"/>
      <c r="P71" s="119"/>
    </row>
    <row r="72" spans="2:16">
      <c r="B72" s="109"/>
      <c r="P72" s="119"/>
    </row>
    <row r="73" spans="2:16">
      <c r="B73" s="109"/>
      <c r="P73" s="119"/>
    </row>
    <row r="74" spans="2:16">
      <c r="B74" s="109"/>
      <c r="P74" s="119"/>
    </row>
    <row r="75" spans="2:16">
      <c r="B75" s="109"/>
      <c r="P75" s="119"/>
    </row>
    <row r="76" spans="2:16">
      <c r="B76" s="109"/>
      <c r="P76" s="119"/>
    </row>
    <row r="77" spans="2:16">
      <c r="B77" s="109"/>
      <c r="P77" s="119"/>
    </row>
    <row r="78" spans="2:16">
      <c r="B78" s="109"/>
      <c r="P78" s="119"/>
    </row>
    <row r="79" spans="2:16">
      <c r="B79" s="109"/>
      <c r="P79" s="119"/>
    </row>
    <row r="80" spans="2:16">
      <c r="B80" s="109"/>
      <c r="P80" s="119"/>
    </row>
    <row r="81" spans="2:16">
      <c r="B81" s="109"/>
      <c r="P81" s="119"/>
    </row>
    <row r="82" spans="2:16">
      <c r="B82" s="109"/>
      <c r="P82" s="119"/>
    </row>
    <row r="83" spans="2:16">
      <c r="B83" s="109"/>
      <c r="P83" s="119"/>
    </row>
    <row r="84" spans="2:16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8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140</v>
      </c>
    </row>
    <row r="2" spans="1:1" ht="16.5" customHeight="1">
      <c r="A2" s="2" t="s">
        <v>139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30</vt:i4>
      </vt:variant>
    </vt:vector>
  </HeadingPairs>
  <TitlesOfParts>
    <vt:vector size="57" baseType="lpstr">
      <vt:lpstr>医療費</vt:lpstr>
      <vt:lpstr>地区別_医療費</vt:lpstr>
      <vt:lpstr>地区別_被保険者一人当たりの医療費グラフ</vt:lpstr>
      <vt:lpstr>地区別_被保険者一人当たりの医療費MAP</vt:lpstr>
      <vt:lpstr>地区別_レセプト一件当たりの医療費グラフ</vt:lpstr>
      <vt:lpstr>地区別_レセプト一件当たりの医療費MAP</vt:lpstr>
      <vt:lpstr>地区別_患者一人当たりの医療費グラフ</vt:lpstr>
      <vt:lpstr>地区別_患者一人当たりの医療費MAP</vt:lpstr>
      <vt:lpstr>地区別_被保険者一件当たりのレセプト件数グラフ</vt:lpstr>
      <vt:lpstr>地区別_被保険者一人当たりのレセプト件数MAP</vt:lpstr>
      <vt:lpstr>地区別_患者割合グラフ</vt:lpstr>
      <vt:lpstr>地区別_患者割合MAP</vt:lpstr>
      <vt:lpstr>市区町村別_医療費</vt:lpstr>
      <vt:lpstr>市区町村別_被保険者一人当たりの医療費グラフ</vt:lpstr>
      <vt:lpstr>市区町村別_被保険者一人当たりの医療費MAP</vt:lpstr>
      <vt:lpstr>市区町村別_レセプト一件当たりの医療費グラフ</vt:lpstr>
      <vt:lpstr>市区町村別_レセプト一件当たりの医療費MAP</vt:lpstr>
      <vt:lpstr>市区町村別_患者一人当たりの医療費グラフ</vt:lpstr>
      <vt:lpstr>市区町村別_患者一人当たりの医療費MAP</vt:lpstr>
      <vt:lpstr>市区町村別_被保険者一人当たりのレセプト件数グラフ</vt:lpstr>
      <vt:lpstr>市区町村別_被保険者一人当たりのレセプト件数MAP</vt:lpstr>
      <vt:lpstr>市区町村別_患者割合グラフ</vt:lpstr>
      <vt:lpstr>市区町村別_患者割合MAP</vt:lpstr>
      <vt:lpstr>地区別_年齢調整医療費</vt:lpstr>
      <vt:lpstr>地区別_年齢調整医療費グラフ</vt:lpstr>
      <vt:lpstr>市区町村別_年齢調整医療費</vt:lpstr>
      <vt:lpstr>市区町村別_年齢調整医療費グラフ</vt:lpstr>
      <vt:lpstr>医療費!Print_Area</vt:lpstr>
      <vt:lpstr>市区町村別_レセプト一件当たりの医療費MAP!Print_Area</vt:lpstr>
      <vt:lpstr>市区町村別_レセプト一件当たりの医療費グラフ!Print_Area</vt:lpstr>
      <vt:lpstr>市区町村別_医療費!Print_Area</vt:lpstr>
      <vt:lpstr>市区町村別_患者一人当たりの医療費MAP!Print_Area</vt:lpstr>
      <vt:lpstr>市区町村別_患者一人当たりの医療費グラフ!Print_Area</vt:lpstr>
      <vt:lpstr>市区町村別_患者割合MAP!Print_Area</vt:lpstr>
      <vt:lpstr>市区町村別_患者割合グラフ!Print_Area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市区町村別_被保険者一人当たりのレセプト件数グラフ!Print_Area</vt:lpstr>
      <vt:lpstr>市区町村別_被保険者一人当たりの医療費MAP!Print_Area</vt:lpstr>
      <vt:lpstr>市区町村別_被保険者一人当たりの医療費グラフ!Print_Area</vt:lpstr>
      <vt:lpstr>地区別_レセプト一件当たりの医療費MAP!Print_Area</vt:lpstr>
      <vt:lpstr>地区別_レセプト一件当たりの医療費グラフ!Print_Area</vt:lpstr>
      <vt:lpstr>地区別_医療費!Print_Area</vt:lpstr>
      <vt:lpstr>地区別_患者一人当たりの医療費MAP!Print_Area</vt:lpstr>
      <vt:lpstr>地区別_患者一人当たりの医療費グラフ!Print_Area</vt:lpstr>
      <vt:lpstr>地区別_患者割合MAP!Print_Area</vt:lpstr>
      <vt:lpstr>地区別_患者割合グラフ!Print_Area</vt:lpstr>
      <vt:lpstr>地区別_年齢調整医療費!Print_Area</vt:lpstr>
      <vt:lpstr>地区別_年齢調整医療費グラフ!Print_Area</vt:lpstr>
      <vt:lpstr>地区別_被保険者一件当たりのレセプト件数グラフ!Print_Area</vt:lpstr>
      <vt:lpstr>地区別_被保険者一人当たりのレセプト件数MAP!Print_Area</vt:lpstr>
      <vt:lpstr>地区別_被保険者一人当たりの医療費MAP!Print_Area</vt:lpstr>
      <vt:lpstr>地区別_被保険者一人当たりの医療費グラフ!Print_Area</vt:lpstr>
      <vt:lpstr>市区町村別_医療費!Print_Titles</vt:lpstr>
      <vt:lpstr>市区町村別_年齢調整医療費!Print_Titles</vt:lpstr>
      <vt:lpstr>地区別_医療費!Print_Titles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大阪府後期高齢者医療広域連合</cp:lastModifiedBy>
  <cp:revision/>
  <cp:lastPrinted>2020-03-19T01:26:55Z</cp:lastPrinted>
  <dcterms:created xsi:type="dcterms:W3CDTF">2019-12-18T02:50:02Z</dcterms:created>
  <dcterms:modified xsi:type="dcterms:W3CDTF">2020-07-30T08:18:29Z</dcterms:modified>
  <cp:category/>
  <cp:contentStatus/>
  <dc:language/>
  <cp:version/>
</cp:coreProperties>
</file>