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hsv2\分析作業用\■■分析係納品フォルダ\202002_大阪府\納品物\ver.2.2.4\大阪府後期高齢者医療広域連合様_分析資料\"/>
    </mc:Choice>
  </mc:AlternateContent>
  <xr:revisionPtr revIDLastSave="0" documentId="13_ncr:1_{BA805067-5360-42C5-8D34-80E8619D640F}" xr6:coauthVersionLast="36" xr6:coauthVersionMax="36" xr10:uidLastSave="{00000000-0000-0000-0000-000000000000}"/>
  <bookViews>
    <workbookView xWindow="-15" yWindow="0" windowWidth="14400" windowHeight="12345" tabRatio="616" xr2:uid="{00000000-000D-0000-FFFF-FFFF00000000}"/>
  </bookViews>
  <sheets>
    <sheet name="被保険者数" sheetId="5" r:id="rId1"/>
    <sheet name="地区別_被保険者数" sheetId="6" r:id="rId2"/>
    <sheet name="市区町村別_被保険者数" sheetId="1" r:id="rId3"/>
    <sheet name="市区町村別_被保険者数MAP" sheetId="35" r:id="rId4"/>
    <sheet name="介護認定率" sheetId="7" r:id="rId5"/>
    <sheet name="地区別_介護認定率" sheetId="34" r:id="rId6"/>
    <sheet name="市区町村別_介護認定率" sheetId="9" r:id="rId7"/>
    <sheet name="介護疾病別有病状況" sheetId="8" r:id="rId8"/>
    <sheet name="地区別_介護疾病別有病状況" sheetId="12" r:id="rId9"/>
    <sheet name="市区町村別_介護疾病別有病状況" sheetId="11" r:id="rId10"/>
    <sheet name="標準化死亡比" sheetId="23" r:id="rId11"/>
    <sheet name="地区別_標準化死亡比" sheetId="24" r:id="rId12"/>
    <sheet name="市町村別_標準化死亡比" sheetId="25" r:id="rId13"/>
    <sheet name="疾病別死因割合" sheetId="13" r:id="rId14"/>
    <sheet name="地区別_疾病別死因割合" sheetId="14" r:id="rId15"/>
    <sheet name="市区町村別_疾病別死因割合" sheetId="15" r:id="rId16"/>
    <sheet name="長期入院" sheetId="17" r:id="rId17"/>
    <sheet name="地区別_長期入院" sheetId="20" r:id="rId18"/>
    <sheet name="地区別_長期入院　グラフ" sheetId="29" r:id="rId19"/>
    <sheet name="市区町村別_長期入院" sheetId="30" r:id="rId20"/>
    <sheet name="市区町村別_長期入院　グラフ" sheetId="31" r:id="rId21"/>
    <sheet name="地区別_長期入院時年齢" sheetId="32" r:id="rId22"/>
    <sheet name="市区町村別_長期入院時年齢" sheetId="33" r:id="rId23"/>
  </sheets>
  <definedNames>
    <definedName name="_Order1" hidden="1">255</definedName>
    <definedName name="_xlnm.Print_Area" localSheetId="7">介護疾病別有病状況!$A$1:$L$59</definedName>
    <definedName name="_xlnm.Print_Area" localSheetId="9">市区町村別_介護疾病別有病状況!$A$1:$T$81</definedName>
    <definedName name="_xlnm.Print_Area" localSheetId="6">市区町村別_介護認定率!$A$1:$M$81</definedName>
    <definedName name="_xlnm.Print_Area" localSheetId="15">市区町村別_疾病別死因割合!$A$1:$P$80</definedName>
    <definedName name="_xlnm.Print_Area" localSheetId="19">市区町村別_長期入院!$A$1:$S$79</definedName>
    <definedName name="_xlnm.Print_Area" localSheetId="20">'市区町村別_長期入院　グラフ'!$A$1:$M$77</definedName>
    <definedName name="_xlnm.Print_Area" localSheetId="3">市区町村別_被保険者数MAP!$A$1:$Q$85</definedName>
    <definedName name="_xlnm.Print_Area" localSheetId="12">市町村別_標準化死亡比!$A$1:$N$77</definedName>
    <definedName name="_xlnm.Print_Area" localSheetId="13">疾病別死因割合!$A$1:$H$46</definedName>
    <definedName name="_xlnm.Print_Area" localSheetId="8">地区別_介護疾病別有病状況!$A$1:$T$15</definedName>
    <definedName name="_xlnm.Print_Area" localSheetId="5">地区別_介護認定率!$A$1:$M$15</definedName>
    <definedName name="_xlnm.Print_Area" localSheetId="14">地区別_疾病別死因割合!$A$1:$P$14</definedName>
    <definedName name="_xlnm.Print_Area" localSheetId="17">地区別_長期入院!$A$1:$S$13</definedName>
    <definedName name="_xlnm.Print_Area" localSheetId="18">'地区別_長期入院　グラフ'!$A$1:$M$77</definedName>
    <definedName name="_xlnm.Print_Area" localSheetId="11">地区別_標準化死亡比!$A$1:$O$39</definedName>
    <definedName name="_xlnm.Print_Area" localSheetId="16">長期入院!$A$1:$I$73</definedName>
    <definedName name="_xlnm.Print_Area" localSheetId="0">被保険者数!$A$1:$K$52</definedName>
    <definedName name="_xlnm.Print_Area" localSheetId="10">標準化死亡比!$A$1:$H$41</definedName>
    <definedName name="_xlnm.Print_Titles" localSheetId="19">市区町村別_長期入院!$1:$4</definedName>
    <definedName name="_xlnm.Print_Titles" localSheetId="22">市区町村別_長期入院時年齢!$1:$4</definedName>
    <definedName name="_xlnm.Print_Titles" localSheetId="17">地区別_長期入院!$1:$4</definedName>
    <definedName name="_xlnm.Print_Titles" localSheetId="21">地区別_長期入院時年齢!$1:$4</definedName>
  </definedNames>
  <calcPr calcId="191029"/>
</workbook>
</file>

<file path=xl/calcChain.xml><?xml version="1.0" encoding="utf-8"?>
<calcChain xmlns="http://schemas.openxmlformats.org/spreadsheetml/2006/main">
  <c r="R5" i="25" l="1"/>
  <c r="C7" i="17" l="1"/>
  <c r="R13" i="20" l="1"/>
  <c r="R12" i="20"/>
  <c r="R11" i="20"/>
  <c r="R10" i="20"/>
  <c r="R9" i="20"/>
  <c r="R8" i="20"/>
  <c r="R7" i="20"/>
  <c r="R6" i="20"/>
  <c r="R5" i="20"/>
  <c r="S5" i="20" l="1"/>
  <c r="R6" i="24"/>
  <c r="R7" i="24"/>
  <c r="R8" i="24"/>
  <c r="R9" i="24"/>
  <c r="R10" i="24"/>
  <c r="R11" i="24"/>
  <c r="R12" i="24"/>
  <c r="R13" i="24"/>
  <c r="R5" i="24"/>
  <c r="Q6" i="24"/>
  <c r="Q7" i="24"/>
  <c r="Q8" i="24"/>
  <c r="Q9" i="24"/>
  <c r="Q10" i="24"/>
  <c r="Q11" i="24"/>
  <c r="Q12" i="24"/>
  <c r="Q13" i="24"/>
  <c r="Q5" i="24"/>
  <c r="P79" i="33" l="1"/>
  <c r="N79" i="33"/>
  <c r="L79" i="33"/>
  <c r="J79" i="33"/>
  <c r="H79" i="33"/>
  <c r="F79" i="33"/>
  <c r="D79" i="33"/>
  <c r="R78" i="33"/>
  <c r="E78" i="33"/>
  <c r="R77" i="33"/>
  <c r="E77" i="33"/>
  <c r="R76" i="33"/>
  <c r="E76" i="33"/>
  <c r="R75" i="33"/>
  <c r="R74" i="33"/>
  <c r="E74" i="33"/>
  <c r="R73" i="33"/>
  <c r="E73" i="33"/>
  <c r="R72" i="33"/>
  <c r="E72" i="33"/>
  <c r="R71" i="33"/>
  <c r="R70" i="33"/>
  <c r="E70" i="33"/>
  <c r="R69" i="33"/>
  <c r="E69" i="33"/>
  <c r="R68" i="33"/>
  <c r="E68" i="33"/>
  <c r="R67" i="33"/>
  <c r="R66" i="33"/>
  <c r="R65" i="33"/>
  <c r="E65" i="33"/>
  <c r="R64" i="33"/>
  <c r="E64" i="33"/>
  <c r="R63" i="33"/>
  <c r="R62" i="33"/>
  <c r="E62" i="33" s="1"/>
  <c r="R61" i="33"/>
  <c r="E61" i="33"/>
  <c r="R60" i="33"/>
  <c r="E60" i="33"/>
  <c r="R59" i="33"/>
  <c r="R58" i="33"/>
  <c r="E58" i="33"/>
  <c r="R57" i="33"/>
  <c r="E57" i="33"/>
  <c r="R56" i="33"/>
  <c r="E56" i="33"/>
  <c r="R55" i="33"/>
  <c r="R54" i="33"/>
  <c r="E54" i="33"/>
  <c r="R53" i="33"/>
  <c r="E53" i="33"/>
  <c r="R52" i="33"/>
  <c r="E52" i="33"/>
  <c r="R51" i="33"/>
  <c r="R50" i="33"/>
  <c r="R49" i="33"/>
  <c r="E49" i="33"/>
  <c r="R48" i="33"/>
  <c r="E48" i="33"/>
  <c r="R47" i="33"/>
  <c r="R46" i="33"/>
  <c r="E46" i="33" s="1"/>
  <c r="R45" i="33"/>
  <c r="E45" i="33"/>
  <c r="R44" i="33"/>
  <c r="E44" i="33"/>
  <c r="R43" i="33"/>
  <c r="R42" i="33"/>
  <c r="E42" i="33"/>
  <c r="R41" i="33"/>
  <c r="E41" i="33"/>
  <c r="R40" i="33"/>
  <c r="E40" i="33"/>
  <c r="R39" i="33"/>
  <c r="R38" i="33"/>
  <c r="E38" i="33"/>
  <c r="R37" i="33"/>
  <c r="E37" i="33"/>
  <c r="R36" i="33"/>
  <c r="E36" i="33"/>
  <c r="R35" i="33"/>
  <c r="R34" i="33"/>
  <c r="R33" i="33"/>
  <c r="E33" i="33"/>
  <c r="R32" i="33"/>
  <c r="E32" i="33"/>
  <c r="R31" i="33"/>
  <c r="R30" i="33"/>
  <c r="E30" i="33" s="1"/>
  <c r="R29" i="33"/>
  <c r="E29" i="33"/>
  <c r="R28" i="33"/>
  <c r="E28" i="33"/>
  <c r="R27" i="33"/>
  <c r="R26" i="33"/>
  <c r="E26" i="33"/>
  <c r="R25" i="33"/>
  <c r="E25" i="33"/>
  <c r="R24" i="33"/>
  <c r="E24" i="33"/>
  <c r="R23" i="33"/>
  <c r="R22" i="33"/>
  <c r="E22" i="33"/>
  <c r="R21" i="33"/>
  <c r="E21" i="33"/>
  <c r="R20" i="33"/>
  <c r="E20" i="33"/>
  <c r="R19" i="33"/>
  <c r="R18" i="33"/>
  <c r="R17" i="33"/>
  <c r="E17" i="33"/>
  <c r="R16" i="33"/>
  <c r="R15" i="33"/>
  <c r="E15" i="33"/>
  <c r="R14" i="33"/>
  <c r="R13" i="33"/>
  <c r="E13" i="33"/>
  <c r="R12" i="33"/>
  <c r="R11" i="33"/>
  <c r="E11" i="33"/>
  <c r="R10" i="33"/>
  <c r="R9" i="33"/>
  <c r="R8" i="33"/>
  <c r="R7" i="33"/>
  <c r="R6" i="33"/>
  <c r="R5" i="33"/>
  <c r="R13" i="32"/>
  <c r="M13" i="32"/>
  <c r="R12" i="32"/>
  <c r="R11" i="32"/>
  <c r="R10" i="32"/>
  <c r="R9" i="32"/>
  <c r="R8" i="32"/>
  <c r="R7" i="32"/>
  <c r="R6" i="32"/>
  <c r="R5" i="32"/>
  <c r="R79" i="30"/>
  <c r="P79" i="30"/>
  <c r="N79" i="30"/>
  <c r="L79" i="30"/>
  <c r="J79" i="30"/>
  <c r="K79" i="30" s="1"/>
  <c r="H79" i="30"/>
  <c r="F79" i="30"/>
  <c r="D79" i="30"/>
  <c r="R78" i="30"/>
  <c r="R77" i="30"/>
  <c r="R76" i="30"/>
  <c r="R75" i="30"/>
  <c r="R74" i="30"/>
  <c r="R73" i="30"/>
  <c r="R72" i="30"/>
  <c r="R71" i="30"/>
  <c r="R70" i="30"/>
  <c r="R69" i="30"/>
  <c r="R68" i="30"/>
  <c r="R67" i="30"/>
  <c r="R66" i="30"/>
  <c r="R65" i="30"/>
  <c r="R64" i="30"/>
  <c r="R63" i="30"/>
  <c r="R62" i="30"/>
  <c r="R61" i="30"/>
  <c r="R60" i="30"/>
  <c r="R59" i="30"/>
  <c r="R58" i="30"/>
  <c r="R57" i="30"/>
  <c r="R56" i="30"/>
  <c r="R55" i="30"/>
  <c r="R54" i="30"/>
  <c r="R53" i="30"/>
  <c r="R52" i="30"/>
  <c r="R51" i="30"/>
  <c r="R50" i="30"/>
  <c r="R49" i="30"/>
  <c r="R48" i="30"/>
  <c r="R47" i="30"/>
  <c r="R46" i="30"/>
  <c r="R45" i="30"/>
  <c r="R44" i="30"/>
  <c r="R43" i="30"/>
  <c r="R42" i="30"/>
  <c r="R41" i="30"/>
  <c r="R40" i="30"/>
  <c r="R39" i="30"/>
  <c r="R38" i="30"/>
  <c r="R37" i="30"/>
  <c r="R36" i="30"/>
  <c r="R35" i="30"/>
  <c r="R34" i="30"/>
  <c r="R33" i="30"/>
  <c r="R32" i="30"/>
  <c r="R31" i="30"/>
  <c r="R30" i="30"/>
  <c r="R29" i="30"/>
  <c r="R28" i="30"/>
  <c r="R27" i="30"/>
  <c r="R26" i="30"/>
  <c r="R25" i="30"/>
  <c r="R24" i="30"/>
  <c r="R23" i="30"/>
  <c r="R22" i="30"/>
  <c r="R21" i="30"/>
  <c r="R20" i="30"/>
  <c r="R19" i="30"/>
  <c r="R18" i="30"/>
  <c r="R17" i="30"/>
  <c r="R16" i="30"/>
  <c r="R15" i="30"/>
  <c r="R14" i="30"/>
  <c r="R13" i="30"/>
  <c r="R12" i="30"/>
  <c r="R11" i="30"/>
  <c r="R10" i="30"/>
  <c r="R9" i="30"/>
  <c r="R8" i="30"/>
  <c r="R7" i="30"/>
  <c r="R6" i="30"/>
  <c r="R5" i="30"/>
  <c r="Q13" i="20"/>
  <c r="O13" i="20"/>
  <c r="M13" i="20"/>
  <c r="K13" i="20"/>
  <c r="I13" i="20"/>
  <c r="G13" i="20"/>
  <c r="E13" i="20"/>
  <c r="S12" i="20"/>
  <c r="Q12" i="20"/>
  <c r="O12" i="20"/>
  <c r="M12" i="20"/>
  <c r="K12" i="20"/>
  <c r="I12" i="20"/>
  <c r="G12" i="20"/>
  <c r="E12" i="20"/>
  <c r="S11" i="20"/>
  <c r="Q11" i="20"/>
  <c r="O11" i="20"/>
  <c r="M11" i="20"/>
  <c r="K11" i="20"/>
  <c r="I11" i="20"/>
  <c r="G11" i="20"/>
  <c r="E11" i="20"/>
  <c r="S10" i="20"/>
  <c r="Q10" i="20"/>
  <c r="O10" i="20"/>
  <c r="M10" i="20"/>
  <c r="K10" i="20"/>
  <c r="I10" i="20"/>
  <c r="G10" i="20"/>
  <c r="E10" i="20"/>
  <c r="S9" i="20"/>
  <c r="Q9" i="20"/>
  <c r="O9" i="20"/>
  <c r="M9" i="20"/>
  <c r="K9" i="20"/>
  <c r="I9" i="20"/>
  <c r="G9" i="20"/>
  <c r="E9" i="20"/>
  <c r="S8" i="20"/>
  <c r="Q8" i="20"/>
  <c r="O8" i="20"/>
  <c r="M8" i="20"/>
  <c r="K8" i="20"/>
  <c r="I8" i="20"/>
  <c r="G8" i="20"/>
  <c r="E8" i="20"/>
  <c r="S7" i="20"/>
  <c r="Q7" i="20"/>
  <c r="O7" i="20"/>
  <c r="M7" i="20"/>
  <c r="K7" i="20"/>
  <c r="I7" i="20"/>
  <c r="G7" i="20"/>
  <c r="E7" i="20"/>
  <c r="S6" i="20"/>
  <c r="Q6" i="20"/>
  <c r="O6" i="20"/>
  <c r="M6" i="20"/>
  <c r="K6" i="20"/>
  <c r="I6" i="20"/>
  <c r="G6" i="20"/>
  <c r="E6" i="20"/>
  <c r="Q5" i="20"/>
  <c r="O5" i="20"/>
  <c r="M5" i="20"/>
  <c r="K5" i="20"/>
  <c r="I5" i="20"/>
  <c r="G5" i="20"/>
  <c r="E5" i="20"/>
  <c r="C48" i="17"/>
  <c r="C47" i="17"/>
  <c r="C46" i="17"/>
  <c r="C45" i="17"/>
  <c r="C44" i="17"/>
  <c r="C43" i="17"/>
  <c r="C42" i="17"/>
  <c r="C41" i="17"/>
  <c r="C11" i="17"/>
  <c r="C10" i="17"/>
  <c r="C9" i="17"/>
  <c r="C8" i="17"/>
  <c r="C6" i="17"/>
  <c r="C5" i="17"/>
  <c r="C4" i="17"/>
  <c r="S48" i="25"/>
  <c r="R48" i="25"/>
  <c r="S47" i="25"/>
  <c r="R47" i="25"/>
  <c r="S46" i="25"/>
  <c r="R46" i="25"/>
  <c r="S45" i="25"/>
  <c r="R45" i="25"/>
  <c r="S44" i="25"/>
  <c r="R44" i="25"/>
  <c r="S43" i="25"/>
  <c r="R43" i="25"/>
  <c r="S42" i="25"/>
  <c r="R42" i="25"/>
  <c r="S41" i="25"/>
  <c r="R41" i="25"/>
  <c r="S40" i="25"/>
  <c r="R40" i="25"/>
  <c r="S39" i="25"/>
  <c r="R39" i="25"/>
  <c r="S38" i="25"/>
  <c r="R38" i="25"/>
  <c r="S37" i="25"/>
  <c r="R37" i="25"/>
  <c r="S36" i="25"/>
  <c r="R36" i="25"/>
  <c r="S35" i="25"/>
  <c r="R35" i="25"/>
  <c r="S34" i="25"/>
  <c r="R34" i="25"/>
  <c r="S33" i="25"/>
  <c r="R33" i="25"/>
  <c r="S32" i="25"/>
  <c r="R32" i="25"/>
  <c r="S31" i="25"/>
  <c r="R31" i="25"/>
  <c r="S30" i="25"/>
  <c r="R30" i="25"/>
  <c r="S29" i="25"/>
  <c r="R29" i="25"/>
  <c r="S28" i="25"/>
  <c r="R28" i="25"/>
  <c r="S27" i="25"/>
  <c r="R27" i="25"/>
  <c r="S26" i="25"/>
  <c r="R26" i="25"/>
  <c r="S25" i="25"/>
  <c r="R25" i="25"/>
  <c r="S24" i="25"/>
  <c r="R24" i="25"/>
  <c r="S23" i="25"/>
  <c r="R23" i="25"/>
  <c r="S22" i="25"/>
  <c r="R22" i="25"/>
  <c r="S21" i="25"/>
  <c r="R21" i="25"/>
  <c r="S20" i="25"/>
  <c r="R20" i="25"/>
  <c r="S19" i="25"/>
  <c r="R19" i="25"/>
  <c r="S18" i="25"/>
  <c r="R18" i="25"/>
  <c r="S17" i="25"/>
  <c r="R17" i="25"/>
  <c r="S16" i="25"/>
  <c r="R16" i="25"/>
  <c r="S15" i="25"/>
  <c r="R15" i="25"/>
  <c r="S14" i="25"/>
  <c r="R14" i="25"/>
  <c r="S13" i="25"/>
  <c r="R13" i="25"/>
  <c r="S12" i="25"/>
  <c r="R12" i="25"/>
  <c r="S11" i="25"/>
  <c r="R11" i="25"/>
  <c r="S10" i="25"/>
  <c r="R10" i="25"/>
  <c r="S9" i="25"/>
  <c r="R9" i="25"/>
  <c r="S8" i="25"/>
  <c r="R8" i="25"/>
  <c r="S7" i="25"/>
  <c r="R7" i="25"/>
  <c r="S6" i="25"/>
  <c r="R6" i="25"/>
  <c r="S5" i="25"/>
  <c r="Q79" i="1"/>
  <c r="N79" i="1"/>
  <c r="M79" i="1"/>
  <c r="Z78" i="1"/>
  <c r="Y78" i="1"/>
  <c r="X78" i="1"/>
  <c r="W78" i="1"/>
  <c r="V78" i="1"/>
  <c r="U78" i="1"/>
  <c r="T78" i="1"/>
  <c r="S78" i="1"/>
  <c r="K78" i="1"/>
  <c r="AA78" i="1" s="1"/>
  <c r="Z77" i="1"/>
  <c r="Y77" i="1"/>
  <c r="X77" i="1"/>
  <c r="W77" i="1"/>
  <c r="V77" i="1"/>
  <c r="U77" i="1"/>
  <c r="T77" i="1"/>
  <c r="S77" i="1"/>
  <c r="AA77" i="1" s="1"/>
  <c r="K77" i="1"/>
  <c r="Z76" i="1"/>
  <c r="Y76" i="1"/>
  <c r="X76" i="1"/>
  <c r="W76" i="1"/>
  <c r="V76" i="1"/>
  <c r="U76" i="1"/>
  <c r="T76" i="1"/>
  <c r="S76" i="1"/>
  <c r="K76" i="1"/>
  <c r="AA76" i="1" s="1"/>
  <c r="Z75" i="1"/>
  <c r="Y75" i="1"/>
  <c r="X75" i="1"/>
  <c r="W75" i="1"/>
  <c r="V75" i="1"/>
  <c r="U75" i="1"/>
  <c r="T75" i="1"/>
  <c r="S75" i="1"/>
  <c r="AA75" i="1" s="1"/>
  <c r="K75" i="1"/>
  <c r="Z74" i="1"/>
  <c r="Y74" i="1"/>
  <c r="X74" i="1"/>
  <c r="W74" i="1"/>
  <c r="V74" i="1"/>
  <c r="U74" i="1"/>
  <c r="T74" i="1"/>
  <c r="S74" i="1"/>
  <c r="K74" i="1"/>
  <c r="AA74" i="1" s="1"/>
  <c r="Z73" i="1"/>
  <c r="Y73" i="1"/>
  <c r="X73" i="1"/>
  <c r="W73" i="1"/>
  <c r="V73" i="1"/>
  <c r="U73" i="1"/>
  <c r="T73" i="1"/>
  <c r="S73" i="1"/>
  <c r="AA73" i="1" s="1"/>
  <c r="K73" i="1"/>
  <c r="Z72" i="1"/>
  <c r="Y72" i="1"/>
  <c r="X72" i="1"/>
  <c r="W72" i="1"/>
  <c r="V72" i="1"/>
  <c r="U72" i="1"/>
  <c r="T72" i="1"/>
  <c r="S72" i="1"/>
  <c r="K72" i="1"/>
  <c r="AA72" i="1" s="1"/>
  <c r="Z71" i="1"/>
  <c r="Y71" i="1"/>
  <c r="X71" i="1"/>
  <c r="W71" i="1"/>
  <c r="V71" i="1"/>
  <c r="U71" i="1"/>
  <c r="T71" i="1"/>
  <c r="S71" i="1"/>
  <c r="AA71" i="1" s="1"/>
  <c r="K71" i="1"/>
  <c r="Z70" i="1"/>
  <c r="Y70" i="1"/>
  <c r="X70" i="1"/>
  <c r="W70" i="1"/>
  <c r="V70" i="1"/>
  <c r="U70" i="1"/>
  <c r="T70" i="1"/>
  <c r="S70" i="1"/>
  <c r="K70" i="1"/>
  <c r="AA70" i="1" s="1"/>
  <c r="Z69" i="1"/>
  <c r="Y69" i="1"/>
  <c r="X69" i="1"/>
  <c r="W69" i="1"/>
  <c r="V69" i="1"/>
  <c r="U69" i="1"/>
  <c r="T69" i="1"/>
  <c r="S69" i="1"/>
  <c r="AA69" i="1" s="1"/>
  <c r="K69" i="1"/>
  <c r="Z68" i="1"/>
  <c r="Y68" i="1"/>
  <c r="X68" i="1"/>
  <c r="W68" i="1"/>
  <c r="V68" i="1"/>
  <c r="U68" i="1"/>
  <c r="T68" i="1"/>
  <c r="S68" i="1"/>
  <c r="K68" i="1"/>
  <c r="AA68" i="1" s="1"/>
  <c r="Z67" i="1"/>
  <c r="Y67" i="1"/>
  <c r="X67" i="1"/>
  <c r="W67" i="1"/>
  <c r="V67" i="1"/>
  <c r="U67" i="1"/>
  <c r="T67" i="1"/>
  <c r="S67" i="1"/>
  <c r="AA67" i="1" s="1"/>
  <c r="K67" i="1"/>
  <c r="Z66" i="1"/>
  <c r="Y66" i="1"/>
  <c r="X66" i="1"/>
  <c r="W66" i="1"/>
  <c r="V66" i="1"/>
  <c r="U66" i="1"/>
  <c r="T66" i="1"/>
  <c r="S66" i="1"/>
  <c r="K66" i="1"/>
  <c r="AA66" i="1" s="1"/>
  <c r="Z65" i="1"/>
  <c r="Y65" i="1"/>
  <c r="X65" i="1"/>
  <c r="W65" i="1"/>
  <c r="V65" i="1"/>
  <c r="U65" i="1"/>
  <c r="T65" i="1"/>
  <c r="S65" i="1"/>
  <c r="AA65" i="1" s="1"/>
  <c r="K65" i="1"/>
  <c r="Z64" i="1"/>
  <c r="Y64" i="1"/>
  <c r="X64" i="1"/>
  <c r="W64" i="1"/>
  <c r="V64" i="1"/>
  <c r="U64" i="1"/>
  <c r="T64" i="1"/>
  <c r="S64" i="1"/>
  <c r="K64" i="1"/>
  <c r="AA64" i="1" s="1"/>
  <c r="Z63" i="1"/>
  <c r="Y63" i="1"/>
  <c r="X63" i="1"/>
  <c r="W63" i="1"/>
  <c r="V63" i="1"/>
  <c r="U63" i="1"/>
  <c r="T63" i="1"/>
  <c r="S63" i="1"/>
  <c r="AA63" i="1" s="1"/>
  <c r="K63" i="1"/>
  <c r="Z62" i="1"/>
  <c r="Y62" i="1"/>
  <c r="X62" i="1"/>
  <c r="W62" i="1"/>
  <c r="V62" i="1"/>
  <c r="U62" i="1"/>
  <c r="T62" i="1"/>
  <c r="S62" i="1"/>
  <c r="K62" i="1"/>
  <c r="AA62" i="1" s="1"/>
  <c r="Z61" i="1"/>
  <c r="Y61" i="1"/>
  <c r="X61" i="1"/>
  <c r="W61" i="1"/>
  <c r="V61" i="1"/>
  <c r="U61" i="1"/>
  <c r="T61" i="1"/>
  <c r="S61" i="1"/>
  <c r="AA61" i="1" s="1"/>
  <c r="K61" i="1"/>
  <c r="Z60" i="1"/>
  <c r="Y60" i="1"/>
  <c r="X60" i="1"/>
  <c r="W60" i="1"/>
  <c r="V60" i="1"/>
  <c r="U60" i="1"/>
  <c r="T60" i="1"/>
  <c r="S60" i="1"/>
  <c r="K60" i="1"/>
  <c r="AA60" i="1" s="1"/>
  <c r="Z59" i="1"/>
  <c r="Y59" i="1"/>
  <c r="X59" i="1"/>
  <c r="W59" i="1"/>
  <c r="V59" i="1"/>
  <c r="U59" i="1"/>
  <c r="T59" i="1"/>
  <c r="S59" i="1"/>
  <c r="AA59" i="1" s="1"/>
  <c r="K59" i="1"/>
  <c r="Z58" i="1"/>
  <c r="Y58" i="1"/>
  <c r="X58" i="1"/>
  <c r="W58" i="1"/>
  <c r="V58" i="1"/>
  <c r="U58" i="1"/>
  <c r="T58" i="1"/>
  <c r="S58" i="1"/>
  <c r="K58" i="1"/>
  <c r="AA58" i="1" s="1"/>
  <c r="Z57" i="1"/>
  <c r="Y57" i="1"/>
  <c r="X57" i="1"/>
  <c r="W57" i="1"/>
  <c r="V57" i="1"/>
  <c r="U57" i="1"/>
  <c r="T57" i="1"/>
  <c r="S57" i="1"/>
  <c r="AA57" i="1" s="1"/>
  <c r="K57" i="1"/>
  <c r="Z56" i="1"/>
  <c r="Y56" i="1"/>
  <c r="X56" i="1"/>
  <c r="W56" i="1"/>
  <c r="V56" i="1"/>
  <c r="U56" i="1"/>
  <c r="T56" i="1"/>
  <c r="S56" i="1"/>
  <c r="K56" i="1"/>
  <c r="AA56" i="1" s="1"/>
  <c r="Z55" i="1"/>
  <c r="Y55" i="1"/>
  <c r="X55" i="1"/>
  <c r="W55" i="1"/>
  <c r="V55" i="1"/>
  <c r="U55" i="1"/>
  <c r="T55" i="1"/>
  <c r="S55" i="1"/>
  <c r="AA55" i="1" s="1"/>
  <c r="K55" i="1"/>
  <c r="Z54" i="1"/>
  <c r="Y54" i="1"/>
  <c r="X54" i="1"/>
  <c r="W54" i="1"/>
  <c r="V54" i="1"/>
  <c r="U54" i="1"/>
  <c r="T54" i="1"/>
  <c r="S54" i="1"/>
  <c r="K54" i="1"/>
  <c r="AA54" i="1" s="1"/>
  <c r="Z53" i="1"/>
  <c r="Y53" i="1"/>
  <c r="X53" i="1"/>
  <c r="W53" i="1"/>
  <c r="V53" i="1"/>
  <c r="U53" i="1"/>
  <c r="T53" i="1"/>
  <c r="S53" i="1"/>
  <c r="AA53" i="1" s="1"/>
  <c r="K53" i="1"/>
  <c r="Z52" i="1"/>
  <c r="Y52" i="1"/>
  <c r="X52" i="1"/>
  <c r="W52" i="1"/>
  <c r="V52" i="1"/>
  <c r="U52" i="1"/>
  <c r="T52" i="1"/>
  <c r="S52" i="1"/>
  <c r="K52" i="1"/>
  <c r="AA52" i="1" s="1"/>
  <c r="Z51" i="1"/>
  <c r="Y51" i="1"/>
  <c r="X51" i="1"/>
  <c r="W51" i="1"/>
  <c r="V51" i="1"/>
  <c r="U51" i="1"/>
  <c r="T51" i="1"/>
  <c r="S51" i="1"/>
  <c r="AA51" i="1" s="1"/>
  <c r="K51" i="1"/>
  <c r="Z50" i="1"/>
  <c r="Y50" i="1"/>
  <c r="X50" i="1"/>
  <c r="W50" i="1"/>
  <c r="V50" i="1"/>
  <c r="U50" i="1"/>
  <c r="T50" i="1"/>
  <c r="S50" i="1"/>
  <c r="K50" i="1"/>
  <c r="AA50" i="1" s="1"/>
  <c r="Z49" i="1"/>
  <c r="Y49" i="1"/>
  <c r="X49" i="1"/>
  <c r="W49" i="1"/>
  <c r="V49" i="1"/>
  <c r="U49" i="1"/>
  <c r="T49" i="1"/>
  <c r="S49" i="1"/>
  <c r="AA49" i="1" s="1"/>
  <c r="K49" i="1"/>
  <c r="Z48" i="1"/>
  <c r="Y48" i="1"/>
  <c r="X48" i="1"/>
  <c r="W48" i="1"/>
  <c r="V48" i="1"/>
  <c r="U48" i="1"/>
  <c r="T48" i="1"/>
  <c r="S48" i="1"/>
  <c r="K48" i="1"/>
  <c r="AA48" i="1" s="1"/>
  <c r="Z47" i="1"/>
  <c r="Y47" i="1"/>
  <c r="X47" i="1"/>
  <c r="W47" i="1"/>
  <c r="V47" i="1"/>
  <c r="U47" i="1"/>
  <c r="T47" i="1"/>
  <c r="S47" i="1"/>
  <c r="AA47" i="1" s="1"/>
  <c r="K47" i="1"/>
  <c r="Z46" i="1"/>
  <c r="Y46" i="1"/>
  <c r="X46" i="1"/>
  <c r="W46" i="1"/>
  <c r="V46" i="1"/>
  <c r="U46" i="1"/>
  <c r="T46" i="1"/>
  <c r="S46" i="1"/>
  <c r="K46" i="1"/>
  <c r="AA46" i="1" s="1"/>
  <c r="Z45" i="1"/>
  <c r="Y45" i="1"/>
  <c r="X45" i="1"/>
  <c r="W45" i="1"/>
  <c r="V45" i="1"/>
  <c r="U45" i="1"/>
  <c r="T45" i="1"/>
  <c r="S45" i="1"/>
  <c r="AA45" i="1" s="1"/>
  <c r="K45" i="1"/>
  <c r="Z44" i="1"/>
  <c r="Y44" i="1"/>
  <c r="X44" i="1"/>
  <c r="W44" i="1"/>
  <c r="V44" i="1"/>
  <c r="U44" i="1"/>
  <c r="T44" i="1"/>
  <c r="S44" i="1"/>
  <c r="K44" i="1"/>
  <c r="AA44" i="1" s="1"/>
  <c r="Z43" i="1"/>
  <c r="Y43" i="1"/>
  <c r="X43" i="1"/>
  <c r="W43" i="1"/>
  <c r="V43" i="1"/>
  <c r="U43" i="1"/>
  <c r="T43" i="1"/>
  <c r="S43" i="1"/>
  <c r="AA43" i="1" s="1"/>
  <c r="K43" i="1"/>
  <c r="Z42" i="1"/>
  <c r="Y42" i="1"/>
  <c r="X42" i="1"/>
  <c r="W42" i="1"/>
  <c r="V42" i="1"/>
  <c r="U42" i="1"/>
  <c r="T42" i="1"/>
  <c r="S42" i="1"/>
  <c r="K42" i="1"/>
  <c r="AA42" i="1" s="1"/>
  <c r="Z41" i="1"/>
  <c r="Y41" i="1"/>
  <c r="X41" i="1"/>
  <c r="W41" i="1"/>
  <c r="V41" i="1"/>
  <c r="U41" i="1"/>
  <c r="T41" i="1"/>
  <c r="S41" i="1"/>
  <c r="AA41" i="1" s="1"/>
  <c r="K41" i="1"/>
  <c r="Z40" i="1"/>
  <c r="Y40" i="1"/>
  <c r="X40" i="1"/>
  <c r="W40" i="1"/>
  <c r="V40" i="1"/>
  <c r="U40" i="1"/>
  <c r="T40" i="1"/>
  <c r="S40" i="1"/>
  <c r="K40" i="1"/>
  <c r="AA40" i="1" s="1"/>
  <c r="Z39" i="1"/>
  <c r="Y39" i="1"/>
  <c r="X39" i="1"/>
  <c r="W39" i="1"/>
  <c r="V39" i="1"/>
  <c r="U39" i="1"/>
  <c r="T39" i="1"/>
  <c r="S39" i="1"/>
  <c r="AA39" i="1" s="1"/>
  <c r="K39" i="1"/>
  <c r="Z38" i="1"/>
  <c r="Y38" i="1"/>
  <c r="X38" i="1"/>
  <c r="W38" i="1"/>
  <c r="V38" i="1"/>
  <c r="U38" i="1"/>
  <c r="T38" i="1"/>
  <c r="S38" i="1"/>
  <c r="K38" i="1"/>
  <c r="AA38" i="1" s="1"/>
  <c r="Z37" i="1"/>
  <c r="Y37" i="1"/>
  <c r="X37" i="1"/>
  <c r="W37" i="1"/>
  <c r="V37" i="1"/>
  <c r="U37" i="1"/>
  <c r="T37" i="1"/>
  <c r="S37" i="1"/>
  <c r="AA37" i="1" s="1"/>
  <c r="K37" i="1"/>
  <c r="Z36" i="1"/>
  <c r="Y36" i="1"/>
  <c r="X36" i="1"/>
  <c r="W36" i="1"/>
  <c r="V36" i="1"/>
  <c r="U36" i="1"/>
  <c r="T36" i="1"/>
  <c r="S36" i="1"/>
  <c r="K36" i="1"/>
  <c r="AA36" i="1" s="1"/>
  <c r="Z35" i="1"/>
  <c r="Y35" i="1"/>
  <c r="X35" i="1"/>
  <c r="W35" i="1"/>
  <c r="V35" i="1"/>
  <c r="U35" i="1"/>
  <c r="T35" i="1"/>
  <c r="S35" i="1"/>
  <c r="AA35" i="1" s="1"/>
  <c r="K35" i="1"/>
  <c r="Z34" i="1"/>
  <c r="Y34" i="1"/>
  <c r="X34" i="1"/>
  <c r="W34" i="1"/>
  <c r="V34" i="1"/>
  <c r="U34" i="1"/>
  <c r="T34" i="1"/>
  <c r="S34" i="1"/>
  <c r="K34" i="1"/>
  <c r="AA34" i="1" s="1"/>
  <c r="Z33" i="1"/>
  <c r="Y33" i="1"/>
  <c r="X33" i="1"/>
  <c r="W33" i="1"/>
  <c r="V33" i="1"/>
  <c r="U33" i="1"/>
  <c r="T33" i="1"/>
  <c r="S33" i="1"/>
  <c r="AA33" i="1" s="1"/>
  <c r="K33" i="1"/>
  <c r="Z32" i="1"/>
  <c r="Y32" i="1"/>
  <c r="X32" i="1"/>
  <c r="W32" i="1"/>
  <c r="V32" i="1"/>
  <c r="U32" i="1"/>
  <c r="T32" i="1"/>
  <c r="S32" i="1"/>
  <c r="K32" i="1"/>
  <c r="AA32" i="1" s="1"/>
  <c r="Z31" i="1"/>
  <c r="Y31" i="1"/>
  <c r="X31" i="1"/>
  <c r="W31" i="1"/>
  <c r="V31" i="1"/>
  <c r="U31" i="1"/>
  <c r="T31" i="1"/>
  <c r="S31" i="1"/>
  <c r="AA31" i="1" s="1"/>
  <c r="K31" i="1"/>
  <c r="Z30" i="1"/>
  <c r="Y30" i="1"/>
  <c r="X30" i="1"/>
  <c r="W30" i="1"/>
  <c r="V30" i="1"/>
  <c r="U30" i="1"/>
  <c r="T30" i="1"/>
  <c r="S30" i="1"/>
  <c r="K30" i="1"/>
  <c r="AA30" i="1" s="1"/>
  <c r="Z29" i="1"/>
  <c r="Y29" i="1"/>
  <c r="X29" i="1"/>
  <c r="W29" i="1"/>
  <c r="V29" i="1"/>
  <c r="U29" i="1"/>
  <c r="T29" i="1"/>
  <c r="S29" i="1"/>
  <c r="AA29" i="1" s="1"/>
  <c r="K29" i="1"/>
  <c r="Z28" i="1"/>
  <c r="Y28" i="1"/>
  <c r="X28" i="1"/>
  <c r="W28" i="1"/>
  <c r="V28" i="1"/>
  <c r="U28" i="1"/>
  <c r="T28" i="1"/>
  <c r="S28" i="1"/>
  <c r="K28" i="1"/>
  <c r="AA28" i="1" s="1"/>
  <c r="Z27" i="1"/>
  <c r="Y27" i="1"/>
  <c r="X27" i="1"/>
  <c r="W27" i="1"/>
  <c r="V27" i="1"/>
  <c r="U27" i="1"/>
  <c r="T27" i="1"/>
  <c r="S27" i="1"/>
  <c r="AA27" i="1" s="1"/>
  <c r="K27" i="1"/>
  <c r="Z26" i="1"/>
  <c r="Y26" i="1"/>
  <c r="X26" i="1"/>
  <c r="W26" i="1"/>
  <c r="V26" i="1"/>
  <c r="U26" i="1"/>
  <c r="T26" i="1"/>
  <c r="S26" i="1"/>
  <c r="K26" i="1"/>
  <c r="AA26" i="1" s="1"/>
  <c r="Z25" i="1"/>
  <c r="Y25" i="1"/>
  <c r="X25" i="1"/>
  <c r="W25" i="1"/>
  <c r="V25" i="1"/>
  <c r="U25" i="1"/>
  <c r="T25" i="1"/>
  <c r="S25" i="1"/>
  <c r="AA25" i="1" s="1"/>
  <c r="K25" i="1"/>
  <c r="Z24" i="1"/>
  <c r="Y24" i="1"/>
  <c r="X24" i="1"/>
  <c r="W24" i="1"/>
  <c r="V24" i="1"/>
  <c r="U24" i="1"/>
  <c r="T24" i="1"/>
  <c r="S24" i="1"/>
  <c r="K24" i="1"/>
  <c r="AA24" i="1" s="1"/>
  <c r="Z23" i="1"/>
  <c r="Y23" i="1"/>
  <c r="X23" i="1"/>
  <c r="W23" i="1"/>
  <c r="V23" i="1"/>
  <c r="U23" i="1"/>
  <c r="T23" i="1"/>
  <c r="S23" i="1"/>
  <c r="AA23" i="1" s="1"/>
  <c r="K23" i="1"/>
  <c r="Z22" i="1"/>
  <c r="Y22" i="1"/>
  <c r="X22" i="1"/>
  <c r="W22" i="1"/>
  <c r="V22" i="1"/>
  <c r="U22" i="1"/>
  <c r="T22" i="1"/>
  <c r="S22" i="1"/>
  <c r="K22" i="1"/>
  <c r="AA22" i="1" s="1"/>
  <c r="Z21" i="1"/>
  <c r="Y21" i="1"/>
  <c r="X21" i="1"/>
  <c r="W21" i="1"/>
  <c r="V21" i="1"/>
  <c r="U21" i="1"/>
  <c r="T21" i="1"/>
  <c r="S21" i="1"/>
  <c r="AA21" i="1" s="1"/>
  <c r="K21" i="1"/>
  <c r="Z20" i="1"/>
  <c r="Y20" i="1"/>
  <c r="X20" i="1"/>
  <c r="W20" i="1"/>
  <c r="V20" i="1"/>
  <c r="U20" i="1"/>
  <c r="T20" i="1"/>
  <c r="S20" i="1"/>
  <c r="K20" i="1"/>
  <c r="AA20" i="1" s="1"/>
  <c r="Z19" i="1"/>
  <c r="Y19" i="1"/>
  <c r="X19" i="1"/>
  <c r="W19" i="1"/>
  <c r="V19" i="1"/>
  <c r="U19" i="1"/>
  <c r="T19" i="1"/>
  <c r="S19" i="1"/>
  <c r="AA19" i="1" s="1"/>
  <c r="K19" i="1"/>
  <c r="Z18" i="1"/>
  <c r="Y18" i="1"/>
  <c r="X18" i="1"/>
  <c r="W18" i="1"/>
  <c r="V18" i="1"/>
  <c r="U18" i="1"/>
  <c r="T18" i="1"/>
  <c r="S18" i="1"/>
  <c r="K18" i="1"/>
  <c r="AA18" i="1" s="1"/>
  <c r="Z17" i="1"/>
  <c r="Y17" i="1"/>
  <c r="X17" i="1"/>
  <c r="W17" i="1"/>
  <c r="V17" i="1"/>
  <c r="U17" i="1"/>
  <c r="T17" i="1"/>
  <c r="S17" i="1"/>
  <c r="AA17" i="1" s="1"/>
  <c r="K17" i="1"/>
  <c r="Z16" i="1"/>
  <c r="Y16" i="1"/>
  <c r="X16" i="1"/>
  <c r="W16" i="1"/>
  <c r="V16" i="1"/>
  <c r="U16" i="1"/>
  <c r="T16" i="1"/>
  <c r="S16" i="1"/>
  <c r="K16" i="1"/>
  <c r="AA16" i="1" s="1"/>
  <c r="Z15" i="1"/>
  <c r="Y15" i="1"/>
  <c r="X15" i="1"/>
  <c r="W15" i="1"/>
  <c r="V15" i="1"/>
  <c r="U15" i="1"/>
  <c r="T15" i="1"/>
  <c r="S15" i="1"/>
  <c r="AA15" i="1" s="1"/>
  <c r="K15" i="1"/>
  <c r="Z14" i="1"/>
  <c r="Y14" i="1"/>
  <c r="X14" i="1"/>
  <c r="W14" i="1"/>
  <c r="V14" i="1"/>
  <c r="U14" i="1"/>
  <c r="T14" i="1"/>
  <c r="S14" i="1"/>
  <c r="K14" i="1"/>
  <c r="AA14" i="1" s="1"/>
  <c r="Z13" i="1"/>
  <c r="Y13" i="1"/>
  <c r="X13" i="1"/>
  <c r="W13" i="1"/>
  <c r="V13" i="1"/>
  <c r="U13" i="1"/>
  <c r="T13" i="1"/>
  <c r="S13" i="1"/>
  <c r="AA13" i="1" s="1"/>
  <c r="K13" i="1"/>
  <c r="Z12" i="1"/>
  <c r="Y12" i="1"/>
  <c r="X12" i="1"/>
  <c r="W12" i="1"/>
  <c r="V12" i="1"/>
  <c r="U12" i="1"/>
  <c r="T12" i="1"/>
  <c r="S12" i="1"/>
  <c r="K12" i="1"/>
  <c r="AA12" i="1" s="1"/>
  <c r="Z11" i="1"/>
  <c r="Y11" i="1"/>
  <c r="X11" i="1"/>
  <c r="W11" i="1"/>
  <c r="V11" i="1"/>
  <c r="U11" i="1"/>
  <c r="T11" i="1"/>
  <c r="S11" i="1"/>
  <c r="AA11" i="1" s="1"/>
  <c r="K11" i="1"/>
  <c r="Z10" i="1"/>
  <c r="Y10" i="1"/>
  <c r="X10" i="1"/>
  <c r="W10" i="1"/>
  <c r="V10" i="1"/>
  <c r="U10" i="1"/>
  <c r="T10" i="1"/>
  <c r="S10" i="1"/>
  <c r="K10" i="1"/>
  <c r="AA10" i="1" s="1"/>
  <c r="Z9" i="1"/>
  <c r="Y9" i="1"/>
  <c r="X9" i="1"/>
  <c r="W9" i="1"/>
  <c r="V9" i="1"/>
  <c r="U9" i="1"/>
  <c r="T9" i="1"/>
  <c r="S9" i="1"/>
  <c r="AA9" i="1" s="1"/>
  <c r="K9" i="1"/>
  <c r="Z8" i="1"/>
  <c r="Y8" i="1"/>
  <c r="X8" i="1"/>
  <c r="W8" i="1"/>
  <c r="V8" i="1"/>
  <c r="U8" i="1"/>
  <c r="T8" i="1"/>
  <c r="S8" i="1"/>
  <c r="K8" i="1"/>
  <c r="AA8" i="1" s="1"/>
  <c r="Z7" i="1"/>
  <c r="Y7" i="1"/>
  <c r="X7" i="1"/>
  <c r="W7" i="1"/>
  <c r="V7" i="1"/>
  <c r="U7" i="1"/>
  <c r="T7" i="1"/>
  <c r="S7" i="1"/>
  <c r="AA7" i="1" s="1"/>
  <c r="K7" i="1"/>
  <c r="Z6" i="1"/>
  <c r="Y6" i="1"/>
  <c r="X6" i="1"/>
  <c r="W6" i="1"/>
  <c r="V6" i="1"/>
  <c r="U6" i="1"/>
  <c r="T6" i="1"/>
  <c r="S6" i="1"/>
  <c r="K6" i="1"/>
  <c r="AA6" i="1" s="1"/>
  <c r="Z5" i="1"/>
  <c r="Y5" i="1"/>
  <c r="X5" i="1"/>
  <c r="W5" i="1"/>
  <c r="V5" i="1"/>
  <c r="U5" i="1"/>
  <c r="T5" i="1"/>
  <c r="S5" i="1"/>
  <c r="AA5" i="1" s="1"/>
  <c r="K5" i="1"/>
  <c r="U13" i="6"/>
  <c r="U79" i="1" s="1"/>
  <c r="R13" i="6"/>
  <c r="R79" i="1" s="1"/>
  <c r="Q13" i="6"/>
  <c r="P13" i="6"/>
  <c r="P79" i="1" s="1"/>
  <c r="O13" i="6"/>
  <c r="O79" i="1" s="1"/>
  <c r="N13" i="6"/>
  <c r="M13" i="6"/>
  <c r="L13" i="6"/>
  <c r="L79" i="1" s="1"/>
  <c r="J13" i="6"/>
  <c r="Z13" i="6" s="1"/>
  <c r="Z79" i="1" s="1"/>
  <c r="I13" i="6"/>
  <c r="Y13" i="6" s="1"/>
  <c r="Y79" i="1" s="1"/>
  <c r="H13" i="6"/>
  <c r="H79" i="1" s="1"/>
  <c r="G13" i="6"/>
  <c r="G79" i="1" s="1"/>
  <c r="F13" i="6"/>
  <c r="F79" i="1" s="1"/>
  <c r="E13" i="6"/>
  <c r="D13" i="6"/>
  <c r="D79" i="1" s="1"/>
  <c r="Z12" i="6"/>
  <c r="Y12" i="6"/>
  <c r="X12" i="6"/>
  <c r="W12" i="6"/>
  <c r="V12" i="6"/>
  <c r="U12" i="6"/>
  <c r="T12" i="6"/>
  <c r="S12" i="6"/>
  <c r="K12" i="6"/>
  <c r="AA12" i="6" s="1"/>
  <c r="Z11" i="6"/>
  <c r="Y11" i="6"/>
  <c r="X11" i="6"/>
  <c r="W11" i="6"/>
  <c r="V11" i="6"/>
  <c r="U11" i="6"/>
  <c r="T11" i="6"/>
  <c r="S11" i="6"/>
  <c r="AA11" i="6" s="1"/>
  <c r="K11" i="6"/>
  <c r="Z10" i="6"/>
  <c r="Y10" i="6"/>
  <c r="X10" i="6"/>
  <c r="W10" i="6"/>
  <c r="V10" i="6"/>
  <c r="U10" i="6"/>
  <c r="T10" i="6"/>
  <c r="S10" i="6"/>
  <c r="K10" i="6"/>
  <c r="AA10" i="6" s="1"/>
  <c r="Z9" i="6"/>
  <c r="Y9" i="6"/>
  <c r="X9" i="6"/>
  <c r="W9" i="6"/>
  <c r="V9" i="6"/>
  <c r="U9" i="6"/>
  <c r="T9" i="6"/>
  <c r="S9" i="6"/>
  <c r="AA9" i="6" s="1"/>
  <c r="K9" i="6"/>
  <c r="Z8" i="6"/>
  <c r="Y8" i="6"/>
  <c r="X8" i="6"/>
  <c r="W8" i="6"/>
  <c r="V8" i="6"/>
  <c r="U8" i="6"/>
  <c r="T8" i="6"/>
  <c r="S8" i="6"/>
  <c r="K8" i="6"/>
  <c r="AA8" i="6" s="1"/>
  <c r="Z7" i="6"/>
  <c r="Y7" i="6"/>
  <c r="X7" i="6"/>
  <c r="W7" i="6"/>
  <c r="V7" i="6"/>
  <c r="U7" i="6"/>
  <c r="T7" i="6"/>
  <c r="S7" i="6"/>
  <c r="AA7" i="6" s="1"/>
  <c r="K7" i="6"/>
  <c r="Z6" i="6"/>
  <c r="Y6" i="6"/>
  <c r="X6" i="6"/>
  <c r="W6" i="6"/>
  <c r="V6" i="6"/>
  <c r="U6" i="6"/>
  <c r="T6" i="6"/>
  <c r="S6" i="6"/>
  <c r="K6" i="6"/>
  <c r="AA6" i="6" s="1"/>
  <c r="Z5" i="6"/>
  <c r="Y5" i="6"/>
  <c r="X5" i="6"/>
  <c r="W5" i="6"/>
  <c r="V5" i="6"/>
  <c r="U5" i="6"/>
  <c r="T5" i="6"/>
  <c r="S5" i="6"/>
  <c r="AA5" i="6" s="1"/>
  <c r="K5" i="6"/>
  <c r="E11" i="5"/>
  <c r="C11" i="5"/>
  <c r="E10" i="5"/>
  <c r="C10" i="5"/>
  <c r="G10" i="5" s="1"/>
  <c r="E9" i="5"/>
  <c r="C9" i="5"/>
  <c r="G9" i="5" s="1"/>
  <c r="E8" i="5"/>
  <c r="C8" i="5"/>
  <c r="E7" i="5"/>
  <c r="G6" i="5"/>
  <c r="E6" i="5"/>
  <c r="E12" i="5" s="1"/>
  <c r="C6" i="5"/>
  <c r="G5" i="5"/>
  <c r="E5" i="5"/>
  <c r="C5" i="5"/>
  <c r="F9" i="5" l="1"/>
  <c r="F11" i="5"/>
  <c r="F5" i="5"/>
  <c r="F7" i="5"/>
  <c r="F8" i="5"/>
  <c r="Q10" i="30"/>
  <c r="O10" i="30"/>
  <c r="M10" i="30"/>
  <c r="K10" i="30"/>
  <c r="G10" i="30"/>
  <c r="S10" i="30"/>
  <c r="E10" i="30"/>
  <c r="I10" i="30"/>
  <c r="Q18" i="30"/>
  <c r="K18" i="30"/>
  <c r="G18" i="30"/>
  <c r="S18" i="30"/>
  <c r="O18" i="30"/>
  <c r="M18" i="30"/>
  <c r="E18" i="30"/>
  <c r="I18" i="30"/>
  <c r="Q26" i="30"/>
  <c r="O26" i="30"/>
  <c r="K26" i="30"/>
  <c r="G26" i="30"/>
  <c r="E26" i="30"/>
  <c r="M26" i="30"/>
  <c r="I26" i="30"/>
  <c r="S26" i="30"/>
  <c r="Q34" i="30"/>
  <c r="K34" i="30"/>
  <c r="G34" i="30"/>
  <c r="O34" i="30"/>
  <c r="E34" i="30"/>
  <c r="M34" i="30"/>
  <c r="S34" i="30"/>
  <c r="I34" i="30"/>
  <c r="Q42" i="30"/>
  <c r="S42" i="30"/>
  <c r="O42" i="30"/>
  <c r="K42" i="30"/>
  <c r="G42" i="30"/>
  <c r="E42" i="30"/>
  <c r="M42" i="30"/>
  <c r="I42" i="30"/>
  <c r="Q50" i="30"/>
  <c r="S50" i="30"/>
  <c r="K50" i="30"/>
  <c r="G50" i="30"/>
  <c r="O50" i="30"/>
  <c r="E50" i="30"/>
  <c r="M50" i="30"/>
  <c r="I50" i="30"/>
  <c r="Q58" i="30"/>
  <c r="O58" i="30"/>
  <c r="K58" i="30"/>
  <c r="G58" i="30"/>
  <c r="S58" i="30"/>
  <c r="M58" i="30"/>
  <c r="I58" i="30"/>
  <c r="E58" i="30"/>
  <c r="Q66" i="30"/>
  <c r="K66" i="30"/>
  <c r="G66" i="30"/>
  <c r="O66" i="30"/>
  <c r="S66" i="30"/>
  <c r="M66" i="30"/>
  <c r="I66" i="30"/>
  <c r="E66" i="30"/>
  <c r="Q74" i="30"/>
  <c r="O74" i="30"/>
  <c r="K74" i="30"/>
  <c r="G74" i="30"/>
  <c r="S74" i="30"/>
  <c r="M74" i="30"/>
  <c r="I74" i="30"/>
  <c r="E74" i="30"/>
  <c r="S8" i="32"/>
  <c r="I8" i="32"/>
  <c r="O8" i="32"/>
  <c r="Q8" i="32"/>
  <c r="G8" i="32"/>
  <c r="K8" i="32"/>
  <c r="E8" i="32"/>
  <c r="M8" i="32"/>
  <c r="O6" i="33"/>
  <c r="Q6" i="33"/>
  <c r="M6" i="33"/>
  <c r="K6" i="33"/>
  <c r="I6" i="33"/>
  <c r="E6" i="33"/>
  <c r="G6" i="33"/>
  <c r="K12" i="33"/>
  <c r="G12" i="33"/>
  <c r="O12" i="33"/>
  <c r="M12" i="33"/>
  <c r="Q12" i="33"/>
  <c r="I12" i="33"/>
  <c r="Q16" i="33"/>
  <c r="K16" i="33"/>
  <c r="O16" i="33"/>
  <c r="M16" i="33"/>
  <c r="G16" i="33"/>
  <c r="I16" i="33"/>
  <c r="M31" i="33"/>
  <c r="O31" i="33"/>
  <c r="G31" i="33"/>
  <c r="K31" i="33"/>
  <c r="I31" i="33"/>
  <c r="Q31" i="33"/>
  <c r="E31" i="33"/>
  <c r="M47" i="33"/>
  <c r="O47" i="33"/>
  <c r="G47" i="33"/>
  <c r="K47" i="33"/>
  <c r="I47" i="33"/>
  <c r="Q47" i="33"/>
  <c r="E47" i="33"/>
  <c r="M63" i="33"/>
  <c r="O63" i="33"/>
  <c r="G63" i="33"/>
  <c r="Q63" i="33"/>
  <c r="K63" i="33"/>
  <c r="I63" i="33"/>
  <c r="E63" i="33"/>
  <c r="O66" i="33"/>
  <c r="I66" i="33"/>
  <c r="G66" i="33"/>
  <c r="Q66" i="33"/>
  <c r="M66" i="33"/>
  <c r="K66" i="33"/>
  <c r="G8" i="5"/>
  <c r="F10" i="5"/>
  <c r="V13" i="6"/>
  <c r="V79" i="1" s="1"/>
  <c r="I79" i="1"/>
  <c r="M19" i="33"/>
  <c r="K19" i="33"/>
  <c r="I19" i="33"/>
  <c r="G19" i="33"/>
  <c r="Q19" i="33"/>
  <c r="O19" i="33"/>
  <c r="E19" i="33"/>
  <c r="O22" i="33"/>
  <c r="G22" i="33"/>
  <c r="M22" i="33"/>
  <c r="I22" i="33"/>
  <c r="Q22" i="33"/>
  <c r="K22" i="33"/>
  <c r="M35" i="33"/>
  <c r="K35" i="33"/>
  <c r="G35" i="33"/>
  <c r="Q35" i="33"/>
  <c r="I35" i="33"/>
  <c r="O35" i="33"/>
  <c r="E35" i="33"/>
  <c r="O38" i="33"/>
  <c r="I38" i="33"/>
  <c r="M38" i="33"/>
  <c r="K38" i="33"/>
  <c r="G38" i="33"/>
  <c r="Q38" i="33"/>
  <c r="M51" i="33"/>
  <c r="K51" i="33"/>
  <c r="G51" i="33"/>
  <c r="Q51" i="33"/>
  <c r="I51" i="33"/>
  <c r="O51" i="33"/>
  <c r="E51" i="33"/>
  <c r="O54" i="33"/>
  <c r="I54" i="33"/>
  <c r="G54" i="33"/>
  <c r="K54" i="33"/>
  <c r="Q54" i="33"/>
  <c r="M54" i="33"/>
  <c r="M67" i="33"/>
  <c r="Q67" i="33"/>
  <c r="K67" i="33"/>
  <c r="G67" i="33"/>
  <c r="I67" i="33"/>
  <c r="O67" i="33"/>
  <c r="E67" i="33"/>
  <c r="O70" i="33"/>
  <c r="I70" i="33"/>
  <c r="Q70" i="33"/>
  <c r="M70" i="33"/>
  <c r="K70" i="33"/>
  <c r="G70" i="33"/>
  <c r="C7" i="5"/>
  <c r="K79" i="1"/>
  <c r="S13" i="6"/>
  <c r="S79" i="1" s="1"/>
  <c r="J79" i="1"/>
  <c r="M23" i="33"/>
  <c r="G23" i="33"/>
  <c r="O23" i="33"/>
  <c r="I23" i="33"/>
  <c r="Q23" i="33"/>
  <c r="K23" i="33"/>
  <c r="E23" i="33"/>
  <c r="O26" i="33"/>
  <c r="Q26" i="33"/>
  <c r="M26" i="33"/>
  <c r="K26" i="33"/>
  <c r="I26" i="33"/>
  <c r="G26" i="33"/>
  <c r="M39" i="33"/>
  <c r="G39" i="33"/>
  <c r="I39" i="33"/>
  <c r="O39" i="33"/>
  <c r="K39" i="33"/>
  <c r="Q39" i="33"/>
  <c r="E39" i="33"/>
  <c r="O42" i="33"/>
  <c r="Q42" i="33"/>
  <c r="I42" i="33"/>
  <c r="M42" i="33"/>
  <c r="K42" i="33"/>
  <c r="G42" i="33"/>
  <c r="M55" i="33"/>
  <c r="G55" i="33"/>
  <c r="I55" i="33"/>
  <c r="O55" i="33"/>
  <c r="K55" i="33"/>
  <c r="Q55" i="33"/>
  <c r="E55" i="33"/>
  <c r="O58" i="33"/>
  <c r="I58" i="33"/>
  <c r="Q58" i="33"/>
  <c r="M58" i="33"/>
  <c r="K58" i="33"/>
  <c r="G58" i="33"/>
  <c r="M71" i="33"/>
  <c r="G71" i="33"/>
  <c r="I71" i="33"/>
  <c r="O71" i="33"/>
  <c r="Q71" i="33"/>
  <c r="K71" i="33"/>
  <c r="E71" i="33"/>
  <c r="O74" i="33"/>
  <c r="I74" i="33"/>
  <c r="Q74" i="33"/>
  <c r="M74" i="33"/>
  <c r="K74" i="33"/>
  <c r="G74" i="33"/>
  <c r="S6" i="30"/>
  <c r="K6" i="30"/>
  <c r="G6" i="30"/>
  <c r="Q6" i="30"/>
  <c r="E6" i="30"/>
  <c r="O6" i="30"/>
  <c r="M6" i="30"/>
  <c r="I6" i="30"/>
  <c r="Q14" i="30"/>
  <c r="S14" i="30"/>
  <c r="K14" i="30"/>
  <c r="G14" i="30"/>
  <c r="E14" i="30"/>
  <c r="O14" i="30"/>
  <c r="M14" i="30"/>
  <c r="I14" i="30"/>
  <c r="Q22" i="30"/>
  <c r="S22" i="30"/>
  <c r="K22" i="30"/>
  <c r="G22" i="30"/>
  <c r="E22" i="30"/>
  <c r="O22" i="30"/>
  <c r="M22" i="30"/>
  <c r="I22" i="30"/>
  <c r="Q30" i="30"/>
  <c r="K30" i="30"/>
  <c r="G30" i="30"/>
  <c r="E30" i="30"/>
  <c r="S30" i="30"/>
  <c r="M30" i="30"/>
  <c r="O30" i="30"/>
  <c r="I30" i="30"/>
  <c r="Q38" i="30"/>
  <c r="S38" i="30"/>
  <c r="K38" i="30"/>
  <c r="G38" i="30"/>
  <c r="E38" i="30"/>
  <c r="O38" i="30"/>
  <c r="M38" i="30"/>
  <c r="I38" i="30"/>
  <c r="Q46" i="30"/>
  <c r="K46" i="30"/>
  <c r="G46" i="30"/>
  <c r="S46" i="30"/>
  <c r="E46" i="30"/>
  <c r="M46" i="30"/>
  <c r="O46" i="30"/>
  <c r="I46" i="30"/>
  <c r="Q54" i="30"/>
  <c r="S54" i="30"/>
  <c r="K54" i="30"/>
  <c r="G54" i="30"/>
  <c r="O54" i="30"/>
  <c r="M54" i="30"/>
  <c r="E54" i="30"/>
  <c r="I54" i="30"/>
  <c r="Q62" i="30"/>
  <c r="K62" i="30"/>
  <c r="G62" i="30"/>
  <c r="M62" i="30"/>
  <c r="S62" i="30"/>
  <c r="E62" i="30"/>
  <c r="O62" i="30"/>
  <c r="I62" i="30"/>
  <c r="Q70" i="30"/>
  <c r="S70" i="30"/>
  <c r="K70" i="30"/>
  <c r="G70" i="30"/>
  <c r="O70" i="30"/>
  <c r="M70" i="30"/>
  <c r="E70" i="30"/>
  <c r="I70" i="30"/>
  <c r="Q78" i="30"/>
  <c r="S78" i="30"/>
  <c r="K78" i="30"/>
  <c r="G78" i="30"/>
  <c r="M78" i="30"/>
  <c r="O78" i="30"/>
  <c r="E78" i="30"/>
  <c r="I78" i="30"/>
  <c r="S12" i="32"/>
  <c r="I12" i="32"/>
  <c r="M12" i="32"/>
  <c r="O12" i="32"/>
  <c r="G12" i="32"/>
  <c r="K12" i="32"/>
  <c r="Q12" i="32"/>
  <c r="E12" i="32"/>
  <c r="O10" i="33"/>
  <c r="Q10" i="33"/>
  <c r="M10" i="33"/>
  <c r="K10" i="33"/>
  <c r="I10" i="33"/>
  <c r="E10" i="33"/>
  <c r="G10" i="33"/>
  <c r="O14" i="33"/>
  <c r="Q14" i="33"/>
  <c r="M14" i="33"/>
  <c r="K14" i="33"/>
  <c r="I14" i="33"/>
  <c r="G14" i="33"/>
  <c r="O18" i="33"/>
  <c r="Q18" i="33"/>
  <c r="M18" i="33"/>
  <c r="K18" i="33"/>
  <c r="I18" i="33"/>
  <c r="G18" i="33"/>
  <c r="O34" i="33"/>
  <c r="Q34" i="33"/>
  <c r="I34" i="33"/>
  <c r="G34" i="33"/>
  <c r="K34" i="33"/>
  <c r="M34" i="33"/>
  <c r="O50" i="33"/>
  <c r="Q50" i="33"/>
  <c r="I50" i="33"/>
  <c r="M50" i="33"/>
  <c r="K50" i="33"/>
  <c r="G50" i="33"/>
  <c r="F6" i="5"/>
  <c r="G11" i="5"/>
  <c r="K13" i="6"/>
  <c r="AA13" i="6" s="1"/>
  <c r="AA79" i="1" s="1"/>
  <c r="E79" i="1"/>
  <c r="O5" i="30"/>
  <c r="K5" i="30"/>
  <c r="I5" i="30"/>
  <c r="M5" i="30"/>
  <c r="G5" i="30"/>
  <c r="Q5" i="30"/>
  <c r="E5" i="30"/>
  <c r="M9" i="30"/>
  <c r="E9" i="30"/>
  <c r="I9" i="30"/>
  <c r="S9" i="30"/>
  <c r="Q9" i="30"/>
  <c r="G9" i="30"/>
  <c r="O9" i="30"/>
  <c r="K9" i="30"/>
  <c r="M13" i="30"/>
  <c r="E13" i="30"/>
  <c r="O13" i="30"/>
  <c r="I13" i="30"/>
  <c r="Q13" i="30"/>
  <c r="K13" i="30"/>
  <c r="S13" i="30"/>
  <c r="G13" i="30"/>
  <c r="M17" i="30"/>
  <c r="S17" i="30"/>
  <c r="Q17" i="30"/>
  <c r="E17" i="30"/>
  <c r="I17" i="30"/>
  <c r="O17" i="30"/>
  <c r="K17" i="30"/>
  <c r="G17" i="30"/>
  <c r="M21" i="30"/>
  <c r="S21" i="30"/>
  <c r="O21" i="30"/>
  <c r="Q21" i="30"/>
  <c r="I21" i="30"/>
  <c r="E21" i="30"/>
  <c r="G21" i="30"/>
  <c r="K21" i="30"/>
  <c r="Q25" i="30"/>
  <c r="M25" i="30"/>
  <c r="E25" i="30"/>
  <c r="S25" i="30"/>
  <c r="I25" i="30"/>
  <c r="O25" i="30"/>
  <c r="K25" i="30"/>
  <c r="G25" i="30"/>
  <c r="S29" i="30"/>
  <c r="M29" i="30"/>
  <c r="E29" i="30"/>
  <c r="Q29" i="30"/>
  <c r="O29" i="30"/>
  <c r="I29" i="30"/>
  <c r="K29" i="30"/>
  <c r="G29" i="30"/>
  <c r="S33" i="30"/>
  <c r="Q33" i="30"/>
  <c r="M33" i="30"/>
  <c r="I33" i="30"/>
  <c r="O33" i="30"/>
  <c r="E33" i="30"/>
  <c r="K33" i="30"/>
  <c r="G33" i="30"/>
  <c r="O37" i="30"/>
  <c r="M37" i="30"/>
  <c r="E37" i="30"/>
  <c r="I37" i="30"/>
  <c r="S37" i="30"/>
  <c r="G37" i="30"/>
  <c r="K37" i="30"/>
  <c r="Q37" i="30"/>
  <c r="M41" i="30"/>
  <c r="I41" i="30"/>
  <c r="Q41" i="30"/>
  <c r="E41" i="30"/>
  <c r="S41" i="30"/>
  <c r="O41" i="30"/>
  <c r="G41" i="30"/>
  <c r="K41" i="30"/>
  <c r="M45" i="30"/>
  <c r="E45" i="30"/>
  <c r="O45" i="30"/>
  <c r="I45" i="30"/>
  <c r="S45" i="30"/>
  <c r="Q45" i="30"/>
  <c r="K45" i="30"/>
  <c r="G45" i="30"/>
  <c r="S49" i="30"/>
  <c r="M49" i="30"/>
  <c r="Q49" i="30"/>
  <c r="I49" i="30"/>
  <c r="O49" i="30"/>
  <c r="E49" i="30"/>
  <c r="K49" i="30"/>
  <c r="G49" i="30"/>
  <c r="O53" i="30"/>
  <c r="M53" i="30"/>
  <c r="E53" i="30"/>
  <c r="S53" i="30"/>
  <c r="I53" i="30"/>
  <c r="Q53" i="30"/>
  <c r="G53" i="30"/>
  <c r="K53" i="30"/>
  <c r="S57" i="30"/>
  <c r="Q57" i="30"/>
  <c r="M57" i="30"/>
  <c r="E57" i="30"/>
  <c r="I57" i="30"/>
  <c r="O57" i="30"/>
  <c r="K57" i="30"/>
  <c r="G57" i="30"/>
  <c r="M61" i="30"/>
  <c r="S61" i="30"/>
  <c r="O61" i="30"/>
  <c r="I61" i="30"/>
  <c r="E61" i="30"/>
  <c r="K61" i="30"/>
  <c r="G61" i="30"/>
  <c r="Q61" i="30"/>
  <c r="S65" i="30"/>
  <c r="M65" i="30"/>
  <c r="E65" i="30"/>
  <c r="Q65" i="30"/>
  <c r="I65" i="30"/>
  <c r="O65" i="30"/>
  <c r="K65" i="30"/>
  <c r="G65" i="30"/>
  <c r="O69" i="30"/>
  <c r="M69" i="30"/>
  <c r="E69" i="30"/>
  <c r="I69" i="30"/>
  <c r="Q69" i="30"/>
  <c r="S69" i="30"/>
  <c r="G69" i="30"/>
  <c r="K69" i="30"/>
  <c r="Q73" i="30"/>
  <c r="M73" i="30"/>
  <c r="I73" i="30"/>
  <c r="S73" i="30"/>
  <c r="E73" i="30"/>
  <c r="O73" i="30"/>
  <c r="G73" i="30"/>
  <c r="K73" i="30"/>
  <c r="M77" i="30"/>
  <c r="E77" i="30"/>
  <c r="O77" i="30"/>
  <c r="I77" i="30"/>
  <c r="K77" i="30"/>
  <c r="G77" i="30"/>
  <c r="S77" i="30"/>
  <c r="Q77" i="30"/>
  <c r="I79" i="30"/>
  <c r="Q79" i="30"/>
  <c r="K7" i="32"/>
  <c r="S7" i="32"/>
  <c r="M7" i="32"/>
  <c r="I7" i="32"/>
  <c r="O7" i="32"/>
  <c r="E7" i="32"/>
  <c r="Q7" i="32"/>
  <c r="G7" i="32"/>
  <c r="K11" i="32"/>
  <c r="Q11" i="32"/>
  <c r="S11" i="32"/>
  <c r="M11" i="32"/>
  <c r="G11" i="32"/>
  <c r="E11" i="32"/>
  <c r="I11" i="32"/>
  <c r="O11" i="32"/>
  <c r="K5" i="33"/>
  <c r="O5" i="33"/>
  <c r="M5" i="33"/>
  <c r="Q5" i="33"/>
  <c r="E5" i="33"/>
  <c r="I5" i="33"/>
  <c r="G5" i="33"/>
  <c r="I9" i="33"/>
  <c r="Q9" i="33"/>
  <c r="O9" i="33"/>
  <c r="M9" i="33"/>
  <c r="K9" i="33"/>
  <c r="G9" i="33"/>
  <c r="E9" i="33"/>
  <c r="E12" i="33"/>
  <c r="E14" i="33"/>
  <c r="E16" i="33"/>
  <c r="E18" i="33"/>
  <c r="M27" i="33"/>
  <c r="G27" i="33"/>
  <c r="Q27" i="33"/>
  <c r="O27" i="33"/>
  <c r="K27" i="33"/>
  <c r="I27" i="33"/>
  <c r="E27" i="33"/>
  <c r="O30" i="33"/>
  <c r="M30" i="33"/>
  <c r="K30" i="33"/>
  <c r="I30" i="33"/>
  <c r="Q30" i="33"/>
  <c r="G30" i="33"/>
  <c r="E34" i="33"/>
  <c r="M43" i="33"/>
  <c r="G43" i="33"/>
  <c r="Q43" i="33"/>
  <c r="O43" i="33"/>
  <c r="I43" i="33"/>
  <c r="K43" i="33"/>
  <c r="E43" i="33"/>
  <c r="O46" i="33"/>
  <c r="M46" i="33"/>
  <c r="K46" i="33"/>
  <c r="I46" i="33"/>
  <c r="Q46" i="33"/>
  <c r="G46" i="33"/>
  <c r="E50" i="33"/>
  <c r="M59" i="33"/>
  <c r="G59" i="33"/>
  <c r="O59" i="33"/>
  <c r="I59" i="33"/>
  <c r="Q59" i="33"/>
  <c r="K59" i="33"/>
  <c r="E59" i="33"/>
  <c r="O62" i="33"/>
  <c r="Q62" i="33"/>
  <c r="M62" i="33"/>
  <c r="K62" i="33"/>
  <c r="I62" i="33"/>
  <c r="G62" i="33"/>
  <c r="E66" i="33"/>
  <c r="M75" i="33"/>
  <c r="G75" i="33"/>
  <c r="O75" i="33"/>
  <c r="I75" i="33"/>
  <c r="K75" i="33"/>
  <c r="Q75" i="33"/>
  <c r="E75" i="33"/>
  <c r="O78" i="33"/>
  <c r="Q78" i="33"/>
  <c r="M78" i="33"/>
  <c r="K78" i="33"/>
  <c r="I78" i="33"/>
  <c r="G78" i="33"/>
  <c r="S78" i="33"/>
  <c r="W13" i="6"/>
  <c r="W79" i="1" s="1"/>
  <c r="T13" i="6"/>
  <c r="T79" i="1" s="1"/>
  <c r="X13" i="6"/>
  <c r="X79" i="1" s="1"/>
  <c r="S8" i="30"/>
  <c r="Q8" i="30"/>
  <c r="O8" i="30"/>
  <c r="E8" i="30"/>
  <c r="K8" i="30"/>
  <c r="I8" i="30"/>
  <c r="M8" i="30"/>
  <c r="G8" i="30"/>
  <c r="S12" i="30"/>
  <c r="O12" i="30"/>
  <c r="Q12" i="30"/>
  <c r="E12" i="30"/>
  <c r="I12" i="30"/>
  <c r="M12" i="30"/>
  <c r="K12" i="30"/>
  <c r="G12" i="30"/>
  <c r="S16" i="30"/>
  <c r="O16" i="30"/>
  <c r="E16" i="30"/>
  <c r="K16" i="30"/>
  <c r="M16" i="30"/>
  <c r="I16" i="30"/>
  <c r="Q16" i="30"/>
  <c r="G16" i="30"/>
  <c r="S20" i="30"/>
  <c r="O20" i="30"/>
  <c r="M20" i="30"/>
  <c r="E20" i="30"/>
  <c r="K20" i="30"/>
  <c r="Q20" i="30"/>
  <c r="I20" i="30"/>
  <c r="G20" i="30"/>
  <c r="S24" i="30"/>
  <c r="O24" i="30"/>
  <c r="E24" i="30"/>
  <c r="I24" i="30"/>
  <c r="K24" i="30"/>
  <c r="M24" i="30"/>
  <c r="Q24" i="30"/>
  <c r="G24" i="30"/>
  <c r="S28" i="30"/>
  <c r="O28" i="30"/>
  <c r="Q28" i="30"/>
  <c r="E28" i="30"/>
  <c r="K28" i="30"/>
  <c r="I28" i="30"/>
  <c r="G28" i="30"/>
  <c r="M28" i="30"/>
  <c r="S32" i="30"/>
  <c r="O32" i="30"/>
  <c r="Q32" i="30"/>
  <c r="E32" i="30"/>
  <c r="I32" i="30"/>
  <c r="K32" i="30"/>
  <c r="M32" i="30"/>
  <c r="G32" i="30"/>
  <c r="S36" i="30"/>
  <c r="O36" i="30"/>
  <c r="E36" i="30"/>
  <c r="I36" i="30"/>
  <c r="Q36" i="30"/>
  <c r="K36" i="30"/>
  <c r="G36" i="30"/>
  <c r="M36" i="30"/>
  <c r="S40" i="30"/>
  <c r="O40" i="30"/>
  <c r="Q40" i="30"/>
  <c r="E40" i="30"/>
  <c r="K40" i="30"/>
  <c r="I40" i="30"/>
  <c r="M40" i="30"/>
  <c r="G40" i="30"/>
  <c r="S44" i="30"/>
  <c r="O44" i="30"/>
  <c r="Q44" i="30"/>
  <c r="E44" i="30"/>
  <c r="I44" i="30"/>
  <c r="K44" i="30"/>
  <c r="G44" i="30"/>
  <c r="M44" i="30"/>
  <c r="S48" i="30"/>
  <c r="O48" i="30"/>
  <c r="E48" i="30"/>
  <c r="I48" i="30"/>
  <c r="K48" i="30"/>
  <c r="Q48" i="30"/>
  <c r="M48" i="30"/>
  <c r="G48" i="30"/>
  <c r="S52" i="30"/>
  <c r="O52" i="30"/>
  <c r="Q52" i="30"/>
  <c r="E52" i="30"/>
  <c r="K52" i="30"/>
  <c r="I52" i="30"/>
  <c r="G52" i="30"/>
  <c r="M52" i="30"/>
  <c r="S56" i="30"/>
  <c r="O56" i="30"/>
  <c r="E56" i="30"/>
  <c r="I56" i="30"/>
  <c r="K56" i="30"/>
  <c r="M56" i="30"/>
  <c r="Q56" i="30"/>
  <c r="G56" i="30"/>
  <c r="S60" i="30"/>
  <c r="O60" i="30"/>
  <c r="E60" i="30"/>
  <c r="I60" i="30"/>
  <c r="Q60" i="30"/>
  <c r="K60" i="30"/>
  <c r="G60" i="30"/>
  <c r="M60" i="30"/>
  <c r="S64" i="30"/>
  <c r="O64" i="30"/>
  <c r="E64" i="30"/>
  <c r="K64" i="30"/>
  <c r="Q64" i="30"/>
  <c r="I64" i="30"/>
  <c r="M64" i="30"/>
  <c r="G64" i="30"/>
  <c r="S68" i="30"/>
  <c r="O68" i="30"/>
  <c r="Q68" i="30"/>
  <c r="E68" i="30"/>
  <c r="I68" i="30"/>
  <c r="K68" i="30"/>
  <c r="G68" i="30"/>
  <c r="M68" i="30"/>
  <c r="S72" i="30"/>
  <c r="O72" i="30"/>
  <c r="E72" i="30"/>
  <c r="K72" i="30"/>
  <c r="I72" i="30"/>
  <c r="M72" i="30"/>
  <c r="Q72" i="30"/>
  <c r="G72" i="30"/>
  <c r="S76" i="30"/>
  <c r="O76" i="30"/>
  <c r="E76" i="30"/>
  <c r="I76" i="30"/>
  <c r="Q76" i="30"/>
  <c r="K76" i="30"/>
  <c r="G76" i="30"/>
  <c r="M76" i="30"/>
  <c r="G79" i="30"/>
  <c r="O79" i="30"/>
  <c r="O6" i="32"/>
  <c r="M6" i="32"/>
  <c r="E6" i="32"/>
  <c r="Q6" i="32"/>
  <c r="S6" i="32"/>
  <c r="G6" i="32"/>
  <c r="I6" i="32"/>
  <c r="K6" i="32"/>
  <c r="O10" i="32"/>
  <c r="M10" i="32"/>
  <c r="E10" i="32"/>
  <c r="K10" i="32"/>
  <c r="Q10" i="32"/>
  <c r="S10" i="32"/>
  <c r="I10" i="32"/>
  <c r="G10" i="32"/>
  <c r="Q13" i="32"/>
  <c r="G13" i="32"/>
  <c r="O13" i="32"/>
  <c r="I13" i="32"/>
  <c r="K13" i="32"/>
  <c r="E13" i="32"/>
  <c r="E79" i="33" s="1"/>
  <c r="K8" i="33"/>
  <c r="I8" i="33"/>
  <c r="E8" i="33"/>
  <c r="Q8" i="33"/>
  <c r="G8" i="33"/>
  <c r="O8" i="33"/>
  <c r="M8" i="33"/>
  <c r="Q11" i="33"/>
  <c r="M11" i="33"/>
  <c r="G11" i="33"/>
  <c r="O11" i="33"/>
  <c r="S11" i="33"/>
  <c r="K11" i="33"/>
  <c r="I11" i="33"/>
  <c r="I13" i="33"/>
  <c r="Q13" i="33"/>
  <c r="G13" i="33"/>
  <c r="O13" i="33"/>
  <c r="K13" i="33"/>
  <c r="M13" i="33"/>
  <c r="M15" i="33"/>
  <c r="O15" i="33"/>
  <c r="G15" i="33"/>
  <c r="K15" i="33"/>
  <c r="I15" i="33"/>
  <c r="Q15" i="33"/>
  <c r="I17" i="33"/>
  <c r="Q17" i="33"/>
  <c r="O17" i="33"/>
  <c r="M17" i="33"/>
  <c r="K17" i="33"/>
  <c r="G17" i="33"/>
  <c r="Q20" i="33"/>
  <c r="K20" i="33"/>
  <c r="O20" i="33"/>
  <c r="M20" i="33"/>
  <c r="I20" i="33"/>
  <c r="G20" i="33"/>
  <c r="Q24" i="33"/>
  <c r="K24" i="33"/>
  <c r="I24" i="33"/>
  <c r="G24" i="33"/>
  <c r="M24" i="33"/>
  <c r="O24" i="33"/>
  <c r="Q28" i="33"/>
  <c r="K28" i="33"/>
  <c r="O28" i="33"/>
  <c r="M28" i="33"/>
  <c r="G28" i="33"/>
  <c r="I28" i="33"/>
  <c r="Q32" i="33"/>
  <c r="K32" i="33"/>
  <c r="O32" i="33"/>
  <c r="M32" i="33"/>
  <c r="I32" i="33"/>
  <c r="G32" i="33"/>
  <c r="Q36" i="33"/>
  <c r="K36" i="33"/>
  <c r="O36" i="33"/>
  <c r="M36" i="33"/>
  <c r="I36" i="33"/>
  <c r="G36" i="33"/>
  <c r="Q40" i="33"/>
  <c r="K40" i="33"/>
  <c r="O40" i="33"/>
  <c r="M40" i="33"/>
  <c r="G40" i="33"/>
  <c r="I40" i="33"/>
  <c r="Q44" i="33"/>
  <c r="K44" i="33"/>
  <c r="I44" i="33"/>
  <c r="G44" i="33"/>
  <c r="M44" i="33"/>
  <c r="O44" i="33"/>
  <c r="Q48" i="33"/>
  <c r="K48" i="33"/>
  <c r="O48" i="33"/>
  <c r="M48" i="33"/>
  <c r="I48" i="33"/>
  <c r="G48" i="33"/>
  <c r="Q52" i="33"/>
  <c r="K52" i="33"/>
  <c r="O52" i="33"/>
  <c r="M52" i="33"/>
  <c r="I52" i="33"/>
  <c r="G52" i="33"/>
  <c r="Q56" i="33"/>
  <c r="K56" i="33"/>
  <c r="G56" i="33"/>
  <c r="I56" i="33"/>
  <c r="O56" i="33"/>
  <c r="M56" i="33"/>
  <c r="Q60" i="33"/>
  <c r="K60" i="33"/>
  <c r="O60" i="33"/>
  <c r="M60" i="33"/>
  <c r="I60" i="33"/>
  <c r="G60" i="33"/>
  <c r="Q64" i="33"/>
  <c r="K64" i="33"/>
  <c r="O64" i="33"/>
  <c r="M64" i="33"/>
  <c r="I64" i="33"/>
  <c r="G64" i="33"/>
  <c r="Q68" i="33"/>
  <c r="K68" i="33"/>
  <c r="O68" i="33"/>
  <c r="M68" i="33"/>
  <c r="I68" i="33"/>
  <c r="G68" i="33"/>
  <c r="Q72" i="33"/>
  <c r="K72" i="33"/>
  <c r="O72" i="33"/>
  <c r="M72" i="33"/>
  <c r="G72" i="33"/>
  <c r="I72" i="33"/>
  <c r="Q76" i="33"/>
  <c r="K76" i="33"/>
  <c r="I76" i="33"/>
  <c r="G76" i="33"/>
  <c r="O76" i="33"/>
  <c r="M76" i="33"/>
  <c r="R79" i="33"/>
  <c r="Q7" i="30"/>
  <c r="S7" i="30"/>
  <c r="I7" i="30"/>
  <c r="G7" i="30"/>
  <c r="O7" i="30"/>
  <c r="M7" i="30"/>
  <c r="K7" i="30"/>
  <c r="E7" i="30"/>
  <c r="S11" i="30"/>
  <c r="Q11" i="30"/>
  <c r="I11" i="30"/>
  <c r="G11" i="30"/>
  <c r="O11" i="30"/>
  <c r="M11" i="30"/>
  <c r="K11" i="30"/>
  <c r="E11" i="30"/>
  <c r="O15" i="30"/>
  <c r="M15" i="30"/>
  <c r="I15" i="30"/>
  <c r="G15" i="30"/>
  <c r="Q15" i="30"/>
  <c r="S15" i="30"/>
  <c r="K15" i="30"/>
  <c r="E15" i="30"/>
  <c r="Q19" i="30"/>
  <c r="I19" i="30"/>
  <c r="G19" i="30"/>
  <c r="K19" i="30"/>
  <c r="O19" i="30"/>
  <c r="S19" i="30"/>
  <c r="E19" i="30"/>
  <c r="M19" i="30"/>
  <c r="Q23" i="30"/>
  <c r="I23" i="30"/>
  <c r="K23" i="30"/>
  <c r="G23" i="30"/>
  <c r="O23" i="30"/>
  <c r="M23" i="30"/>
  <c r="S23" i="30"/>
  <c r="E23" i="30"/>
  <c r="S27" i="30"/>
  <c r="I27" i="30"/>
  <c r="G27" i="30"/>
  <c r="M27" i="30"/>
  <c r="Q27" i="30"/>
  <c r="O27" i="30"/>
  <c r="K27" i="30"/>
  <c r="E27" i="30"/>
  <c r="O31" i="30"/>
  <c r="I31" i="30"/>
  <c r="G31" i="30"/>
  <c r="S31" i="30"/>
  <c r="M31" i="30"/>
  <c r="K31" i="30"/>
  <c r="Q31" i="30"/>
  <c r="E31" i="30"/>
  <c r="S35" i="30"/>
  <c r="I35" i="30"/>
  <c r="G35" i="30"/>
  <c r="M35" i="30"/>
  <c r="Q35" i="30"/>
  <c r="K35" i="30"/>
  <c r="O35" i="30"/>
  <c r="E35" i="30"/>
  <c r="Q39" i="30"/>
  <c r="I39" i="30"/>
  <c r="G39" i="30"/>
  <c r="S39" i="30"/>
  <c r="O39" i="30"/>
  <c r="M39" i="30"/>
  <c r="K39" i="30"/>
  <c r="E39" i="30"/>
  <c r="S43" i="30"/>
  <c r="I43" i="30"/>
  <c r="G43" i="30"/>
  <c r="Q43" i="30"/>
  <c r="M43" i="30"/>
  <c r="O43" i="30"/>
  <c r="K43" i="30"/>
  <c r="E43" i="30"/>
  <c r="Q47" i="30"/>
  <c r="O47" i="30"/>
  <c r="I47" i="30"/>
  <c r="G47" i="30"/>
  <c r="M47" i="30"/>
  <c r="K47" i="30"/>
  <c r="S47" i="30"/>
  <c r="E47" i="30"/>
  <c r="I51" i="30"/>
  <c r="G51" i="30"/>
  <c r="M51" i="30"/>
  <c r="S51" i="30"/>
  <c r="K51" i="30"/>
  <c r="Q51" i="30"/>
  <c r="O51" i="30"/>
  <c r="E51" i="30"/>
  <c r="I55" i="30"/>
  <c r="G55" i="30"/>
  <c r="Q55" i="30"/>
  <c r="O55" i="30"/>
  <c r="M55" i="30"/>
  <c r="K55" i="30"/>
  <c r="E55" i="30"/>
  <c r="S55" i="30"/>
  <c r="S59" i="30"/>
  <c r="I59" i="30"/>
  <c r="G59" i="30"/>
  <c r="M59" i="30"/>
  <c r="Q59" i="30"/>
  <c r="O59" i="30"/>
  <c r="K59" i="30"/>
  <c r="E59" i="30"/>
  <c r="S63" i="30"/>
  <c r="Q63" i="30"/>
  <c r="O63" i="30"/>
  <c r="I63" i="30"/>
  <c r="G63" i="30"/>
  <c r="M63" i="30"/>
  <c r="K63" i="30"/>
  <c r="E63" i="30"/>
  <c r="I67" i="30"/>
  <c r="G67" i="30"/>
  <c r="S67" i="30"/>
  <c r="M67" i="30"/>
  <c r="K67" i="30"/>
  <c r="Q67" i="30"/>
  <c r="O67" i="30"/>
  <c r="E67" i="30"/>
  <c r="S71" i="30"/>
  <c r="I71" i="30"/>
  <c r="G71" i="30"/>
  <c r="Q71" i="30"/>
  <c r="O71" i="30"/>
  <c r="M71" i="30"/>
  <c r="K71" i="30"/>
  <c r="E71" i="30"/>
  <c r="S75" i="30"/>
  <c r="I75" i="30"/>
  <c r="G75" i="30"/>
  <c r="M75" i="30"/>
  <c r="Q75" i="30"/>
  <c r="O75" i="30"/>
  <c r="K75" i="30"/>
  <c r="E75" i="30"/>
  <c r="E79" i="30"/>
  <c r="U72" i="30" s="1"/>
  <c r="M79" i="30"/>
  <c r="Q5" i="32"/>
  <c r="G5" i="32"/>
  <c r="M5" i="32"/>
  <c r="K5" i="32"/>
  <c r="S5" i="32"/>
  <c r="O5" i="32"/>
  <c r="I5" i="32"/>
  <c r="E5" i="32"/>
  <c r="Q9" i="32"/>
  <c r="G9" i="32"/>
  <c r="O9" i="32"/>
  <c r="K9" i="32"/>
  <c r="E9" i="32"/>
  <c r="M9" i="32"/>
  <c r="S9" i="32"/>
  <c r="I9" i="32"/>
  <c r="Q7" i="33"/>
  <c r="M7" i="33"/>
  <c r="S7" i="33"/>
  <c r="G7" i="33"/>
  <c r="O7" i="33"/>
  <c r="K7" i="33"/>
  <c r="I7" i="33"/>
  <c r="E7" i="33"/>
  <c r="I21" i="33"/>
  <c r="Q21" i="33"/>
  <c r="O21" i="33"/>
  <c r="M21" i="33"/>
  <c r="K21" i="33"/>
  <c r="G21" i="33"/>
  <c r="I25" i="33"/>
  <c r="Q25" i="33"/>
  <c r="O25" i="33"/>
  <c r="M25" i="33"/>
  <c r="K25" i="33"/>
  <c r="G25" i="33"/>
  <c r="I29" i="33"/>
  <c r="Q29" i="33"/>
  <c r="O29" i="33"/>
  <c r="M29" i="33"/>
  <c r="K29" i="33"/>
  <c r="G29" i="33"/>
  <c r="Q33" i="33"/>
  <c r="G33" i="33"/>
  <c r="O33" i="33"/>
  <c r="K33" i="33"/>
  <c r="M33" i="33"/>
  <c r="I33" i="33"/>
  <c r="Q37" i="33"/>
  <c r="O37" i="33"/>
  <c r="M37" i="33"/>
  <c r="K37" i="33"/>
  <c r="I37" i="33"/>
  <c r="G37" i="33"/>
  <c r="Q41" i="33"/>
  <c r="O41" i="33"/>
  <c r="M41" i="33"/>
  <c r="K41" i="33"/>
  <c r="G41" i="33"/>
  <c r="I41" i="33"/>
  <c r="Q45" i="33"/>
  <c r="I45" i="33"/>
  <c r="G45" i="33"/>
  <c r="M45" i="33"/>
  <c r="O45" i="33"/>
  <c r="K45" i="33"/>
  <c r="Q49" i="33"/>
  <c r="O49" i="33"/>
  <c r="M49" i="33"/>
  <c r="K49" i="33"/>
  <c r="G49" i="33"/>
  <c r="I49" i="33"/>
  <c r="Q53" i="33"/>
  <c r="O53" i="33"/>
  <c r="M53" i="33"/>
  <c r="K53" i="33"/>
  <c r="I53" i="33"/>
  <c r="G53" i="33"/>
  <c r="Q57" i="33"/>
  <c r="O57" i="33"/>
  <c r="M57" i="33"/>
  <c r="K57" i="33"/>
  <c r="G57" i="33"/>
  <c r="I57" i="33"/>
  <c r="Q61" i="33"/>
  <c r="O61" i="33"/>
  <c r="M61" i="33"/>
  <c r="K61" i="33"/>
  <c r="I61" i="33"/>
  <c r="G61" i="33"/>
  <c r="G65" i="33"/>
  <c r="Q65" i="33"/>
  <c r="M65" i="33"/>
  <c r="O65" i="33"/>
  <c r="K65" i="33"/>
  <c r="I65" i="33"/>
  <c r="Q69" i="33"/>
  <c r="O69" i="33"/>
  <c r="M69" i="33"/>
  <c r="K69" i="33"/>
  <c r="I69" i="33"/>
  <c r="G69" i="33"/>
  <c r="Q73" i="33"/>
  <c r="O73" i="33"/>
  <c r="M73" i="33"/>
  <c r="K73" i="33"/>
  <c r="G73" i="33"/>
  <c r="I73" i="33"/>
  <c r="I77" i="33"/>
  <c r="G77" i="33"/>
  <c r="O77" i="33"/>
  <c r="K77" i="33"/>
  <c r="M77" i="33"/>
  <c r="Q77" i="33"/>
  <c r="I79" i="33"/>
  <c r="U67" i="30"/>
  <c r="U51" i="30"/>
  <c r="U35" i="30"/>
  <c r="U19" i="30"/>
  <c r="U77" i="30"/>
  <c r="U61" i="30"/>
  <c r="U45" i="30"/>
  <c r="U29" i="30"/>
  <c r="U13" i="30"/>
  <c r="U71" i="30"/>
  <c r="U55" i="30"/>
  <c r="U39" i="30"/>
  <c r="U23" i="30"/>
  <c r="U7" i="30"/>
  <c r="U70" i="30"/>
  <c r="U54" i="30"/>
  <c r="U38" i="30"/>
  <c r="U22" i="30"/>
  <c r="S5" i="30"/>
  <c r="D7" i="17"/>
  <c r="D41" i="17"/>
  <c r="D45" i="17"/>
  <c r="D42" i="17"/>
  <c r="D5" i="17"/>
  <c r="D10" i="17"/>
  <c r="D43" i="17"/>
  <c r="D4" i="17"/>
  <c r="D47" i="17"/>
  <c r="D8" i="17"/>
  <c r="D46" i="17"/>
  <c r="D6" i="17"/>
  <c r="D9" i="17"/>
  <c r="D44" i="17"/>
  <c r="U14" i="30" l="1"/>
  <c r="U30" i="30"/>
  <c r="U46" i="30"/>
  <c r="U62" i="30"/>
  <c r="U78" i="30"/>
  <c r="U15" i="30"/>
  <c r="U31" i="30"/>
  <c r="U47" i="30"/>
  <c r="U63" i="30"/>
  <c r="U5" i="30"/>
  <c r="U21" i="30"/>
  <c r="U37" i="30"/>
  <c r="U53" i="30"/>
  <c r="U69" i="30"/>
  <c r="U11" i="30"/>
  <c r="U27" i="30"/>
  <c r="U43" i="30"/>
  <c r="U59" i="30"/>
  <c r="U75" i="30"/>
  <c r="S76" i="33"/>
  <c r="S60" i="33"/>
  <c r="S55" i="33"/>
  <c r="S44" i="33"/>
  <c r="S39" i="33"/>
  <c r="S28" i="33"/>
  <c r="S23" i="33"/>
  <c r="S64" i="33"/>
  <c r="S72" i="33"/>
  <c r="S56" i="33"/>
  <c r="S40" i="33"/>
  <c r="S24" i="33"/>
  <c r="S68" i="33"/>
  <c r="S52" i="33"/>
  <c r="S36" i="33"/>
  <c r="S20" i="33"/>
  <c r="S75" i="33"/>
  <c r="S59" i="33"/>
  <c r="S48" i="33"/>
  <c r="S43" i="33"/>
  <c r="S32" i="33"/>
  <c r="S27" i="33"/>
  <c r="S71" i="33"/>
  <c r="S57" i="33"/>
  <c r="S41" i="33"/>
  <c r="S25" i="33"/>
  <c r="S10" i="33"/>
  <c r="G79" i="33"/>
  <c r="S65" i="33"/>
  <c r="S49" i="33"/>
  <c r="S33" i="33"/>
  <c r="D7" i="5"/>
  <c r="G7" i="5"/>
  <c r="C12" i="5"/>
  <c r="U17" i="30"/>
  <c r="U33" i="30"/>
  <c r="U49" i="30"/>
  <c r="U65" i="30"/>
  <c r="U6" i="30"/>
  <c r="U20" i="30"/>
  <c r="U36" i="30"/>
  <c r="U52" i="30"/>
  <c r="U68" i="30"/>
  <c r="U10" i="30"/>
  <c r="U26" i="30"/>
  <c r="U42" i="30"/>
  <c r="U58" i="30"/>
  <c r="U74" i="30"/>
  <c r="U16" i="30"/>
  <c r="U32" i="30"/>
  <c r="U48" i="30"/>
  <c r="U64" i="30"/>
  <c r="Q79" i="33"/>
  <c r="S17" i="33"/>
  <c r="S8" i="33"/>
  <c r="S69" i="33"/>
  <c r="S53" i="33"/>
  <c r="S37" i="33"/>
  <c r="S21" i="33"/>
  <c r="S9" i="33"/>
  <c r="S5" i="33"/>
  <c r="S50" i="33"/>
  <c r="S34" i="33"/>
  <c r="S18" i="33"/>
  <c r="S14" i="33"/>
  <c r="S74" i="33"/>
  <c r="S58" i="33"/>
  <c r="S42" i="33"/>
  <c r="S26" i="33"/>
  <c r="M79" i="33"/>
  <c r="S63" i="33"/>
  <c r="S47" i="33"/>
  <c r="S31" i="33"/>
  <c r="S77" i="33"/>
  <c r="S61" i="33"/>
  <c r="S45" i="33"/>
  <c r="S29" i="33"/>
  <c r="S73" i="33"/>
  <c r="S6" i="33"/>
  <c r="U9" i="30"/>
  <c r="U25" i="30"/>
  <c r="U41" i="30"/>
  <c r="U57" i="30"/>
  <c r="U73" i="30"/>
  <c r="U12" i="30"/>
  <c r="U28" i="30"/>
  <c r="U44" i="30"/>
  <c r="U60" i="30"/>
  <c r="U76" i="30"/>
  <c r="U18" i="30"/>
  <c r="U34" i="30"/>
  <c r="U50" i="30"/>
  <c r="U66" i="30"/>
  <c r="U8" i="30"/>
  <c r="U24" i="30"/>
  <c r="U40" i="30"/>
  <c r="U56" i="30"/>
  <c r="K79" i="33"/>
  <c r="S15" i="33"/>
  <c r="S13" i="33"/>
  <c r="S62" i="33"/>
  <c r="S46" i="33"/>
  <c r="S30" i="33"/>
  <c r="O79" i="33"/>
  <c r="S67" i="33"/>
  <c r="S51" i="33"/>
  <c r="S35" i="33"/>
  <c r="S19" i="33"/>
  <c r="S70" i="33"/>
  <c r="S54" i="33"/>
  <c r="S38" i="33"/>
  <c r="S22" i="33"/>
  <c r="S66" i="33"/>
  <c r="S16" i="33"/>
  <c r="S12" i="33"/>
  <c r="G12" i="5" l="1"/>
  <c r="D8" i="5"/>
  <c r="D10" i="5"/>
  <c r="D9" i="5"/>
  <c r="D11" i="5"/>
  <c r="D5" i="5"/>
  <c r="D6" i="5"/>
  <c r="H9" i="5" l="1"/>
  <c r="H10" i="5"/>
  <c r="H5" i="5"/>
  <c r="H6" i="5"/>
  <c r="H11" i="5"/>
  <c r="H8" i="5"/>
  <c r="H7" i="5"/>
</calcChain>
</file>

<file path=xl/sharedStrings.xml><?xml version="1.0" encoding="utf-8"?>
<sst xmlns="http://schemas.openxmlformats.org/spreadsheetml/2006/main" count="1982" uniqueCount="221">
  <si>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</si>
  <si>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0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</si>
  <si>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</si>
  <si>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</si>
  <si>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</si>
  <si>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</si>
  <si>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</si>
  <si>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</si>
  <si>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0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</si>
  <si>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</si>
  <si>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</si>
  <si>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</si>
  <si>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</si>
  <si>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0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</si>
  <si>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</si>
  <si>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</si>
  <si>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</si>
  <si>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</si>
  <si>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</si>
  <si>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</si>
  <si>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</si>
  <si>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0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</si>
  <si>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</si>
  <si>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</si>
  <si>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</si>
  <si>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0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</si>
  <si>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</si>
  <si>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</si>
  <si>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</si>
  <si>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</si>
  <si>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</si>
  <si>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</si>
  <si>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</si>
  <si>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</si>
  <si>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</si>
  <si>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0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</si>
  <si>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</si>
  <si>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</si>
  <si>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</si>
  <si>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</si>
  <si>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</si>
  <si>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</si>
  <si>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</si>
  <si>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</si>
  <si>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0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</si>
  <si>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</si>
  <si>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</si>
  <si>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</si>
  <si>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</si>
  <si>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</si>
  <si>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</si>
  <si>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</si>
  <si>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</si>
  <si>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</si>
  <si>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</si>
  <si>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</si>
  <si>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</si>
  <si>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0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</si>
  <si>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</si>
  <si>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</si>
  <si>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</si>
  <si>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</si>
  <si>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</si>
  <si>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</si>
  <si>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</si>
  <si>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</si>
  <si>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</si>
  <si>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</si>
  <si>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</si>
  <si>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割合（％）</t>
    <rPh sb="0" eb="2">
      <t>ワリアイ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</si>
  <si>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</si>
  <si>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</si>
  <si>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</si>
  <si>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</si>
  <si>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</si>
  <si>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</si>
  <si>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</si>
  <si>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</si>
  <si>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資格確認日…平成31年3月31日時点。</t>
    <rPh sb="0" eb="2">
      <t>シカク</t>
    </rPh>
    <rPh sb="2" eb="4">
      <t>カクニン</t>
    </rPh>
    <rPh sb="4" eb="5">
      <t>ビ</t>
    </rPh>
    <rPh sb="6" eb="8">
      <t>ヘイセイ</t>
    </rPh>
    <rPh sb="10" eb="11">
      <t>ネン</t>
    </rPh>
    <rPh sb="12" eb="13">
      <t>ツキ</t>
    </rPh>
    <rPh sb="15" eb="16">
      <t>ニチ</t>
    </rPh>
    <rPh sb="16" eb="18">
      <t>ジテン</t>
    </rPh>
    <phoneticPr fontId="3"/>
  </si>
  <si>
    <t>年齢基準日…平成31年3月31日時点。</t>
    <phoneticPr fontId="3"/>
  </si>
  <si>
    <t>被保険者数</t>
    <phoneticPr fontId="3"/>
  </si>
  <si>
    <t>人数（人）</t>
    <rPh sb="0" eb="2">
      <t>ニンズウ</t>
    </rPh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</si>
  <si>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</si>
  <si>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</si>
  <si>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</si>
  <si>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</si>
  <si>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一件当たり給付費（円）</t>
    <rPh sb="0" eb="1">
      <t>イチ</t>
    </rPh>
    <rPh sb="5" eb="7">
      <t>キュウフ</t>
    </rPh>
    <rPh sb="7" eb="8">
      <t>ヒ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</si>
  <si>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</si>
  <si>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</si>
  <si>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</si>
  <si>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</si>
  <si>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</si>
  <si>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</si>
  <si>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</si>
  <si>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</si>
  <si>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</si>
  <si>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</si>
  <si>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</si>
  <si>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</si>
  <si>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認定者数（人）</t>
    <rPh sb="0" eb="3">
      <t>ニンテイシャ</t>
    </rPh>
    <rPh sb="3" eb="4">
      <t>スウ</t>
    </rPh>
    <rPh sb="5" eb="6">
      <t>ニン</t>
    </rPh>
    <phoneticPr fontId="3"/>
  </si>
  <si>
    <t>糖尿病</t>
    <rPh sb="0" eb="3">
      <t>トウニョウビョウ</t>
    </rPh>
    <phoneticPr fontId="3"/>
  </si>
  <si>
    <t>実人数（人）</t>
    <rPh sb="0" eb="1">
      <t>ジツ</t>
    </rPh>
    <rPh sb="1" eb="3">
      <t>ニンズウ</t>
    </rPh>
    <rPh sb="4" eb="5">
      <t>ニン</t>
    </rPh>
    <phoneticPr fontId="3"/>
  </si>
  <si>
    <t>高血圧症</t>
    <rPh sb="0" eb="3">
      <t>コウケツアツ</t>
    </rPh>
    <phoneticPr fontId="3"/>
  </si>
  <si>
    <t>実人数（人）</t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</si>
  <si>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</si>
  <si>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</si>
  <si>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</si>
  <si>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</si>
  <si>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</si>
  <si>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</si>
  <si>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</si>
  <si>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</si>
  <si>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</si>
  <si>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</si>
  <si>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</si>
  <si>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</si>
  <si>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</si>
  <si>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出典：国保データベース(KDB)システム「地域の全体像の把握」</t>
    <rPh sb="0" eb="2">
      <t>シュッテン</t>
    </rPh>
    <rPh sb="3" eb="5">
      <t>コクホ</t>
    </rPh>
    <rPh sb="21" eb="23">
      <t>チイキ</t>
    </rPh>
    <rPh sb="24" eb="27">
      <t>ゼンタイゾウ</t>
    </rPh>
    <rPh sb="28" eb="30">
      <t>ハアク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</si>
  <si>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</si>
  <si>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</si>
  <si>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</si>
  <si>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</si>
  <si>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人数（人）</t>
    <rPh sb="0" eb="2">
      <t>ニンズウ</t>
    </rPh>
    <rPh sb="3" eb="4">
      <t>ヒト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</si>
  <si>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</si>
  <si>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</si>
  <si>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</si>
  <si>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　　　　市区町村別</t>
    <phoneticPr fontId="3"/>
  </si>
  <si>
    <t>地区</t>
    <rPh sb="0" eb="2">
      <t>チク</t>
    </rPh>
    <phoneticPr fontId="3"/>
  </si>
  <si>
    <t>地区別</t>
    <rPh sb="0" eb="2">
      <t>チク</t>
    </rPh>
    <rPh sb="2" eb="3">
      <t>ベツ</t>
    </rPh>
    <phoneticPr fontId="3"/>
  </si>
  <si>
    <t>　　地区別</t>
    <rPh sb="2" eb="4">
      <t>チク</t>
    </rPh>
    <rPh sb="4" eb="5">
      <t>ベツ</t>
    </rPh>
    <phoneticPr fontId="3"/>
  </si>
  <si>
    <t>　　地区別</t>
    <rPh sb="2" eb="4">
      <t>チク</t>
    </rPh>
    <phoneticPr fontId="3"/>
  </si>
  <si>
    <t>【グラフ用】</t>
    <rPh sb="4" eb="5">
      <t>ヨウ</t>
    </rPh>
    <phoneticPr fontId="3"/>
  </si>
  <si>
    <t>　　標準化死亡比</t>
    <rPh sb="2" eb="5">
      <t>ヒョウジュンカ</t>
    </rPh>
    <rPh sb="5" eb="7">
      <t>シボウ</t>
    </rPh>
    <rPh sb="7" eb="8">
      <t>ヒ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</si>
  <si>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</si>
  <si>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</si>
  <si>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</si>
  <si>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</si>
  <si>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</si>
  <si>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</si>
  <si>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</si>
  <si>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</si>
  <si>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</si>
  <si>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</si>
  <si>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</si>
  <si>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</si>
  <si>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</si>
  <si>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</si>
  <si>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</si>
  <si>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</si>
  <si>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</si>
  <si>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</si>
  <si>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</si>
  <si>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</si>
  <si>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</si>
  <si>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</si>
  <si>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</si>
  <si>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</si>
  <si>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年齢基準日…平成31年3月31日時点。</t>
    <phoneticPr fontId="39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</si>
  <si>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</si>
  <si>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9"/>
  </si>
  <si>
    <t>要介護5</t>
    <rPh sb="0" eb="3">
      <t>ヨウカイゴ</t>
    </rPh>
    <phoneticPr fontId="3"/>
  </si>
  <si>
    <t>脂質異常症</t>
    <phoneticPr fontId="3"/>
  </si>
  <si>
    <t>脂質異常症</t>
    <rPh sb="0" eb="5">
      <t>シシツイジョウショウ</t>
    </rPh>
    <phoneticPr fontId="3"/>
  </si>
  <si>
    <t>人数(人)</t>
    <rPh sb="0" eb="2">
      <t>ニンズウ</t>
    </rPh>
    <phoneticPr fontId="3"/>
  </si>
  <si>
    <t>割合(％)</t>
    <rPh sb="0" eb="2">
      <t>ワリアイ</t>
    </rPh>
    <phoneticPr fontId="3"/>
  </si>
  <si>
    <t xml:space="preserve">    広域連合全体</t>
    <rPh sb="4" eb="6">
      <t>コウイキ</t>
    </rPh>
    <rPh sb="6" eb="8">
      <t>レンゴウ</t>
    </rPh>
    <rPh sb="8" eb="10">
      <t>ゼンタイ</t>
    </rPh>
    <phoneticPr fontId="3"/>
  </si>
  <si>
    <t xml:space="preserve">    被保険者割合</t>
    <rPh sb="8" eb="10">
      <t>ワリアイ</t>
    </rPh>
    <phoneticPr fontId="3"/>
  </si>
  <si>
    <t>※平成31年3月31日時点で資格がある者を対象とする。</t>
    <rPh sb="1" eb="3">
      <t>ヘイセイ</t>
    </rPh>
    <rPh sb="5" eb="6">
      <t>ネン</t>
    </rPh>
    <rPh sb="7" eb="8">
      <t>ツキ</t>
    </rPh>
    <rPh sb="10" eb="11">
      <t>ニチ</t>
    </rPh>
    <rPh sb="11" eb="13">
      <t>ジテン</t>
    </rPh>
    <rPh sb="14" eb="16">
      <t>シカク</t>
    </rPh>
    <rPh sb="19" eb="20">
      <t>モノ</t>
    </rPh>
    <rPh sb="21" eb="23">
      <t>タイショウ</t>
    </rPh>
    <phoneticPr fontId="3"/>
  </si>
  <si>
    <t>　　被保険者数</t>
    <phoneticPr fontId="3"/>
  </si>
  <si>
    <t>　　広域連合全体</t>
    <rPh sb="2" eb="4">
      <t>コウイキ</t>
    </rPh>
    <rPh sb="4" eb="6">
      <t>レンゴウ</t>
    </rPh>
    <rPh sb="6" eb="8">
      <t>ゼンタイ</t>
    </rPh>
    <phoneticPr fontId="3"/>
  </si>
  <si>
    <t>　　介護保険の状況</t>
    <rPh sb="2" eb="4">
      <t>カイゴ</t>
    </rPh>
    <rPh sb="4" eb="6">
      <t>ホケン</t>
    </rPh>
    <rPh sb="7" eb="9">
      <t>ジョウキョウ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</si>
  <si>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</si>
  <si>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</si>
  <si>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-</t>
    <phoneticPr fontId="3"/>
  </si>
  <si>
    <t xml:space="preserve">    認定者の疾病別有病状況</t>
    <phoneticPr fontId="3"/>
  </si>
  <si>
    <t>　　市区町村別</t>
    <rPh sb="2" eb="4">
      <t>シク</t>
    </rPh>
    <rPh sb="4" eb="6">
      <t>チョウソン</t>
    </rPh>
    <rPh sb="6" eb="7">
      <t>ベツ</t>
    </rPh>
    <phoneticPr fontId="3"/>
  </si>
  <si>
    <t>　　広域連合全体</t>
    <rPh sb="2" eb="8">
      <t>コウイキレンゴウゼンタイ</t>
    </rPh>
    <phoneticPr fontId="3"/>
  </si>
  <si>
    <t>出典：国保データベース(KDB)システム</t>
    <rPh sb="0" eb="2">
      <t>シュッテン</t>
    </rPh>
    <rPh sb="3" eb="5">
      <t>コクホ</t>
    </rPh>
    <phoneticPr fontId="3"/>
  </si>
  <si>
    <t>　　　「地域の全体像の把握」</t>
    <phoneticPr fontId="3"/>
  </si>
  <si>
    <t>　　主たる死因の状況</t>
    <rPh sb="2" eb="3">
      <t>シュ</t>
    </rPh>
    <rPh sb="5" eb="7">
      <t>シイン</t>
    </rPh>
    <rPh sb="8" eb="10">
      <t>ジョウキョウ</t>
    </rPh>
    <phoneticPr fontId="3"/>
  </si>
  <si>
    <t>　　主たる死因の状況</t>
    <phoneticPr fontId="3"/>
  </si>
  <si>
    <t>　　市区町村別</t>
    <rPh sb="3" eb="4">
      <t>ク</t>
    </rPh>
    <phoneticPr fontId="3"/>
  </si>
  <si>
    <t>死因割合（%）</t>
    <rPh sb="0" eb="2">
      <t>シイン</t>
    </rPh>
    <rPh sb="2" eb="4">
      <t>ワリアイ</t>
    </rPh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</si>
  <si>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</si>
  <si>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 xml:space="preserve"> 　　広域連合全体</t>
    <rPh sb="3" eb="5">
      <t>コウイキ</t>
    </rPh>
    <rPh sb="5" eb="7">
      <t>レンゴウ</t>
    </rPh>
    <rPh sb="7" eb="9">
      <t>ゼンタイ</t>
    </rPh>
    <phoneticPr fontId="3"/>
  </si>
  <si>
    <t>資格確認日…1日でも資格があれば分析対象としている。</t>
    <phoneticPr fontId="39"/>
  </si>
  <si>
    <t>　　 長期入院患者数</t>
    <phoneticPr fontId="3"/>
  </si>
  <si>
    <t>データ化範囲(分析対象)…入院(DPCを含む)の電子レセプト。対象診療年月は平成30年4月～平成31年3月診療分(12カ月分)。</t>
    <phoneticPr fontId="39"/>
  </si>
  <si>
    <t>-</t>
    <phoneticPr fontId="3"/>
  </si>
  <si>
    <t>患者数(人)</t>
    <rPh sb="0" eb="3">
      <t>カンジャスウ</t>
    </rPh>
    <rPh sb="4" eb="5">
      <t>ニン</t>
    </rPh>
    <phoneticPr fontId="3"/>
  </si>
  <si>
    <t>　　長期入院患者年齢構成比</t>
    <rPh sb="2" eb="4">
      <t>チョウキ</t>
    </rPh>
    <rPh sb="4" eb="6">
      <t>ニュウイン</t>
    </rPh>
    <rPh sb="6" eb="8">
      <t>カンジャ</t>
    </rPh>
    <rPh sb="8" eb="10">
      <t>ネンレイ</t>
    </rPh>
    <rPh sb="10" eb="12">
      <t>コウセイ</t>
    </rPh>
    <rPh sb="12" eb="13">
      <t>ヒ</t>
    </rPh>
    <phoneticPr fontId="3"/>
  </si>
  <si>
    <t>　　市区町村別</t>
    <rPh sb="2" eb="3">
      <t>シ</t>
    </rPh>
    <phoneticPr fontId="3"/>
  </si>
  <si>
    <t>　　長期入院患者の入院時年齢</t>
    <rPh sb="2" eb="4">
      <t>チョウキ</t>
    </rPh>
    <rPh sb="4" eb="6">
      <t>ニュウイン</t>
    </rPh>
    <rPh sb="6" eb="8">
      <t>カンジャ</t>
    </rPh>
    <rPh sb="9" eb="11">
      <t>ニュウイン</t>
    </rPh>
    <rPh sb="11" eb="12">
      <t>ジ</t>
    </rPh>
    <rPh sb="12" eb="14">
      <t>ネンレイ</t>
    </rPh>
    <phoneticPr fontId="3"/>
  </si>
  <si>
    <t>-</t>
    <phoneticPr fontId="3"/>
  </si>
  <si>
    <t>有病状況(%)</t>
    <rPh sb="0" eb="1">
      <t>ユウ</t>
    </rPh>
    <rPh sb="1" eb="2">
      <t>ビョウ</t>
    </rPh>
    <rPh sb="2" eb="4">
      <t>ジョウキョウ</t>
    </rPh>
    <phoneticPr fontId="3"/>
  </si>
  <si>
    <t>　　長期入院患者数</t>
    <rPh sb="2" eb="4">
      <t>チョウキ</t>
    </rPh>
    <rPh sb="4" eb="6">
      <t>ニュウイン</t>
    </rPh>
    <rPh sb="6" eb="8">
      <t>カンジャ</t>
    </rPh>
    <rPh sb="8" eb="9">
      <t>スウ</t>
    </rPh>
    <phoneticPr fontId="3"/>
  </si>
  <si>
    <t>【グラフ用】</t>
    <phoneticPr fontId="3"/>
  </si>
  <si>
    <t>-</t>
    <phoneticPr fontId="3"/>
  </si>
  <si>
    <t>-</t>
    <phoneticPr fontId="3"/>
  </si>
  <si>
    <t>　　市区町村別</t>
  </si>
  <si>
    <t>以上</t>
    <rPh sb="0" eb="2">
      <t>イジョウ</t>
    </rPh>
    <phoneticPr fontId="3"/>
  </si>
  <si>
    <t>未満</t>
    <rPh sb="0" eb="2">
      <t>ミマン</t>
    </rPh>
    <phoneticPr fontId="3"/>
  </si>
  <si>
    <t>　　 長期入院患者割合</t>
    <rPh sb="7" eb="9">
      <t>カンジャ</t>
    </rPh>
    <rPh sb="9" eb="11">
      <t>ワリアイ</t>
    </rPh>
    <phoneticPr fontId="3"/>
  </si>
  <si>
    <t>　　 長期入院患者の入院時年齢</t>
    <phoneticPr fontId="3"/>
  </si>
  <si>
    <t>　　 長期入院患者の入院時年齢構成</t>
    <phoneticPr fontId="3"/>
  </si>
  <si>
    <t>以下</t>
    <rPh sb="0" eb="2">
      <t>イカ</t>
    </rPh>
    <phoneticPr fontId="3"/>
  </si>
  <si>
    <t>性別</t>
    <rPh sb="0" eb="2">
      <t>セイベツ</t>
    </rPh>
    <phoneticPr fontId="3"/>
  </si>
  <si>
    <t>割合(%)
(長期入院
患者数合計に占める
割合)</t>
    <rPh sb="0" eb="2">
      <t>ワリアイ</t>
    </rPh>
    <rPh sb="7" eb="9">
      <t>チョウキ</t>
    </rPh>
    <rPh sb="9" eb="11">
      <t>ニュウイン</t>
    </rPh>
    <rPh sb="12" eb="15">
      <t>カンジャスウ</t>
    </rPh>
    <rPh sb="14" eb="15">
      <t>スウ</t>
    </rPh>
    <rPh sb="15" eb="17">
      <t>ゴウケイ</t>
    </rPh>
    <rPh sb="18" eb="19">
      <t>シ</t>
    </rPh>
    <rPh sb="22" eb="24">
      <t>ワリアイ</t>
    </rPh>
    <phoneticPr fontId="3"/>
  </si>
  <si>
    <t>※KDBデータが欠損している地区は「-」と表示している。</t>
    <rPh sb="8" eb="10">
      <t>ケッソン</t>
    </rPh>
    <rPh sb="14" eb="16">
      <t>チク</t>
    </rPh>
    <rPh sb="21" eb="23">
      <t>ヒョウジ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</si>
  <si>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</si>
  <si>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</si>
  <si>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</si>
  <si>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全体(人)</t>
    <rPh sb="0" eb="2">
      <t>ゼンタイ</t>
    </rPh>
    <rPh sb="3" eb="4">
      <t>ニン</t>
    </rPh>
    <phoneticPr fontId="3"/>
  </si>
  <si>
    <t>　　被保険者数</t>
    <phoneticPr fontId="3"/>
  </si>
  <si>
    <t>認定率(%）</t>
    <rPh sb="0" eb="2">
      <t>ニンテイ</t>
    </rPh>
    <rPh sb="2" eb="3">
      <t>リツ</t>
    </rPh>
    <phoneticPr fontId="3"/>
  </si>
  <si>
    <t>認定率(%)</t>
    <phoneticPr fontId="3"/>
  </si>
  <si>
    <t>　　認定者の疾病別有病状況</t>
    <phoneticPr fontId="3"/>
  </si>
  <si>
    <t>※区についてはKDBデータが欠損しているため</t>
    <rPh sb="1" eb="2">
      <t>ク</t>
    </rPh>
    <rPh sb="14" eb="16">
      <t>ケッソン</t>
    </rPh>
    <phoneticPr fontId="3"/>
  </si>
  <si>
    <t>　表示していない。</t>
    <phoneticPr fontId="3"/>
  </si>
  <si>
    <t>　　市町村別</t>
    <phoneticPr fontId="3"/>
  </si>
  <si>
    <t>市町村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</si>
</sst>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0_ "/>
    <numFmt numFmtId="182" formatCode="#,##0.0_ "/>
    <numFmt numFmtId="183" formatCode="#,##0&quot;人&quot;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8" fillId="24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4" fillId="26" borderId="9" applyNumberFormat="0" applyFon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0" fontId="16" fillId="27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3" fillId="27" borderId="16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/>
    <xf numFmtId="0" fontId="28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2" fillId="0" borderId="0"/>
  </cellStyleXfs>
  <cellXfs count="234">
    <xf numFmtId="0" fontId="0" fillId="0" borderId="0" xfId="0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Fill="1">
      <alignment vertical="center"/>
    </xf>
    <xf numFmtId="0" fontId="37" fillId="0" borderId="0" xfId="0" applyFont="1" applyAlignment="1">
      <alignment horizontal="left" vertical="center" readingOrder="1"/>
    </xf>
    <xf numFmtId="0" fontId="38" fillId="0" borderId="0" xfId="0" applyFont="1">
      <alignment vertical="center"/>
    </xf>
    <xf numFmtId="0" fontId="38" fillId="28" borderId="31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7" fontId="38" fillId="0" borderId="29" xfId="0" applyNumberFormat="1" applyFont="1" applyFill="1" applyBorder="1" applyAlignment="1">
      <alignment horizontal="right" vertical="center" shrinkToFit="1"/>
    </xf>
    <xf numFmtId="177" fontId="38" fillId="0" borderId="29" xfId="1" applyNumberFormat="1" applyFont="1" applyFill="1" applyBorder="1" applyAlignment="1">
      <alignment horizontal="right" vertical="center" shrinkToFit="1"/>
    </xf>
    <xf numFmtId="0" fontId="38" fillId="0" borderId="7" xfId="0" applyFont="1" applyFill="1" applyBorder="1" applyAlignment="1">
      <alignment horizontal="center" vertical="center"/>
    </xf>
    <xf numFmtId="0" fontId="40" fillId="0" borderId="0" xfId="2" applyNumberFormat="1" applyFont="1" applyFill="1" applyBorder="1" applyAlignment="1">
      <alignment vertical="center"/>
    </xf>
    <xf numFmtId="0" fontId="35" fillId="5" borderId="0" xfId="0" applyFont="1" applyFill="1">
      <alignment vertical="center"/>
    </xf>
    <xf numFmtId="0" fontId="38" fillId="28" borderId="56" xfId="0" applyFont="1" applyFill="1" applyBorder="1" applyAlignment="1">
      <alignment horizontal="center" vertical="center" wrapText="1"/>
    </xf>
    <xf numFmtId="0" fontId="38" fillId="0" borderId="3" xfId="1387" applyFont="1" applyFill="1" applyBorder="1">
      <alignment vertical="center"/>
    </xf>
    <xf numFmtId="179" fontId="38" fillId="0" borderId="49" xfId="1" applyNumberFormat="1" applyFont="1" applyBorder="1" applyAlignment="1">
      <alignment horizontal="right" vertical="center" shrinkToFit="1"/>
    </xf>
    <xf numFmtId="177" fontId="38" fillId="0" borderId="48" xfId="1" applyNumberFormat="1" applyFont="1" applyBorder="1" applyAlignment="1">
      <alignment horizontal="right" vertical="center" shrinkToFit="1"/>
    </xf>
    <xf numFmtId="0" fontId="38" fillId="0" borderId="3" xfId="1387" applyFont="1" applyBorder="1">
      <alignment vertical="center"/>
    </xf>
    <xf numFmtId="177" fontId="38" fillId="0" borderId="50" xfId="1" applyNumberFormat="1" applyFont="1" applyBorder="1" applyAlignment="1">
      <alignment horizontal="right" vertical="center" shrinkToFit="1"/>
    </xf>
    <xf numFmtId="177" fontId="38" fillId="0" borderId="51" xfId="1" applyNumberFormat="1" applyFont="1" applyBorder="1" applyAlignment="1">
      <alignment horizontal="right" vertical="center" shrinkToFit="1"/>
    </xf>
    <xf numFmtId="177" fontId="38" fillId="0" borderId="32" xfId="1" applyNumberFormat="1" applyFont="1" applyFill="1" applyBorder="1" applyAlignment="1">
      <alignment horizontal="right" vertical="center" shrinkToFit="1"/>
    </xf>
    <xf numFmtId="179" fontId="38" fillId="0" borderId="53" xfId="1" applyNumberFormat="1" applyFont="1" applyBorder="1" applyAlignment="1">
      <alignment horizontal="right" vertical="center" shrinkToFit="1"/>
    </xf>
    <xf numFmtId="177" fontId="38" fillId="0" borderId="52" xfId="1" applyNumberFormat="1" applyFont="1" applyBorder="1" applyAlignment="1">
      <alignment horizontal="right" vertical="center" shrinkToFit="1"/>
    </xf>
    <xf numFmtId="0" fontId="43" fillId="0" borderId="0" xfId="2" applyNumberFormat="1" applyFont="1" applyFill="1" applyBorder="1" applyAlignment="1">
      <alignment vertical="center"/>
    </xf>
    <xf numFmtId="0" fontId="35" fillId="0" borderId="0" xfId="0" applyNumberFormat="1" applyFont="1" applyAlignment="1">
      <alignment vertical="center"/>
    </xf>
    <xf numFmtId="179" fontId="38" fillId="0" borderId="53" xfId="1" applyNumberFormat="1" applyFont="1" applyFill="1" applyBorder="1" applyAlignment="1">
      <alignment horizontal="right" vertical="center" shrinkToFit="1"/>
    </xf>
    <xf numFmtId="177" fontId="38" fillId="0" borderId="52" xfId="1" applyNumberFormat="1" applyFont="1" applyFill="1" applyBorder="1" applyAlignment="1">
      <alignment horizontal="right" vertical="center" shrinkToFit="1"/>
    </xf>
    <xf numFmtId="179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0" fontId="38" fillId="28" borderId="3" xfId="0" applyFont="1" applyFill="1" applyBorder="1" applyAlignment="1">
      <alignment horizontal="center" vertical="center"/>
    </xf>
    <xf numFmtId="0" fontId="38" fillId="28" borderId="29" xfId="0" applyFont="1" applyFill="1" applyBorder="1" applyAlignment="1">
      <alignment horizontal="center" vertical="center"/>
    </xf>
    <xf numFmtId="0" fontId="35" fillId="0" borderId="64" xfId="0" applyFont="1" applyBorder="1">
      <alignment vertical="center"/>
    </xf>
    <xf numFmtId="0" fontId="38" fillId="0" borderId="0" xfId="1550" applyFont="1" applyFill="1" applyAlignment="1">
      <alignment vertical="center"/>
    </xf>
    <xf numFmtId="0" fontId="40" fillId="0" borderId="0" xfId="1135" applyNumberFormat="1" applyFont="1" applyFill="1" applyBorder="1" applyAlignment="1">
      <alignment vertical="center"/>
    </xf>
    <xf numFmtId="0" fontId="35" fillId="0" borderId="0" xfId="1550" applyFont="1" applyFill="1"/>
    <xf numFmtId="0" fontId="44" fillId="0" borderId="0" xfId="1550" applyFont="1" applyFill="1" applyAlignment="1">
      <alignment vertical="center"/>
    </xf>
    <xf numFmtId="0" fontId="43" fillId="0" borderId="0" xfId="1135" applyNumberFormat="1" applyFont="1" applyFill="1" applyBorder="1" applyAlignment="1">
      <alignment vertical="center"/>
    </xf>
    <xf numFmtId="0" fontId="38" fillId="28" borderId="56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shrinkToFit="1"/>
    </xf>
    <xf numFmtId="177" fontId="38" fillId="0" borderId="0" xfId="0" applyNumberFormat="1" applyFont="1">
      <alignment vertical="center"/>
    </xf>
    <xf numFmtId="0" fontId="45" fillId="0" borderId="0" xfId="0" applyFont="1">
      <alignment vertical="center"/>
    </xf>
    <xf numFmtId="0" fontId="35" fillId="0" borderId="0" xfId="0" applyFont="1" applyBorder="1">
      <alignment vertical="center"/>
    </xf>
    <xf numFmtId="0" fontId="46" fillId="28" borderId="3" xfId="0" applyFont="1" applyFill="1" applyBorder="1" applyAlignment="1">
      <alignment horizontal="center" vertical="center" wrapText="1"/>
    </xf>
    <xf numFmtId="0" fontId="46" fillId="28" borderId="19" xfId="0" applyFont="1" applyFill="1" applyBorder="1" applyAlignment="1">
      <alignment horizontal="center" vertical="center" wrapText="1"/>
    </xf>
    <xf numFmtId="0" fontId="38" fillId="0" borderId="3" xfId="0" applyFont="1" applyFill="1" applyBorder="1">
      <alignment vertical="center"/>
    </xf>
    <xf numFmtId="0" fontId="38" fillId="0" borderId="4" xfId="0" applyFont="1" applyFill="1" applyBorder="1">
      <alignment vertical="center"/>
    </xf>
    <xf numFmtId="3" fontId="35" fillId="0" borderId="0" xfId="0" applyNumberFormat="1" applyFont="1">
      <alignment vertical="center"/>
    </xf>
    <xf numFmtId="178" fontId="46" fillId="0" borderId="0" xfId="0" applyNumberFormat="1" applyFont="1" applyFill="1" applyBorder="1">
      <alignment vertical="center"/>
    </xf>
    <xf numFmtId="179" fontId="46" fillId="0" borderId="0" xfId="0" applyNumberFormat="1" applyFont="1" applyFill="1" applyBorder="1">
      <alignment vertical="center"/>
    </xf>
    <xf numFmtId="0" fontId="38" fillId="0" borderId="0" xfId="0" applyFont="1" applyFill="1">
      <alignment vertical="center"/>
    </xf>
    <xf numFmtId="0" fontId="38" fillId="0" borderId="0" xfId="0" applyFont="1" applyFill="1" applyAlignment="1">
      <alignment horizontal="right" vertical="center"/>
    </xf>
    <xf numFmtId="0" fontId="46" fillId="28" borderId="22" xfId="0" applyFont="1" applyFill="1" applyBorder="1" applyAlignment="1">
      <alignment horizontal="center" vertical="center"/>
    </xf>
    <xf numFmtId="0" fontId="38" fillId="28" borderId="23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22" xfId="0" applyFont="1" applyFill="1" applyBorder="1" applyAlignment="1">
      <alignment horizontal="center" vertical="center"/>
    </xf>
    <xf numFmtId="0" fontId="38" fillId="0" borderId="34" xfId="0" applyFont="1" applyFill="1" applyBorder="1">
      <alignment vertical="center"/>
    </xf>
    <xf numFmtId="0" fontId="38" fillId="0" borderId="35" xfId="0" applyFont="1" applyFill="1" applyBorder="1">
      <alignment vertical="center"/>
    </xf>
    <xf numFmtId="38" fontId="38" fillId="0" borderId="36" xfId="0" applyNumberFormat="1" applyFont="1" applyFill="1" applyBorder="1">
      <alignment vertical="center"/>
    </xf>
    <xf numFmtId="0" fontId="38" fillId="0" borderId="20" xfId="0" applyFont="1" applyFill="1" applyBorder="1">
      <alignment vertical="center"/>
    </xf>
    <xf numFmtId="0" fontId="38" fillId="0" borderId="21" xfId="0" applyFont="1" applyFill="1" applyBorder="1">
      <alignment vertical="center"/>
    </xf>
    <xf numFmtId="0" fontId="38" fillId="0" borderId="39" xfId="0" applyFont="1" applyFill="1" applyBorder="1">
      <alignment vertical="center"/>
    </xf>
    <xf numFmtId="0" fontId="38" fillId="0" borderId="44" xfId="0" applyFont="1" applyFill="1" applyBorder="1">
      <alignment vertical="center"/>
    </xf>
    <xf numFmtId="177" fontId="35" fillId="0" borderId="0" xfId="0" applyNumberFormat="1" applyFont="1" applyFill="1">
      <alignment vertical="center"/>
    </xf>
    <xf numFmtId="177" fontId="35" fillId="0" borderId="0" xfId="0" applyNumberFormat="1" applyFont="1" applyFill="1" applyBorder="1">
      <alignment vertical="center"/>
    </xf>
    <xf numFmtId="0" fontId="38" fillId="0" borderId="33" xfId="0" applyFont="1" applyFill="1" applyBorder="1" applyAlignment="1">
      <alignment horizontal="center" vertical="center"/>
    </xf>
    <xf numFmtId="0" fontId="38" fillId="0" borderId="19" xfId="0" applyFont="1" applyFill="1" applyBorder="1">
      <alignment vertical="center"/>
    </xf>
    <xf numFmtId="0" fontId="38" fillId="0" borderId="17" xfId="0" applyFont="1" applyFill="1" applyBorder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26" xfId="0" applyFont="1" applyFill="1" applyBorder="1" applyAlignment="1">
      <alignment horizontal="center" vertical="center"/>
    </xf>
    <xf numFmtId="0" fontId="38" fillId="0" borderId="24" xfId="0" applyFont="1" applyFill="1" applyBorder="1">
      <alignment vertical="center"/>
    </xf>
    <xf numFmtId="0" fontId="38" fillId="0" borderId="27" xfId="0" applyFont="1" applyFill="1" applyBorder="1">
      <alignment vertical="center"/>
    </xf>
    <xf numFmtId="0" fontId="38" fillId="0" borderId="18" xfId="0" applyFont="1" applyFill="1" applyBorder="1">
      <alignment vertical="center"/>
    </xf>
    <xf numFmtId="0" fontId="38" fillId="0" borderId="33" xfId="0" applyFont="1" applyFill="1" applyBorder="1">
      <alignment vertical="center"/>
    </xf>
    <xf numFmtId="0" fontId="38" fillId="0" borderId="28" xfId="0" applyFont="1" applyFill="1" applyBorder="1">
      <alignment vertical="center"/>
    </xf>
    <xf numFmtId="0" fontId="35" fillId="0" borderId="0" xfId="0" applyFont="1" applyFill="1" applyBorder="1">
      <alignment vertical="center"/>
    </xf>
    <xf numFmtId="0" fontId="38" fillId="28" borderId="50" xfId="0" applyFont="1" applyFill="1" applyBorder="1" applyAlignment="1">
      <alignment horizontal="center" vertical="center"/>
    </xf>
    <xf numFmtId="177" fontId="38" fillId="0" borderId="4" xfId="0" applyNumberFormat="1" applyFont="1" applyBorder="1" applyAlignment="1">
      <alignment horizontal="right" vertical="center" shrinkToFit="1"/>
    </xf>
    <xf numFmtId="177" fontId="38" fillId="0" borderId="31" xfId="0" applyNumberFormat="1" applyFont="1" applyBorder="1" applyAlignment="1">
      <alignment horizontal="right" vertical="center" shrinkToFit="1"/>
    </xf>
    <xf numFmtId="177" fontId="38" fillId="0" borderId="48" xfId="0" applyNumberFormat="1" applyFont="1" applyBorder="1" applyAlignment="1">
      <alignment horizontal="right" vertical="center" shrinkToFit="1"/>
    </xf>
    <xf numFmtId="177" fontId="38" fillId="0" borderId="49" xfId="0" applyNumberFormat="1" applyFont="1" applyBorder="1" applyAlignment="1">
      <alignment horizontal="right" vertical="center" shrinkToFit="1"/>
    </xf>
    <xf numFmtId="177" fontId="38" fillId="0" borderId="49" xfId="1" applyNumberFormat="1" applyFont="1" applyBorder="1" applyAlignment="1">
      <alignment horizontal="right" vertical="center" shrinkToFit="1"/>
    </xf>
    <xf numFmtId="177" fontId="38" fillId="0" borderId="4" xfId="1" applyNumberFormat="1" applyFont="1" applyBorder="1" applyAlignment="1">
      <alignment horizontal="right" vertical="center" shrinkToFit="1"/>
    </xf>
    <xf numFmtId="177" fontId="38" fillId="0" borderId="32" xfId="0" applyNumberFormat="1" applyFont="1" applyBorder="1" applyAlignment="1">
      <alignment horizontal="right" vertical="center" shrinkToFit="1"/>
    </xf>
    <xf numFmtId="177" fontId="38" fillId="0" borderId="53" xfId="0" applyNumberFormat="1" applyFont="1" applyBorder="1" applyAlignment="1">
      <alignment horizontal="right" vertical="center" shrinkToFit="1"/>
    </xf>
    <xf numFmtId="177" fontId="38" fillId="0" borderId="7" xfId="0" applyNumberFormat="1" applyFont="1" applyBorder="1" applyAlignment="1">
      <alignment horizontal="right" vertical="center" shrinkToFit="1"/>
    </xf>
    <xf numFmtId="177" fontId="38" fillId="0" borderId="53" xfId="1" applyNumberFormat="1" applyFont="1" applyBorder="1" applyAlignment="1">
      <alignment horizontal="right" vertical="center" shrinkToFit="1"/>
    </xf>
    <xf numFmtId="177" fontId="38" fillId="0" borderId="7" xfId="1" applyNumberFormat="1" applyFont="1" applyBorder="1" applyAlignment="1">
      <alignment horizontal="right" vertical="center" shrinkToFit="1"/>
    </xf>
    <xf numFmtId="177" fontId="38" fillId="0" borderId="4" xfId="0" applyNumberFormat="1" applyFont="1" applyFill="1" applyBorder="1" applyAlignment="1">
      <alignment horizontal="right" vertical="center" shrinkToFit="1"/>
    </xf>
    <xf numFmtId="177" fontId="38" fillId="0" borderId="7" xfId="0" applyNumberFormat="1" applyFont="1" applyFill="1" applyBorder="1" applyAlignment="1">
      <alignment horizontal="right" vertical="center" shrinkToFit="1"/>
    </xf>
    <xf numFmtId="0" fontId="47" fillId="0" borderId="0" xfId="2" applyNumberFormat="1" applyFont="1" applyFill="1" applyBorder="1" applyAlignment="1">
      <alignment vertical="center"/>
    </xf>
    <xf numFmtId="0" fontId="42" fillId="28" borderId="3" xfId="0" applyFont="1" applyFill="1" applyBorder="1" applyAlignment="1">
      <alignment horizontal="center" vertical="center"/>
    </xf>
    <xf numFmtId="0" fontId="41" fillId="0" borderId="0" xfId="0" applyFont="1" applyFill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horizontal="right" vertical="center"/>
    </xf>
    <xf numFmtId="182" fontId="38" fillId="0" borderId="0" xfId="0" applyNumberFormat="1" applyFont="1" applyFill="1" applyBorder="1">
      <alignment vertical="center"/>
    </xf>
    <xf numFmtId="3" fontId="0" fillId="0" borderId="0" xfId="0" applyNumberFormat="1">
      <alignment vertical="center"/>
    </xf>
    <xf numFmtId="0" fontId="38" fillId="28" borderId="29" xfId="0" applyFont="1" applyFill="1" applyBorder="1" applyAlignment="1">
      <alignment horizontal="center" vertical="center" wrapText="1"/>
    </xf>
    <xf numFmtId="0" fontId="47" fillId="0" borderId="0" xfId="1135" applyNumberFormat="1" applyFont="1" applyFill="1" applyBorder="1" applyAlignment="1">
      <alignment vertical="center"/>
    </xf>
    <xf numFmtId="0" fontId="49" fillId="0" borderId="0" xfId="1550" applyFont="1" applyFill="1" applyAlignment="1">
      <alignment vertical="center"/>
    </xf>
    <xf numFmtId="0" fontId="38" fillId="28" borderId="1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 shrinkToFit="1"/>
    </xf>
    <xf numFmtId="179" fontId="38" fillId="0" borderId="18" xfId="0" applyNumberFormat="1" applyFont="1" applyFill="1" applyBorder="1" applyAlignment="1">
      <alignment horizontal="right" vertical="center"/>
    </xf>
    <xf numFmtId="38" fontId="38" fillId="0" borderId="30" xfId="0" applyNumberFormat="1" applyFont="1" applyFill="1" applyBorder="1" applyAlignment="1">
      <alignment horizontal="right" vertical="center"/>
    </xf>
    <xf numFmtId="0" fontId="38" fillId="0" borderId="33" xfId="0" applyFont="1" applyFill="1" applyBorder="1" applyAlignment="1">
      <alignment vertical="center"/>
    </xf>
    <xf numFmtId="179" fontId="46" fillId="0" borderId="3" xfId="0" applyNumberFormat="1" applyFont="1" applyFill="1" applyBorder="1" applyAlignment="1">
      <alignment horizontal="right" vertical="center"/>
    </xf>
    <xf numFmtId="179" fontId="38" fillId="0" borderId="3" xfId="0" applyNumberFormat="1" applyFont="1" applyFill="1" applyBorder="1" applyAlignment="1">
      <alignment horizontal="right" vertical="center"/>
    </xf>
    <xf numFmtId="178" fontId="46" fillId="0" borderId="3" xfId="0" applyNumberFormat="1" applyFont="1" applyFill="1" applyBorder="1" applyAlignment="1">
      <alignment horizontal="right" vertical="center"/>
    </xf>
    <xf numFmtId="178" fontId="38" fillId="0" borderId="3" xfId="0" applyNumberFormat="1" applyFont="1" applyFill="1" applyBorder="1" applyAlignment="1">
      <alignment horizontal="right" vertical="center"/>
    </xf>
    <xf numFmtId="178" fontId="46" fillId="0" borderId="3" xfId="1" applyNumberFormat="1" applyFont="1" applyFill="1" applyBorder="1" applyAlignment="1">
      <alignment horizontal="right" vertical="center"/>
    </xf>
    <xf numFmtId="178" fontId="38" fillId="0" borderId="3" xfId="1" applyNumberFormat="1" applyFont="1" applyFill="1" applyBorder="1" applyAlignment="1">
      <alignment horizontal="right" vertical="center"/>
    </xf>
    <xf numFmtId="178" fontId="46" fillId="0" borderId="34" xfId="0" applyNumberFormat="1" applyFont="1" applyFill="1" applyBorder="1" applyAlignment="1">
      <alignment horizontal="right" vertical="center"/>
    </xf>
    <xf numFmtId="178" fontId="46" fillId="0" borderId="0" xfId="0" applyNumberFormat="1" applyFont="1" applyFill="1" applyBorder="1" applyAlignment="1">
      <alignment horizontal="right" vertical="center"/>
    </xf>
    <xf numFmtId="179" fontId="46" fillId="0" borderId="40" xfId="0" applyNumberFormat="1" applyFont="1" applyFill="1" applyBorder="1" applyAlignment="1">
      <alignment horizontal="right" vertical="center"/>
    </xf>
    <xf numFmtId="178" fontId="46" fillId="0" borderId="24" xfId="0" applyNumberFormat="1" applyFont="1" applyFill="1" applyBorder="1" applyAlignment="1">
      <alignment horizontal="right" vertical="center"/>
    </xf>
    <xf numFmtId="179" fontId="46" fillId="0" borderId="46" xfId="0" applyNumberFormat="1" applyFont="1" applyFill="1" applyBorder="1" applyAlignment="1">
      <alignment horizontal="right" vertical="center"/>
    </xf>
    <xf numFmtId="178" fontId="38" fillId="0" borderId="37" xfId="0" applyNumberFormat="1" applyFont="1" applyFill="1" applyBorder="1" applyAlignment="1">
      <alignment horizontal="right" vertical="center"/>
    </xf>
    <xf numFmtId="178" fontId="38" fillId="0" borderId="0" xfId="0" applyNumberFormat="1" applyFont="1" applyFill="1" applyBorder="1" applyAlignment="1">
      <alignment horizontal="right" vertical="center"/>
    </xf>
    <xf numFmtId="179" fontId="38" fillId="0" borderId="41" xfId="0" applyNumberFormat="1" applyFont="1" applyFill="1" applyBorder="1" applyAlignment="1">
      <alignment horizontal="right" vertical="center"/>
    </xf>
    <xf numFmtId="178" fontId="38" fillId="0" borderId="42" xfId="0" applyNumberFormat="1" applyFont="1" applyFill="1" applyBorder="1" applyAlignment="1">
      <alignment horizontal="right" vertical="center"/>
    </xf>
    <xf numFmtId="179" fontId="38" fillId="0" borderId="43" xfId="0" applyNumberFormat="1" applyFont="1" applyFill="1" applyBorder="1" applyAlignment="1">
      <alignment horizontal="right" vertical="center"/>
    </xf>
    <xf numFmtId="179" fontId="38" fillId="0" borderId="40" xfId="0" applyNumberFormat="1" applyFont="1" applyFill="1" applyBorder="1" applyAlignment="1">
      <alignment horizontal="right" vertical="center"/>
    </xf>
    <xf numFmtId="178" fontId="38" fillId="0" borderId="34" xfId="0" applyNumberFormat="1" applyFont="1" applyFill="1" applyBorder="1" applyAlignment="1">
      <alignment horizontal="right" vertical="center"/>
    </xf>
    <xf numFmtId="0" fontId="38" fillId="28" borderId="39" xfId="0" applyFont="1" applyFill="1" applyBorder="1" applyAlignment="1">
      <alignment horizontal="center" vertical="center"/>
    </xf>
    <xf numFmtId="182" fontId="38" fillId="0" borderId="44" xfId="0" applyNumberFormat="1" applyFont="1" applyBorder="1" applyAlignment="1">
      <alignment horizontal="right" vertical="center"/>
    </xf>
    <xf numFmtId="182" fontId="38" fillId="0" borderId="65" xfId="0" applyNumberFormat="1" applyFont="1" applyBorder="1" applyAlignment="1">
      <alignment horizontal="right" vertical="center"/>
    </xf>
    <xf numFmtId="182" fontId="38" fillId="0" borderId="39" xfId="0" applyNumberFormat="1" applyFont="1" applyBorder="1" applyAlignment="1">
      <alignment horizontal="right" vertical="center"/>
    </xf>
    <xf numFmtId="178" fontId="46" fillId="0" borderId="4" xfId="0" applyNumberFormat="1" applyFont="1" applyFill="1" applyBorder="1" applyAlignment="1">
      <alignment horizontal="right" vertical="center"/>
    </xf>
    <xf numFmtId="178" fontId="46" fillId="0" borderId="7" xfId="0" applyNumberFormat="1" applyFont="1" applyFill="1" applyBorder="1" applyAlignment="1">
      <alignment horizontal="right" vertical="center"/>
    </xf>
    <xf numFmtId="180" fontId="38" fillId="0" borderId="47" xfId="0" applyNumberFormat="1" applyFont="1" applyFill="1" applyBorder="1" applyAlignment="1">
      <alignment horizontal="right" vertical="center"/>
    </xf>
    <xf numFmtId="179" fontId="38" fillId="0" borderId="44" xfId="0" applyNumberFormat="1" applyFont="1" applyBorder="1" applyAlignment="1">
      <alignment horizontal="right" vertical="center"/>
    </xf>
    <xf numFmtId="181" fontId="38" fillId="0" borderId="44" xfId="0" applyNumberFormat="1" applyFont="1" applyBorder="1" applyAlignment="1">
      <alignment horizontal="right" vertical="center"/>
    </xf>
    <xf numFmtId="179" fontId="38" fillId="0" borderId="65" xfId="0" applyNumberFormat="1" applyFont="1" applyBorder="1" applyAlignment="1">
      <alignment horizontal="right" vertical="center"/>
    </xf>
    <xf numFmtId="181" fontId="38" fillId="0" borderId="65" xfId="0" applyNumberFormat="1" applyFont="1" applyBorder="1" applyAlignment="1">
      <alignment horizontal="right" vertical="center"/>
    </xf>
    <xf numFmtId="179" fontId="38" fillId="0" borderId="39" xfId="0" applyNumberFormat="1" applyFont="1" applyBorder="1" applyAlignment="1">
      <alignment horizontal="right" vertical="center"/>
    </xf>
    <xf numFmtId="181" fontId="38" fillId="0" borderId="39" xfId="0" applyNumberFormat="1" applyFont="1" applyBorder="1" applyAlignment="1">
      <alignment horizontal="right" vertical="center"/>
    </xf>
    <xf numFmtId="0" fontId="38" fillId="0" borderId="3" xfId="1387" applyFont="1" applyFill="1" applyBorder="1" applyAlignment="1">
      <alignment vertical="center"/>
    </xf>
    <xf numFmtId="0" fontId="38" fillId="0" borderId="3" xfId="1387" applyFont="1" applyBorder="1" applyAlignment="1">
      <alignment vertical="center"/>
    </xf>
    <xf numFmtId="0" fontId="42" fillId="0" borderId="3" xfId="1148" applyFont="1" applyBorder="1" applyAlignment="1" applyProtection="1">
      <alignment vertical="center"/>
      <protection locked="0"/>
    </xf>
    <xf numFmtId="0" fontId="35" fillId="0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79" fontId="46" fillId="0" borderId="0" xfId="0" applyNumberFormat="1" applyFont="1" applyFill="1" applyBorder="1" applyAlignment="1">
      <alignment vertical="center"/>
    </xf>
    <xf numFmtId="178" fontId="46" fillId="0" borderId="0" xfId="0" applyNumberFormat="1" applyFont="1" applyFill="1" applyBorder="1" applyAlignment="1">
      <alignment vertical="center"/>
    </xf>
    <xf numFmtId="178" fontId="46" fillId="0" borderId="0" xfId="1" applyNumberFormat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177" fontId="38" fillId="0" borderId="32" xfId="0" applyNumberFormat="1" applyFont="1" applyFill="1" applyBorder="1" applyAlignment="1">
      <alignment horizontal="right" vertical="center"/>
    </xf>
    <xf numFmtId="177" fontId="38" fillId="0" borderId="30" xfId="0" applyNumberFormat="1" applyFont="1" applyFill="1" applyBorder="1" applyAlignment="1">
      <alignment horizontal="right" vertical="center"/>
    </xf>
    <xf numFmtId="177" fontId="38" fillId="0" borderId="44" xfId="0" applyNumberFormat="1" applyFont="1" applyBorder="1" applyAlignment="1">
      <alignment horizontal="right" vertical="center"/>
    </xf>
    <xf numFmtId="177" fontId="38" fillId="0" borderId="65" xfId="0" applyNumberFormat="1" applyFont="1" applyBorder="1" applyAlignment="1">
      <alignment horizontal="right" vertical="center"/>
    </xf>
    <xf numFmtId="177" fontId="38" fillId="0" borderId="39" xfId="0" applyNumberFormat="1" applyFont="1" applyBorder="1" applyAlignment="1">
      <alignment horizontal="right" vertical="center"/>
    </xf>
    <xf numFmtId="177" fontId="38" fillId="0" borderId="31" xfId="0" applyNumberFormat="1" applyFont="1" applyFill="1" applyBorder="1" applyAlignment="1">
      <alignment horizontal="right" vertical="center" shrinkToFit="1"/>
    </xf>
    <xf numFmtId="177" fontId="38" fillId="0" borderId="48" xfId="1" applyNumberFormat="1" applyFont="1" applyFill="1" applyBorder="1" applyAlignment="1">
      <alignment horizontal="right" vertical="center" shrinkToFit="1"/>
    </xf>
    <xf numFmtId="177" fontId="38" fillId="0" borderId="49" xfId="0" applyNumberFormat="1" applyFont="1" applyFill="1" applyBorder="1" applyAlignment="1">
      <alignment horizontal="right" vertical="center" shrinkToFit="1"/>
    </xf>
    <xf numFmtId="177" fontId="38" fillId="0" borderId="61" xfId="0" applyNumberFormat="1" applyFont="1" applyFill="1" applyBorder="1" applyAlignment="1">
      <alignment horizontal="right" vertical="center" shrinkToFit="1"/>
    </xf>
    <xf numFmtId="177" fontId="38" fillId="0" borderId="62" xfId="1" applyNumberFormat="1" applyFont="1" applyFill="1" applyBorder="1" applyAlignment="1">
      <alignment horizontal="right" vertical="center" shrinkToFit="1"/>
    </xf>
    <xf numFmtId="177" fontId="38" fillId="0" borderId="63" xfId="0" applyNumberFormat="1" applyFont="1" applyFill="1" applyBorder="1" applyAlignment="1">
      <alignment horizontal="right" vertical="center" shrinkToFit="1"/>
    </xf>
    <xf numFmtId="177" fontId="38" fillId="0" borderId="31" xfId="1" applyNumberFormat="1" applyFont="1" applyFill="1" applyBorder="1" applyAlignment="1">
      <alignment horizontal="right" vertical="center" shrinkToFit="1"/>
    </xf>
    <xf numFmtId="177" fontId="38" fillId="0" borderId="57" xfId="1" applyNumberFormat="1" applyFont="1" applyFill="1" applyBorder="1" applyAlignment="1">
      <alignment horizontal="right" vertical="center" shrinkToFit="1"/>
    </xf>
    <xf numFmtId="177" fontId="38" fillId="0" borderId="58" xfId="1" applyNumberFormat="1" applyFont="1" applyFill="1" applyBorder="1" applyAlignment="1">
      <alignment horizontal="right" vertical="center" shrinkToFit="1"/>
    </xf>
    <xf numFmtId="177" fontId="38" fillId="0" borderId="50" xfId="1" applyNumberFormat="1" applyFont="1" applyFill="1" applyBorder="1" applyAlignment="1">
      <alignment horizontal="right" vertical="center" shrinkToFit="1"/>
    </xf>
    <xf numFmtId="177" fontId="38" fillId="0" borderId="60" xfId="1" applyNumberFormat="1" applyFont="1" applyFill="1" applyBorder="1" applyAlignment="1">
      <alignment horizontal="right" vertical="center" shrinkToFit="1"/>
    </xf>
    <xf numFmtId="177" fontId="38" fillId="0" borderId="59" xfId="1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horizontal="right" vertical="center" shrinkToFit="1"/>
    </xf>
    <xf numFmtId="179" fontId="38" fillId="0" borderId="4" xfId="1740" applyNumberFormat="1" applyFont="1" applyFill="1" applyBorder="1" applyAlignment="1">
      <alignment horizontal="right" vertical="center"/>
    </xf>
    <xf numFmtId="177" fontId="38" fillId="0" borderId="4" xfId="1" applyNumberFormat="1" applyFont="1" applyFill="1" applyBorder="1" applyAlignment="1">
      <alignment horizontal="right" vertical="center" shrinkToFit="1"/>
    </xf>
    <xf numFmtId="179" fontId="38" fillId="0" borderId="7" xfId="1740" applyNumberFormat="1" applyFont="1" applyFill="1" applyBorder="1" applyAlignment="1">
      <alignment horizontal="right" vertical="center"/>
    </xf>
    <xf numFmtId="177" fontId="38" fillId="0" borderId="7" xfId="1" applyNumberFormat="1" applyFont="1" applyFill="1" applyBorder="1" applyAlignment="1">
      <alignment horizontal="right" vertical="center" shrinkToFit="1"/>
    </xf>
    <xf numFmtId="177" fontId="38" fillId="0" borderId="4" xfId="1740" applyNumberFormat="1" applyFont="1" applyFill="1" applyBorder="1" applyAlignment="1">
      <alignment horizontal="right" vertical="center"/>
    </xf>
    <xf numFmtId="179" fontId="42" fillId="0" borderId="4" xfId="1740" applyNumberFormat="1" applyFont="1" applyFill="1" applyBorder="1" applyAlignment="1" applyProtection="1">
      <alignment horizontal="right" vertical="center"/>
      <protection locked="0"/>
    </xf>
    <xf numFmtId="179" fontId="42" fillId="0" borderId="7" xfId="1740" applyNumberFormat="1" applyFont="1" applyFill="1" applyBorder="1" applyAlignment="1" applyProtection="1">
      <alignment horizontal="right" vertical="center"/>
      <protection locked="0"/>
    </xf>
    <xf numFmtId="179" fontId="38" fillId="0" borderId="4" xfId="1" applyNumberFormat="1" applyFont="1" applyFill="1" applyBorder="1" applyAlignment="1">
      <alignment horizontal="right" vertical="center" shrinkToFit="1"/>
    </xf>
    <xf numFmtId="179" fontId="38" fillId="0" borderId="4" xfId="0" applyNumberFormat="1" applyFont="1" applyFill="1" applyBorder="1" applyAlignment="1">
      <alignment horizontal="right" vertical="center" shrinkToFit="1"/>
    </xf>
    <xf numFmtId="179" fontId="38" fillId="0" borderId="7" xfId="1" applyNumberFormat="1" applyFont="1" applyFill="1" applyBorder="1" applyAlignment="1">
      <alignment horizontal="right" vertical="center" shrinkToFit="1"/>
    </xf>
    <xf numFmtId="179" fontId="38" fillId="0" borderId="7" xfId="0" applyNumberFormat="1" applyFont="1" applyFill="1" applyBorder="1" applyAlignment="1">
      <alignment horizontal="right" vertical="center" shrinkToFit="1"/>
    </xf>
    <xf numFmtId="182" fontId="46" fillId="0" borderId="3" xfId="0" applyNumberFormat="1" applyFont="1" applyFill="1" applyBorder="1" applyAlignment="1">
      <alignment horizontal="right" vertical="center"/>
    </xf>
    <xf numFmtId="182" fontId="38" fillId="0" borderId="3" xfId="0" applyNumberFormat="1" applyFont="1" applyFill="1" applyBorder="1" applyAlignment="1">
      <alignment horizontal="right" vertical="center"/>
    </xf>
    <xf numFmtId="182" fontId="38" fillId="0" borderId="4" xfId="0" applyNumberFormat="1" applyFont="1" applyFill="1" applyBorder="1" applyAlignment="1">
      <alignment horizontal="right" vertical="center"/>
    </xf>
    <xf numFmtId="182" fontId="38" fillId="0" borderId="7" xfId="0" applyNumberFormat="1" applyFont="1" applyFill="1" applyBorder="1" applyAlignment="1">
      <alignment horizontal="right" vertical="center"/>
    </xf>
    <xf numFmtId="179" fontId="38" fillId="0" borderId="49" xfId="1" applyNumberFormat="1" applyFont="1" applyFill="1" applyBorder="1" applyAlignment="1">
      <alignment horizontal="right" vertical="center" shrinkToFit="1"/>
    </xf>
    <xf numFmtId="179" fontId="38" fillId="0" borderId="49" xfId="0" applyNumberFormat="1" applyFont="1" applyFill="1" applyBorder="1" applyAlignment="1">
      <alignment horizontal="right" vertical="center" shrinkToFit="1"/>
    </xf>
    <xf numFmtId="179" fontId="38" fillId="0" borderId="53" xfId="0" applyNumberFormat="1" applyFont="1" applyFill="1" applyBorder="1" applyAlignment="1">
      <alignment horizontal="right" vertical="center" shrinkToFit="1"/>
    </xf>
    <xf numFmtId="0" fontId="35" fillId="0" borderId="66" xfId="0" applyFont="1" applyBorder="1">
      <alignment vertical="center"/>
    </xf>
    <xf numFmtId="0" fontId="35" fillId="0" borderId="67" xfId="0" applyFont="1" applyBorder="1">
      <alignment vertical="center"/>
    </xf>
    <xf numFmtId="0" fontId="35" fillId="0" borderId="68" xfId="0" applyFont="1" applyBorder="1">
      <alignment vertical="center"/>
    </xf>
    <xf numFmtId="0" fontId="35" fillId="0" borderId="69" xfId="0" applyFont="1" applyBorder="1">
      <alignment vertical="center"/>
    </xf>
    <xf numFmtId="0" fontId="35" fillId="29" borderId="3" xfId="0" applyFont="1" applyFill="1" applyBorder="1">
      <alignment vertical="center"/>
    </xf>
    <xf numFmtId="0" fontId="35" fillId="0" borderId="70" xfId="0" applyFont="1" applyBorder="1" applyAlignment="1">
      <alignment vertical="center"/>
    </xf>
    <xf numFmtId="0" fontId="35" fillId="30" borderId="3" xfId="0" applyFont="1" applyFill="1" applyBorder="1">
      <alignment vertical="center"/>
    </xf>
    <xf numFmtId="0" fontId="35" fillId="31" borderId="3" xfId="0" applyFont="1" applyFill="1" applyBorder="1">
      <alignment vertical="center"/>
    </xf>
    <xf numFmtId="0" fontId="35" fillId="32" borderId="3" xfId="0" applyFont="1" applyFill="1" applyBorder="1">
      <alignment vertical="center"/>
    </xf>
    <xf numFmtId="0" fontId="35" fillId="33" borderId="3" xfId="0" applyFont="1" applyFill="1" applyBorder="1">
      <alignment vertical="center"/>
    </xf>
    <xf numFmtId="0" fontId="35" fillId="0" borderId="71" xfId="0" applyFont="1" applyBorder="1">
      <alignment vertical="center"/>
    </xf>
    <xf numFmtId="0" fontId="35" fillId="0" borderId="72" xfId="0" applyFont="1" applyBorder="1">
      <alignment vertical="center"/>
    </xf>
    <xf numFmtId="0" fontId="35" fillId="0" borderId="73" xfId="0" applyFont="1" applyBorder="1">
      <alignment vertical="center"/>
    </xf>
    <xf numFmtId="0" fontId="35" fillId="0" borderId="70" xfId="0" applyFont="1" applyBorder="1">
      <alignment vertical="center"/>
    </xf>
    <xf numFmtId="179" fontId="38" fillId="0" borderId="56" xfId="1" applyNumberFormat="1" applyFont="1" applyBorder="1" applyAlignment="1">
      <alignment horizontal="right" vertical="center" shrinkToFit="1"/>
    </xf>
    <xf numFmtId="0" fontId="41" fillId="28" borderId="49" xfId="0" applyFont="1" applyFill="1" applyBorder="1" applyAlignment="1">
      <alignment horizontal="center" vertical="center" wrapText="1"/>
    </xf>
    <xf numFmtId="183" fontId="35" fillId="0" borderId="0" xfId="0" applyNumberFormat="1" applyFont="1" applyBorder="1">
      <alignment vertical="center"/>
    </xf>
    <xf numFmtId="0" fontId="38" fillId="28" borderId="4" xfId="0" applyFont="1" applyFill="1" applyBorder="1" applyAlignment="1">
      <alignment horizontal="center" vertical="center"/>
    </xf>
    <xf numFmtId="0" fontId="38" fillId="28" borderId="21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/>
    </xf>
    <xf numFmtId="0" fontId="38" fillId="28" borderId="17" xfId="0" applyFont="1" applyFill="1" applyBorder="1" applyAlignment="1">
      <alignment horizontal="center" vertical="center"/>
    </xf>
    <xf numFmtId="0" fontId="38" fillId="28" borderId="18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 shrinkToFit="1"/>
    </xf>
    <xf numFmtId="0" fontId="38" fillId="0" borderId="6" xfId="0" applyFont="1" applyBorder="1" applyAlignment="1">
      <alignment horizontal="center" vertical="center" shrinkToFit="1"/>
    </xf>
    <xf numFmtId="0" fontId="38" fillId="28" borderId="24" xfId="0" applyFont="1" applyFill="1" applyBorder="1" applyAlignment="1">
      <alignment horizontal="center" vertical="center"/>
    </xf>
    <xf numFmtId="0" fontId="38" fillId="28" borderId="28" xfId="0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shrinkToFit="1"/>
    </xf>
    <xf numFmtId="0" fontId="38" fillId="28" borderId="21" xfId="0" applyFont="1" applyFill="1" applyBorder="1" applyAlignment="1">
      <alignment horizontal="center" vertical="center" shrinkToFit="1"/>
    </xf>
    <xf numFmtId="0" fontId="38" fillId="28" borderId="4" xfId="0" applyFont="1" applyFill="1" applyBorder="1" applyAlignment="1">
      <alignment horizontal="center" vertical="center" wrapText="1"/>
    </xf>
    <xf numFmtId="0" fontId="38" fillId="28" borderId="21" xfId="0" applyFont="1" applyFill="1" applyBorder="1" applyAlignment="1">
      <alignment horizontal="center" vertical="center" wrapText="1"/>
    </xf>
    <xf numFmtId="38" fontId="46" fillId="0" borderId="22" xfId="0" applyNumberFormat="1" applyFont="1" applyFill="1" applyBorder="1" applyAlignment="1">
      <alignment horizontal="center" vertical="center"/>
    </xf>
    <xf numFmtId="38" fontId="38" fillId="0" borderId="22" xfId="0" applyNumberFormat="1" applyFont="1" applyFill="1" applyBorder="1" applyAlignment="1">
      <alignment horizontal="center" vertical="center"/>
    </xf>
    <xf numFmtId="38" fontId="46" fillId="0" borderId="38" xfId="0" applyNumberFormat="1" applyFont="1" applyFill="1" applyBorder="1" applyAlignment="1">
      <alignment horizontal="center" vertical="center"/>
    </xf>
    <xf numFmtId="38" fontId="38" fillId="0" borderId="38" xfId="0" applyNumberFormat="1" applyFont="1" applyFill="1" applyBorder="1" applyAlignment="1">
      <alignment horizontal="center" vertical="center"/>
    </xf>
    <xf numFmtId="38" fontId="38" fillId="0" borderId="25" xfId="0" applyNumberFormat="1" applyFont="1" applyFill="1" applyBorder="1" applyAlignment="1">
      <alignment horizontal="center" vertical="center"/>
    </xf>
    <xf numFmtId="38" fontId="38" fillId="0" borderId="45" xfId="0" applyNumberFormat="1" applyFont="1" applyFill="1" applyBorder="1" applyAlignment="1">
      <alignment horizontal="center" vertical="center"/>
    </xf>
    <xf numFmtId="0" fontId="38" fillId="28" borderId="3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 shrinkToFit="1"/>
    </xf>
    <xf numFmtId="0" fontId="38" fillId="0" borderId="6" xfId="0" applyFont="1" applyFill="1" applyBorder="1" applyAlignment="1">
      <alignment horizontal="center" vertical="center" shrinkToFit="1"/>
    </xf>
    <xf numFmtId="0" fontId="38" fillId="28" borderId="54" xfId="0" applyFont="1" applyFill="1" applyBorder="1" applyAlignment="1">
      <alignment horizontal="center" vertical="center"/>
    </xf>
    <xf numFmtId="0" fontId="38" fillId="28" borderId="55" xfId="0" applyFont="1" applyFill="1" applyBorder="1" applyAlignment="1">
      <alignment horizontal="center" vertical="center"/>
    </xf>
    <xf numFmtId="0" fontId="38" fillId="28" borderId="19" xfId="0" applyFont="1" applyFill="1" applyBorder="1" applyAlignment="1">
      <alignment horizontal="center" vertical="center" wrapText="1"/>
    </xf>
    <xf numFmtId="0" fontId="38" fillId="28" borderId="18" xfId="0" applyFont="1" applyFill="1" applyBorder="1" applyAlignment="1">
      <alignment horizontal="center" vertical="center" wrapText="1"/>
    </xf>
    <xf numFmtId="0" fontId="35" fillId="28" borderId="3" xfId="0" applyFont="1" applyFill="1" applyBorder="1" applyAlignment="1">
      <alignment horizontal="center" vertical="center"/>
    </xf>
    <xf numFmtId="0" fontId="38" fillId="28" borderId="17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8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FFFF99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5520653626975305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被保険者数!$F$5:$F$11</c:f>
              <c:numCache>
                <c:formatCode>0.0%</c:formatCode>
                <c:ptCount val="7"/>
                <c:pt idx="0">
                  <c:v>2.7205624611425496E-3</c:v>
                </c:pt>
                <c:pt idx="1">
                  <c:v>4.9968337038164331E-3</c:v>
                </c:pt>
                <c:pt idx="2">
                  <c:v>0.39372135728082236</c:v>
                </c:pt>
                <c:pt idx="3">
                  <c:v>0.28676545895427119</c:v>
                </c:pt>
                <c:pt idx="4">
                  <c:v>0.18736251134168735</c:v>
                </c:pt>
                <c:pt idx="5">
                  <c:v>9.1108549865198007E-2</c:v>
                </c:pt>
                <c:pt idx="6">
                  <c:v>3.332472639306213E-2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dLbl>
              <c:idx val="4"/>
              <c:layout>
                <c:manualLayout>
                  <c:x val="-3.55555555555555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7C-447C-AC1C-6C437F7DC1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被保険者数!$D$5:$D$11</c:f>
              <c:numCache>
                <c:formatCode>0.0%</c:formatCode>
                <c:ptCount val="7"/>
                <c:pt idx="0">
                  <c:v>6.1304444029866931E-3</c:v>
                </c:pt>
                <c:pt idx="1">
                  <c:v>9.3128088542186391E-3</c:v>
                </c:pt>
                <c:pt idx="2">
                  <c:v>0.46595932994633149</c:v>
                </c:pt>
                <c:pt idx="3">
                  <c:v>0.30510132804602391</c:v>
                </c:pt>
                <c:pt idx="4">
                  <c:v>0.15299211676045277</c:v>
                </c:pt>
                <c:pt idx="5">
                  <c:v>5.0692223923918277E-2</c:v>
                </c:pt>
                <c:pt idx="6">
                  <c:v>9.8117480660682294E-3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</c:spPr>
        <c:txPr>
          <a:bodyPr rot="0"/>
          <a:lstStyle/>
          <a:p>
            <a:pPr>
              <a:defRPr sz="8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ax val="0.5"/>
          <c:min val="-0.60000000000000009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1" i="0" u="none" strike="noStrike" baseline="0">
                    <a:effectLst/>
                  </a:rPr>
                  <a:t>構成割合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en-US" altLang="ja-JP" sz="1000" b="1" i="0" baseline="0">
                    <a:effectLst/>
                  </a:rPr>
                  <a:t>%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0.0%;" sourceLinked="0"/>
        <c:majorTickMark val="in"/>
        <c:minorTickMark val="none"/>
        <c:tickLblPos val="high"/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  <c:majorUnit val="0.1"/>
      </c:valAx>
      <c:valAx>
        <c:axId val="337138176"/>
        <c:scaling>
          <c:orientation val="maxMin"/>
          <c:max val="0.5"/>
          <c:min val="-0.60000000000000009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構成割合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%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）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0.0%;" sourceLinked="0"/>
        <c:majorTickMark val="in"/>
        <c:minorTickMark val="none"/>
        <c:tickLblPos val="low"/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0.1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長期入院!$C$3</c:f>
              <c:strCache>
                <c:ptCount val="1"/>
                <c:pt idx="0">
                  <c:v>人数（人）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4514750262958703"/>
                  <c:y val="0.18462573099415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3314931139225575"/>
                  <c:y val="-0.189098318713450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3088855466100441"/>
                  <c:y val="-0.1795595760233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4839757389876826"/>
                  <c:y val="0.17256323099415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2865709202080081E-2"/>
                  <c:y val="0.17174707602339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長期入院!$C$4:$C$10</c:f>
              <c:numCache>
                <c:formatCode>#,##0_ </c:formatCode>
                <c:ptCount val="7"/>
                <c:pt idx="0">
                  <c:v>377</c:v>
                </c:pt>
                <c:pt idx="1">
                  <c:v>528</c:v>
                </c:pt>
                <c:pt idx="2">
                  <c:v>4318</c:v>
                </c:pt>
                <c:pt idx="3">
                  <c:v>5430</c:v>
                </c:pt>
                <c:pt idx="4">
                  <c:v>5689</c:v>
                </c:pt>
                <c:pt idx="5">
                  <c:v>4138</c:v>
                </c:pt>
                <c:pt idx="6">
                  <c:v>2179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長期入院!$C$40</c:f>
              <c:strCache>
                <c:ptCount val="1"/>
                <c:pt idx="0">
                  <c:v>人数（人）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9.2604977589054019E-2"/>
                  <c:y val="6.9627192982456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9-4341-8FBD-AF8B9C594CDB}"/>
                </c:ext>
              </c:extLst>
            </c:dLbl>
            <c:dLbl>
              <c:idx val="1"/>
              <c:layout>
                <c:manualLayout>
                  <c:x val="5.1475190689627963E-2"/>
                  <c:y val="7.8966374269005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7510615711252664"/>
                  <c:y val="-1.1058114035087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1-4641-A688-AA3AEBF62C9A}"/>
                </c:ext>
              </c:extLst>
            </c:dLbl>
            <c:dLbl>
              <c:idx val="3"/>
              <c:layout>
                <c:manualLayout>
                  <c:x val="-2.0774750334198316E-2"/>
                  <c:y val="-0.170531067251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5"/>
              <c:layout>
                <c:manualLayout>
                  <c:x val="0.11842749862388928"/>
                  <c:y val="0.186488669590643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長期入院!$B$41:$B$47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長期入院!$C$41:$C$47</c:f>
              <c:numCache>
                <c:formatCode>#,##0_ </c:formatCode>
                <c:ptCount val="7"/>
                <c:pt idx="0">
                  <c:v>1859</c:v>
                </c:pt>
                <c:pt idx="1">
                  <c:v>1882</c:v>
                </c:pt>
                <c:pt idx="2">
                  <c:v>4503</c:v>
                </c:pt>
                <c:pt idx="3">
                  <c:v>5491</c:v>
                </c:pt>
                <c:pt idx="4">
                  <c:v>5048</c:v>
                </c:pt>
                <c:pt idx="5">
                  <c:v>2823</c:v>
                </c:pt>
                <c:pt idx="6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地区別_長期入院!$D$3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782561799931529E-3"/>
                  <c:y val="3.225404761904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4-4296-8981-492624B4AC3D}"/>
                </c:ext>
              </c:extLst>
            </c:dLbl>
            <c:dLbl>
              <c:idx val="1"/>
              <c:layout>
                <c:manualLayout>
                  <c:x val="-6.1565123599863197E-3"/>
                  <c:y val="3.2253968253968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A4-4296-8981-492624B4AC3D}"/>
                </c:ext>
              </c:extLst>
            </c:dLbl>
            <c:dLbl>
              <c:idx val="2"/>
              <c:layout>
                <c:manualLayout>
                  <c:x val="-4.6173842699897428E-3"/>
                  <c:y val="3.2253968253968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4-4296-8981-492624B4AC3D}"/>
                </c:ext>
              </c:extLst>
            </c:dLbl>
            <c:dLbl>
              <c:idx val="3"/>
              <c:layout>
                <c:manualLayout>
                  <c:x val="-1.4108511175576924E-17"/>
                  <c:y val="3.326190476190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A4-4296-8981-492624B4AC3D}"/>
                </c:ext>
              </c:extLst>
            </c:dLbl>
            <c:dLbl>
              <c:idx val="4"/>
              <c:layout>
                <c:manualLayout>
                  <c:x val="-3.0782561799931529E-3"/>
                  <c:y val="3.124603174603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4-4296-8981-492624B4AC3D}"/>
                </c:ext>
              </c:extLst>
            </c:dLbl>
            <c:dLbl>
              <c:idx val="5"/>
              <c:layout>
                <c:manualLayout>
                  <c:x val="0"/>
                  <c:y val="3.2253968253968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A4-4296-8981-492624B4AC3D}"/>
                </c:ext>
              </c:extLst>
            </c:dLbl>
            <c:dLbl>
              <c:idx val="6"/>
              <c:layout>
                <c:manualLayout>
                  <c:x val="-1.5391280899965764E-3"/>
                  <c:y val="3.326190476190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A4-4296-8981-492624B4AC3D}"/>
                </c:ext>
              </c:extLst>
            </c:dLbl>
            <c:dLbl>
              <c:idx val="7"/>
              <c:layout>
                <c:manualLayout>
                  <c:x val="-3.0782561799931529E-3"/>
                  <c:y val="3.42698412698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A4-4296-8981-492624B4AC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地区別_長期入院!$E$5:$E$12</c:f>
              <c:numCache>
                <c:formatCode>0.0%</c:formatCode>
                <c:ptCount val="8"/>
                <c:pt idx="0">
                  <c:v>5.7932263814616759E-3</c:v>
                </c:pt>
                <c:pt idx="1">
                  <c:v>1.9948849104859334E-2</c:v>
                </c:pt>
                <c:pt idx="2">
                  <c:v>1.8730013704888075E-2</c:v>
                </c:pt>
                <c:pt idx="3">
                  <c:v>1.3245033112582781E-2</c:v>
                </c:pt>
                <c:pt idx="4">
                  <c:v>1.5769439912996192E-2</c:v>
                </c:pt>
                <c:pt idx="5">
                  <c:v>1.8604651162790697E-2</c:v>
                </c:pt>
                <c:pt idx="6">
                  <c:v>1.7064846416382253E-2</c:v>
                </c:pt>
                <c:pt idx="7">
                  <c:v>1.8679338030476816E-2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6-4AEB-9E75-34B92A3876B9}"/>
            </c:ext>
          </c:extLst>
        </c:ser>
        <c:ser>
          <c:idx val="2"/>
          <c:order val="1"/>
          <c:tx>
            <c:strRef>
              <c:f>地区別_長期入院!$F$3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9.23476853997945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A4-4296-8981-492624B4AC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地区別_長期入院!$G$5:$G$12</c:f>
              <c:numCache>
                <c:formatCode>0.0%</c:formatCode>
                <c:ptCount val="8"/>
                <c:pt idx="0">
                  <c:v>1.5597147950089126E-2</c:v>
                </c:pt>
                <c:pt idx="1">
                  <c:v>2.0971867007672635E-2</c:v>
                </c:pt>
                <c:pt idx="2">
                  <c:v>2.1927820922795799E-2</c:v>
                </c:pt>
                <c:pt idx="3">
                  <c:v>1.1920529801324504E-2</c:v>
                </c:pt>
                <c:pt idx="4">
                  <c:v>2.0119630233822731E-2</c:v>
                </c:pt>
                <c:pt idx="5">
                  <c:v>2.4916943521594685E-2</c:v>
                </c:pt>
                <c:pt idx="6">
                  <c:v>2.8616434759779468E-2</c:v>
                </c:pt>
                <c:pt idx="7">
                  <c:v>2.70358839914796E-2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E6-4AEB-9E75-34B92A3876B9}"/>
            </c:ext>
          </c:extLst>
        </c:ser>
        <c:ser>
          <c:idx val="4"/>
          <c:order val="2"/>
          <c:tx>
            <c:strRef>
              <c:f>地区別_長期入院!$H$3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地区別_長期入院!$I$5:$I$12</c:f>
              <c:numCache>
                <c:formatCode>0.0%</c:formatCode>
                <c:ptCount val="8"/>
                <c:pt idx="0">
                  <c:v>0.17647058823529413</c:v>
                </c:pt>
                <c:pt idx="1">
                  <c:v>0.20664961636828644</c:v>
                </c:pt>
                <c:pt idx="2">
                  <c:v>0.21151210598446779</c:v>
                </c:pt>
                <c:pt idx="3">
                  <c:v>0.22450331125827813</c:v>
                </c:pt>
                <c:pt idx="4">
                  <c:v>0.18053289831430125</c:v>
                </c:pt>
                <c:pt idx="5">
                  <c:v>0.18870431893687709</c:v>
                </c:pt>
                <c:pt idx="6">
                  <c:v>0.19033867156734052</c:v>
                </c:pt>
                <c:pt idx="7">
                  <c:v>0.17876454202851058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6-4AEB-9E75-34B92A3876B9}"/>
            </c:ext>
          </c:extLst>
        </c:ser>
        <c:ser>
          <c:idx val="6"/>
          <c:order val="3"/>
          <c:tx>
            <c:strRef>
              <c:f>地区別_長期入院!$J$3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地区別_長期入院!$K$5:$K$12</c:f>
              <c:numCache>
                <c:formatCode>0.0%</c:formatCode>
                <c:ptCount val="8"/>
                <c:pt idx="0">
                  <c:v>0.24509803921568626</c:v>
                </c:pt>
                <c:pt idx="1">
                  <c:v>0.24398976982097187</c:v>
                </c:pt>
                <c:pt idx="2">
                  <c:v>0.25582457743261766</c:v>
                </c:pt>
                <c:pt idx="3">
                  <c:v>0.27350993377483446</c:v>
                </c:pt>
                <c:pt idx="4">
                  <c:v>0.22457857531266992</c:v>
                </c:pt>
                <c:pt idx="5">
                  <c:v>0.23388704318936876</c:v>
                </c:pt>
                <c:pt idx="6">
                  <c:v>0.24337096350748227</c:v>
                </c:pt>
                <c:pt idx="7">
                  <c:v>0.22710142552842863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E6-4AEB-9E75-34B92A3876B9}"/>
            </c:ext>
          </c:extLst>
        </c:ser>
        <c:ser>
          <c:idx val="8"/>
          <c:order val="4"/>
          <c:tx>
            <c:strRef>
              <c:f>地区別_長期入院!$L$3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地区別_長期入院!$M$5:$M$12</c:f>
              <c:numCache>
                <c:formatCode>0.0%</c:formatCode>
                <c:ptCount val="8"/>
                <c:pt idx="0">
                  <c:v>0.27852049910873439</c:v>
                </c:pt>
                <c:pt idx="1">
                  <c:v>0.25319693094629159</c:v>
                </c:pt>
                <c:pt idx="2">
                  <c:v>0.2375513933302878</c:v>
                </c:pt>
                <c:pt idx="3">
                  <c:v>0.24172185430463577</c:v>
                </c:pt>
                <c:pt idx="4">
                  <c:v>0.25829255029907561</c:v>
                </c:pt>
                <c:pt idx="5">
                  <c:v>0.2425249169435216</c:v>
                </c:pt>
                <c:pt idx="6">
                  <c:v>0.24914675767918087</c:v>
                </c:pt>
                <c:pt idx="7">
                  <c:v>0.25069637883008355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E6-4AEB-9E75-34B92A3876B9}"/>
            </c:ext>
          </c:extLst>
        </c:ser>
        <c:ser>
          <c:idx val="10"/>
          <c:order val="5"/>
          <c:tx>
            <c:strRef>
              <c:f>地区別_長期入院!$N$3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地区別_長期入院!$O$5:$O$12</c:f>
              <c:numCache>
                <c:formatCode>0.0%</c:formatCode>
                <c:ptCount val="8"/>
                <c:pt idx="0">
                  <c:v>0.18048128342245989</c:v>
                </c:pt>
                <c:pt idx="1">
                  <c:v>0.17493606138107418</c:v>
                </c:pt>
                <c:pt idx="2">
                  <c:v>0.17496573777980814</c:v>
                </c:pt>
                <c:pt idx="3">
                  <c:v>0.15695364238410597</c:v>
                </c:pt>
                <c:pt idx="4">
                  <c:v>0.18923327895595432</c:v>
                </c:pt>
                <c:pt idx="5">
                  <c:v>0.19302325581395349</c:v>
                </c:pt>
                <c:pt idx="6">
                  <c:v>0.17616172223680757</c:v>
                </c:pt>
                <c:pt idx="7">
                  <c:v>0.19187284941831886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E6-4AEB-9E75-34B92A3876B9}"/>
            </c:ext>
          </c:extLst>
        </c:ser>
        <c:ser>
          <c:idx val="12"/>
          <c:order val="6"/>
          <c:tx>
            <c:strRef>
              <c:f>地区別_長期入院!$P$3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地区別_長期入院!$C$5:$C$12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地区別_長期入院!$Q$5:$Q$12</c:f>
              <c:numCache>
                <c:formatCode>0.0%</c:formatCode>
                <c:ptCount val="8"/>
                <c:pt idx="0">
                  <c:v>9.8039215686274508E-2</c:v>
                </c:pt>
                <c:pt idx="1">
                  <c:v>8.0306905370843992E-2</c:v>
                </c:pt>
                <c:pt idx="2">
                  <c:v>7.9488350845134767E-2</c:v>
                </c:pt>
                <c:pt idx="3">
                  <c:v>7.8145695364238404E-2</c:v>
                </c:pt>
                <c:pt idx="4">
                  <c:v>0.11147362697117999</c:v>
                </c:pt>
                <c:pt idx="5">
                  <c:v>9.8338870431893682E-2</c:v>
                </c:pt>
                <c:pt idx="6">
                  <c:v>9.5300603833027048E-2</c:v>
                </c:pt>
                <c:pt idx="7">
                  <c:v>0.10584958217270195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E6-4AEB-9E75-34B92A387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1309696"/>
        <c:axId val="461549504"/>
      </c:barChart>
      <c:catAx>
        <c:axId val="441309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61549504"/>
        <c:crosses val="autoZero"/>
        <c:auto val="1"/>
        <c:lblAlgn val="ctr"/>
        <c:lblOffset val="100"/>
        <c:noMultiLvlLbl val="0"/>
      </c:catAx>
      <c:valAx>
        <c:axId val="461549504"/>
        <c:scaling>
          <c:orientation val="minMax"/>
          <c:max val="1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crossAx val="4413096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市区町村別_長期入院!$D$3</c:f>
              <c:strCache>
                <c:ptCount val="1"/>
                <c:pt idx="0">
                  <c:v>65歳～69歳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市区町村別_長期入院!$E$5:$E$78</c:f>
              <c:numCache>
                <c:formatCode>0.0%</c:formatCode>
                <c:ptCount val="74"/>
                <c:pt idx="0">
                  <c:v>1.8679338030476816E-2</c:v>
                </c:pt>
                <c:pt idx="1">
                  <c:v>1.5789473684210527E-2</c:v>
                </c:pt>
                <c:pt idx="2">
                  <c:v>3.007518796992481E-2</c:v>
                </c:pt>
                <c:pt idx="3">
                  <c:v>1.4018691588785047E-2</c:v>
                </c:pt>
                <c:pt idx="4">
                  <c:v>1.6393442622950821E-2</c:v>
                </c:pt>
                <c:pt idx="5">
                  <c:v>1.834862385321101E-2</c:v>
                </c:pt>
                <c:pt idx="6">
                  <c:v>1.1695906432748537E-2</c:v>
                </c:pt>
                <c:pt idx="7">
                  <c:v>2.7586206896551724E-2</c:v>
                </c:pt>
                <c:pt idx="8">
                  <c:v>3.7037037037037035E-2</c:v>
                </c:pt>
                <c:pt idx="9">
                  <c:v>1.5384615384615385E-2</c:v>
                </c:pt>
                <c:pt idx="10">
                  <c:v>2.3411371237458192E-2</c:v>
                </c:pt>
                <c:pt idx="11">
                  <c:v>3.0120481927710843E-2</c:v>
                </c:pt>
                <c:pt idx="12">
                  <c:v>3.1746031746031744E-2</c:v>
                </c:pt>
                <c:pt idx="13">
                  <c:v>1.5384615384615385E-2</c:v>
                </c:pt>
                <c:pt idx="14">
                  <c:v>1.3651877133105802E-2</c:v>
                </c:pt>
                <c:pt idx="15">
                  <c:v>2.3809523809523808E-2</c:v>
                </c:pt>
                <c:pt idx="16">
                  <c:v>1.9713261648745518E-2</c:v>
                </c:pt>
                <c:pt idx="17">
                  <c:v>8.3333333333333332E-3</c:v>
                </c:pt>
                <c:pt idx="18">
                  <c:v>1.7391304347826087E-2</c:v>
                </c:pt>
                <c:pt idx="19">
                  <c:v>5.4644808743169399E-3</c:v>
                </c:pt>
                <c:pt idx="20">
                  <c:v>1.8181818181818181E-2</c:v>
                </c:pt>
                <c:pt idx="21">
                  <c:v>1.4577259475218658E-2</c:v>
                </c:pt>
                <c:pt idx="22">
                  <c:v>2.524271844660194E-2</c:v>
                </c:pt>
                <c:pt idx="23">
                  <c:v>2.0408163265306121E-2</c:v>
                </c:pt>
                <c:pt idx="24">
                  <c:v>6.2111801242236021E-3</c:v>
                </c:pt>
                <c:pt idx="25">
                  <c:v>1.8604651162790697E-2</c:v>
                </c:pt>
                <c:pt idx="26">
                  <c:v>2.9197080291970802E-2</c:v>
                </c:pt>
                <c:pt idx="27">
                  <c:v>1.9851116625310174E-2</c:v>
                </c:pt>
                <c:pt idx="28">
                  <c:v>1.3986013986013986E-2</c:v>
                </c:pt>
                <c:pt idx="29">
                  <c:v>1.179245283018868E-2</c:v>
                </c:pt>
                <c:pt idx="30">
                  <c:v>1.9077901430842606E-2</c:v>
                </c:pt>
                <c:pt idx="31">
                  <c:v>8.6655112651646445E-3</c:v>
                </c:pt>
                <c:pt idx="32">
                  <c:v>4.195804195804196E-2</c:v>
                </c:pt>
                <c:pt idx="33">
                  <c:v>8.7145969498910684E-3</c:v>
                </c:pt>
                <c:pt idx="34">
                  <c:v>4.8192771084337354E-3</c:v>
                </c:pt>
                <c:pt idx="35">
                  <c:v>1.2552301255230125E-2</c:v>
                </c:pt>
                <c:pt idx="36">
                  <c:v>1.4814814814814814E-3</c:v>
                </c:pt>
                <c:pt idx="37">
                  <c:v>1.4035087719298246E-2</c:v>
                </c:pt>
                <c:pt idx="38">
                  <c:v>7.743362831858407E-3</c:v>
                </c:pt>
                <c:pt idx="39">
                  <c:v>3.2183908045977011E-2</c:v>
                </c:pt>
                <c:pt idx="40">
                  <c:v>4.0983606557377051E-3</c:v>
                </c:pt>
                <c:pt idx="41">
                  <c:v>2.3456790123456792E-2</c:v>
                </c:pt>
                <c:pt idx="42">
                  <c:v>3.5046728971962614E-2</c:v>
                </c:pt>
                <c:pt idx="43">
                  <c:v>2.1108179419525065E-2</c:v>
                </c:pt>
                <c:pt idx="44">
                  <c:v>1.2931034482758621E-2</c:v>
                </c:pt>
                <c:pt idx="45">
                  <c:v>4.5092838196286469E-2</c:v>
                </c:pt>
                <c:pt idx="46">
                  <c:v>2.2058823529411766E-2</c:v>
                </c:pt>
                <c:pt idx="47">
                  <c:v>4.662004662004662E-3</c:v>
                </c:pt>
                <c:pt idx="48">
                  <c:v>1.098901098901099E-2</c:v>
                </c:pt>
                <c:pt idx="49">
                  <c:v>2.336448598130841E-2</c:v>
                </c:pt>
                <c:pt idx="50">
                  <c:v>1.2259194395796848E-2</c:v>
                </c:pt>
                <c:pt idx="51">
                  <c:v>6.0606060606060606E-3</c:v>
                </c:pt>
                <c:pt idx="52">
                  <c:v>5.185185185185185E-2</c:v>
                </c:pt>
                <c:pt idx="53">
                  <c:v>9.4936708860759497E-3</c:v>
                </c:pt>
                <c:pt idx="54">
                  <c:v>1.3513513513513514E-2</c:v>
                </c:pt>
                <c:pt idx="55">
                  <c:v>6.8965517241379309E-3</c:v>
                </c:pt>
                <c:pt idx="56">
                  <c:v>2.1367521367521368E-2</c:v>
                </c:pt>
                <c:pt idx="57">
                  <c:v>7.0921985815602835E-3</c:v>
                </c:pt>
                <c:pt idx="58">
                  <c:v>5.0200803212851405E-3</c:v>
                </c:pt>
                <c:pt idx="59">
                  <c:v>2.3529411764705882E-2</c:v>
                </c:pt>
                <c:pt idx="60">
                  <c:v>2.1126760563380281E-2</c:v>
                </c:pt>
                <c:pt idx="61">
                  <c:v>6.7114093959731542E-3</c:v>
                </c:pt>
                <c:pt idx="62">
                  <c:v>9.7087378640776691E-3</c:v>
                </c:pt>
                <c:pt idx="63">
                  <c:v>3.6885245901639344E-2</c:v>
                </c:pt>
                <c:pt idx="64">
                  <c:v>0.02</c:v>
                </c:pt>
                <c:pt idx="65">
                  <c:v>0</c:v>
                </c:pt>
                <c:pt idx="66">
                  <c:v>3.7974683544303799E-2</c:v>
                </c:pt>
                <c:pt idx="67">
                  <c:v>1.1904761904761904E-2</c:v>
                </c:pt>
                <c:pt idx="68">
                  <c:v>2.2099447513812154E-2</c:v>
                </c:pt>
                <c:pt idx="69">
                  <c:v>0</c:v>
                </c:pt>
                <c:pt idx="70">
                  <c:v>9.0090090090090089E-3</c:v>
                </c:pt>
                <c:pt idx="71">
                  <c:v>3.125E-2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2DD-BBD0-E7D4CF8EC293}"/>
            </c:ext>
          </c:extLst>
        </c:ser>
        <c:ser>
          <c:idx val="2"/>
          <c:order val="1"/>
          <c:tx>
            <c:strRef>
              <c:f>市区町村別_長期入院!$F$3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市区町村別_長期入院!$G$5:$G$78</c:f>
              <c:numCache>
                <c:formatCode>0.0%</c:formatCode>
                <c:ptCount val="74"/>
                <c:pt idx="0">
                  <c:v>2.70358839914796E-2</c:v>
                </c:pt>
                <c:pt idx="1">
                  <c:v>2.1052631578947368E-2</c:v>
                </c:pt>
                <c:pt idx="2">
                  <c:v>8.2706766917293228E-2</c:v>
                </c:pt>
                <c:pt idx="3">
                  <c:v>9.3457943925233638E-3</c:v>
                </c:pt>
                <c:pt idx="4">
                  <c:v>3.2786885245901641E-2</c:v>
                </c:pt>
                <c:pt idx="5">
                  <c:v>2.7522935779816515E-2</c:v>
                </c:pt>
                <c:pt idx="6">
                  <c:v>4.0935672514619881E-2</c:v>
                </c:pt>
                <c:pt idx="7">
                  <c:v>3.4482758620689655E-2</c:v>
                </c:pt>
                <c:pt idx="8">
                  <c:v>3.7037037037037035E-2</c:v>
                </c:pt>
                <c:pt idx="9">
                  <c:v>2.564102564102564E-2</c:v>
                </c:pt>
                <c:pt idx="10">
                  <c:v>3.3444816053511704E-2</c:v>
                </c:pt>
                <c:pt idx="11">
                  <c:v>3.0120481927710843E-2</c:v>
                </c:pt>
                <c:pt idx="12">
                  <c:v>2.3809523809523808E-2</c:v>
                </c:pt>
                <c:pt idx="13">
                  <c:v>1.0256410256410256E-2</c:v>
                </c:pt>
                <c:pt idx="14">
                  <c:v>2.3890784982935155E-2</c:v>
                </c:pt>
                <c:pt idx="15">
                  <c:v>2.0408163265306121E-2</c:v>
                </c:pt>
                <c:pt idx="16">
                  <c:v>1.9713261648745518E-2</c:v>
                </c:pt>
                <c:pt idx="17">
                  <c:v>1.3888888888888888E-2</c:v>
                </c:pt>
                <c:pt idx="18">
                  <c:v>2.318840579710145E-2</c:v>
                </c:pt>
                <c:pt idx="19">
                  <c:v>3.5519125683060107E-2</c:v>
                </c:pt>
                <c:pt idx="20">
                  <c:v>4.2424242424242427E-2</c:v>
                </c:pt>
                <c:pt idx="21">
                  <c:v>2.6239067055393587E-2</c:v>
                </c:pt>
                <c:pt idx="22">
                  <c:v>3.4951456310679613E-2</c:v>
                </c:pt>
                <c:pt idx="23">
                  <c:v>2.5510204081632654E-2</c:v>
                </c:pt>
                <c:pt idx="24">
                  <c:v>1.8633540372670808E-2</c:v>
                </c:pt>
                <c:pt idx="25">
                  <c:v>2.4916943521594685E-2</c:v>
                </c:pt>
                <c:pt idx="26">
                  <c:v>1.6423357664233577E-2</c:v>
                </c:pt>
                <c:pt idx="27">
                  <c:v>2.4813895781637719E-2</c:v>
                </c:pt>
                <c:pt idx="28">
                  <c:v>2.7972027972027972E-2</c:v>
                </c:pt>
                <c:pt idx="29">
                  <c:v>9.433962264150943E-3</c:v>
                </c:pt>
                <c:pt idx="30">
                  <c:v>3.0206677265500796E-2</c:v>
                </c:pt>
                <c:pt idx="31">
                  <c:v>3.4662045060658578E-2</c:v>
                </c:pt>
                <c:pt idx="32">
                  <c:v>3.4965034965034968E-2</c:v>
                </c:pt>
                <c:pt idx="33">
                  <c:v>1.9607843137254902E-2</c:v>
                </c:pt>
                <c:pt idx="34">
                  <c:v>7.2289156626506026E-3</c:v>
                </c:pt>
                <c:pt idx="35">
                  <c:v>1.2552301255230125E-2</c:v>
                </c:pt>
                <c:pt idx="36">
                  <c:v>2.074074074074074E-2</c:v>
                </c:pt>
                <c:pt idx="37">
                  <c:v>2.456140350877193E-2</c:v>
                </c:pt>
                <c:pt idx="38">
                  <c:v>1.4380530973451327E-2</c:v>
                </c:pt>
                <c:pt idx="39">
                  <c:v>5.5172413793103448E-2</c:v>
                </c:pt>
                <c:pt idx="40">
                  <c:v>1.6393442622950821E-2</c:v>
                </c:pt>
                <c:pt idx="41">
                  <c:v>2.0987654320987655E-2</c:v>
                </c:pt>
                <c:pt idx="42">
                  <c:v>2.4532710280373831E-2</c:v>
                </c:pt>
                <c:pt idx="43">
                  <c:v>2.3746701846965697E-2</c:v>
                </c:pt>
                <c:pt idx="44">
                  <c:v>2.8017241379310345E-2</c:v>
                </c:pt>
                <c:pt idx="45">
                  <c:v>3.4482758620689655E-2</c:v>
                </c:pt>
                <c:pt idx="46">
                  <c:v>2.2058823529411766E-2</c:v>
                </c:pt>
                <c:pt idx="47">
                  <c:v>9.324009324009324E-3</c:v>
                </c:pt>
                <c:pt idx="48">
                  <c:v>1.4652014652014652E-2</c:v>
                </c:pt>
                <c:pt idx="49">
                  <c:v>3.2710280373831772E-2</c:v>
                </c:pt>
                <c:pt idx="50">
                  <c:v>2.276707530647986E-2</c:v>
                </c:pt>
                <c:pt idx="51">
                  <c:v>1.2121212121212121E-2</c:v>
                </c:pt>
                <c:pt idx="52">
                  <c:v>1.4814814814814815E-2</c:v>
                </c:pt>
                <c:pt idx="53">
                  <c:v>2.5316455696202531E-2</c:v>
                </c:pt>
                <c:pt idx="54">
                  <c:v>2.2522522522522521E-2</c:v>
                </c:pt>
                <c:pt idx="55">
                  <c:v>4.1379310344827586E-2</c:v>
                </c:pt>
                <c:pt idx="56">
                  <c:v>5.5555555555555552E-2</c:v>
                </c:pt>
                <c:pt idx="57">
                  <c:v>1.4184397163120567E-2</c:v>
                </c:pt>
                <c:pt idx="58">
                  <c:v>7.0281124497991966E-3</c:v>
                </c:pt>
                <c:pt idx="59">
                  <c:v>2.3529411764705882E-2</c:v>
                </c:pt>
                <c:pt idx="60">
                  <c:v>3.5211267605633804E-2</c:v>
                </c:pt>
                <c:pt idx="61">
                  <c:v>6.7114093959731542E-3</c:v>
                </c:pt>
                <c:pt idx="62">
                  <c:v>1.9417475728155338E-2</c:v>
                </c:pt>
                <c:pt idx="63">
                  <c:v>3.6885245901639344E-2</c:v>
                </c:pt>
                <c:pt idx="64">
                  <c:v>0.02</c:v>
                </c:pt>
                <c:pt idx="65">
                  <c:v>0</c:v>
                </c:pt>
                <c:pt idx="66">
                  <c:v>0.10126582278481013</c:v>
                </c:pt>
                <c:pt idx="67">
                  <c:v>0</c:v>
                </c:pt>
                <c:pt idx="68">
                  <c:v>1.6574585635359115E-2</c:v>
                </c:pt>
                <c:pt idx="69">
                  <c:v>0</c:v>
                </c:pt>
                <c:pt idx="70">
                  <c:v>2.7027027027027029E-2</c:v>
                </c:pt>
                <c:pt idx="71">
                  <c:v>3.125E-2</c:v>
                </c:pt>
                <c:pt idx="72">
                  <c:v>3.0303030303030304E-2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69-42DD-BBD0-E7D4CF8EC293}"/>
            </c:ext>
          </c:extLst>
        </c:ser>
        <c:ser>
          <c:idx val="4"/>
          <c:order val="2"/>
          <c:tx>
            <c:strRef>
              <c:f>市区町村別_長期入院!$H$3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市区町村別_長期入院!$I$5:$I$78</c:f>
              <c:numCache>
                <c:formatCode>0.0%</c:formatCode>
                <c:ptCount val="74"/>
                <c:pt idx="0">
                  <c:v>0.17876454202851058</c:v>
                </c:pt>
                <c:pt idx="1">
                  <c:v>0.2</c:v>
                </c:pt>
                <c:pt idx="2">
                  <c:v>0.12030075187969924</c:v>
                </c:pt>
                <c:pt idx="3">
                  <c:v>0.16822429906542055</c:v>
                </c:pt>
                <c:pt idx="4">
                  <c:v>0.19672131147540983</c:v>
                </c:pt>
                <c:pt idx="5">
                  <c:v>0.1743119266055046</c:v>
                </c:pt>
                <c:pt idx="6">
                  <c:v>0.18128654970760233</c:v>
                </c:pt>
                <c:pt idx="7">
                  <c:v>0.17241379310344829</c:v>
                </c:pt>
                <c:pt idx="8">
                  <c:v>0.12345679012345678</c:v>
                </c:pt>
                <c:pt idx="9">
                  <c:v>0.20512820512820512</c:v>
                </c:pt>
                <c:pt idx="10">
                  <c:v>0.18394648829431437</c:v>
                </c:pt>
                <c:pt idx="11">
                  <c:v>0.15060240963855423</c:v>
                </c:pt>
                <c:pt idx="12">
                  <c:v>0.1984126984126984</c:v>
                </c:pt>
                <c:pt idx="13">
                  <c:v>0.2</c:v>
                </c:pt>
                <c:pt idx="14">
                  <c:v>0.23208191126279865</c:v>
                </c:pt>
                <c:pt idx="15">
                  <c:v>0.15306122448979592</c:v>
                </c:pt>
                <c:pt idx="16">
                  <c:v>0.13620071684587814</c:v>
                </c:pt>
                <c:pt idx="17">
                  <c:v>0.18333333333333332</c:v>
                </c:pt>
                <c:pt idx="18">
                  <c:v>0.20869565217391303</c:v>
                </c:pt>
                <c:pt idx="19">
                  <c:v>0.15027322404371585</c:v>
                </c:pt>
                <c:pt idx="20">
                  <c:v>0.18181818181818182</c:v>
                </c:pt>
                <c:pt idx="21">
                  <c:v>0.17784256559766765</c:v>
                </c:pt>
                <c:pt idx="22">
                  <c:v>0.20388349514563106</c:v>
                </c:pt>
                <c:pt idx="23">
                  <c:v>0.16326530612244897</c:v>
                </c:pt>
                <c:pt idx="24">
                  <c:v>0.18012422360248448</c:v>
                </c:pt>
                <c:pt idx="25">
                  <c:v>0.18870431893687709</c:v>
                </c:pt>
                <c:pt idx="26">
                  <c:v>0.15875912408759124</c:v>
                </c:pt>
                <c:pt idx="27">
                  <c:v>0.18858560794044665</c:v>
                </c:pt>
                <c:pt idx="28">
                  <c:v>0.20279720279720279</c:v>
                </c:pt>
                <c:pt idx="29">
                  <c:v>0.20754716981132076</c:v>
                </c:pt>
                <c:pt idx="30">
                  <c:v>0.17647058823529413</c:v>
                </c:pt>
                <c:pt idx="31">
                  <c:v>0.20623916811091855</c:v>
                </c:pt>
                <c:pt idx="32">
                  <c:v>0.20279720279720279</c:v>
                </c:pt>
                <c:pt idx="33">
                  <c:v>0.1786492374727669</c:v>
                </c:pt>
                <c:pt idx="34">
                  <c:v>0.19156626506024096</c:v>
                </c:pt>
                <c:pt idx="35">
                  <c:v>0.16317991631799164</c:v>
                </c:pt>
                <c:pt idx="36">
                  <c:v>0.15407407407407409</c:v>
                </c:pt>
                <c:pt idx="37">
                  <c:v>0.13333333333333333</c:v>
                </c:pt>
                <c:pt idx="38">
                  <c:v>0.22123893805309736</c:v>
                </c:pt>
                <c:pt idx="39">
                  <c:v>0.21839080459770116</c:v>
                </c:pt>
                <c:pt idx="40">
                  <c:v>0.22131147540983606</c:v>
                </c:pt>
                <c:pt idx="41">
                  <c:v>0.18395061728395062</c:v>
                </c:pt>
                <c:pt idx="42">
                  <c:v>0.19859813084112149</c:v>
                </c:pt>
                <c:pt idx="43">
                  <c:v>0.25593667546174143</c:v>
                </c:pt>
                <c:pt idx="44">
                  <c:v>0.20043103448275862</c:v>
                </c:pt>
                <c:pt idx="45">
                  <c:v>0.16180371352785147</c:v>
                </c:pt>
                <c:pt idx="46">
                  <c:v>0.22058823529411764</c:v>
                </c:pt>
                <c:pt idx="47">
                  <c:v>0.14452214452214451</c:v>
                </c:pt>
                <c:pt idx="48">
                  <c:v>0.24542124542124541</c:v>
                </c:pt>
                <c:pt idx="49">
                  <c:v>0.19626168224299065</c:v>
                </c:pt>
                <c:pt idx="50">
                  <c:v>0.20490367775831875</c:v>
                </c:pt>
                <c:pt idx="51">
                  <c:v>0.20606060606060606</c:v>
                </c:pt>
                <c:pt idx="52">
                  <c:v>0.17037037037037037</c:v>
                </c:pt>
                <c:pt idx="53">
                  <c:v>0.189873417721519</c:v>
                </c:pt>
                <c:pt idx="54">
                  <c:v>0.26126126126126126</c:v>
                </c:pt>
                <c:pt idx="55">
                  <c:v>0.2</c:v>
                </c:pt>
                <c:pt idx="56">
                  <c:v>0.22222222222222221</c:v>
                </c:pt>
                <c:pt idx="57">
                  <c:v>0.24822695035460993</c:v>
                </c:pt>
                <c:pt idx="58">
                  <c:v>0.21987951807228914</c:v>
                </c:pt>
                <c:pt idx="59">
                  <c:v>0.19215686274509805</c:v>
                </c:pt>
                <c:pt idx="60">
                  <c:v>0.24647887323943662</c:v>
                </c:pt>
                <c:pt idx="61">
                  <c:v>0.2348993288590604</c:v>
                </c:pt>
                <c:pt idx="62">
                  <c:v>0.14563106796116504</c:v>
                </c:pt>
                <c:pt idx="63">
                  <c:v>0.22540983606557377</c:v>
                </c:pt>
                <c:pt idx="64">
                  <c:v>0.1</c:v>
                </c:pt>
                <c:pt idx="65">
                  <c:v>0.14285714285714285</c:v>
                </c:pt>
                <c:pt idx="66">
                  <c:v>0.16455696202531644</c:v>
                </c:pt>
                <c:pt idx="67">
                  <c:v>0.11904761904761904</c:v>
                </c:pt>
                <c:pt idx="68">
                  <c:v>0.18232044198895028</c:v>
                </c:pt>
                <c:pt idx="69">
                  <c:v>0.1111111111111111</c:v>
                </c:pt>
                <c:pt idx="70">
                  <c:v>0.14414414414414414</c:v>
                </c:pt>
                <c:pt idx="71">
                  <c:v>0.28125</c:v>
                </c:pt>
                <c:pt idx="72">
                  <c:v>0.15151515151515152</c:v>
                </c:pt>
                <c:pt idx="73">
                  <c:v>9.375E-2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69-42DD-BBD0-E7D4CF8EC293}"/>
            </c:ext>
          </c:extLst>
        </c:ser>
        <c:ser>
          <c:idx val="6"/>
          <c:order val="3"/>
          <c:tx>
            <c:strRef>
              <c:f>市区町村別_長期入院!$J$3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市区町村別_長期入院!$K$5:$K$78</c:f>
              <c:numCache>
                <c:formatCode>0.0%</c:formatCode>
                <c:ptCount val="74"/>
                <c:pt idx="0">
                  <c:v>0.22710142552842863</c:v>
                </c:pt>
                <c:pt idx="1">
                  <c:v>0.25263157894736843</c:v>
                </c:pt>
                <c:pt idx="2">
                  <c:v>0.19548872180451127</c:v>
                </c:pt>
                <c:pt idx="3">
                  <c:v>0.20093457943925233</c:v>
                </c:pt>
                <c:pt idx="4">
                  <c:v>0.18032786885245902</c:v>
                </c:pt>
                <c:pt idx="5">
                  <c:v>0.24770642201834864</c:v>
                </c:pt>
                <c:pt idx="6">
                  <c:v>0.27485380116959063</c:v>
                </c:pt>
                <c:pt idx="7">
                  <c:v>0.20689655172413793</c:v>
                </c:pt>
                <c:pt idx="8">
                  <c:v>0.20987654320987653</c:v>
                </c:pt>
                <c:pt idx="9">
                  <c:v>0.25641025641025639</c:v>
                </c:pt>
                <c:pt idx="10">
                  <c:v>0.27424749163879597</c:v>
                </c:pt>
                <c:pt idx="11">
                  <c:v>0.27710843373493976</c:v>
                </c:pt>
                <c:pt idx="12">
                  <c:v>0.21957671957671956</c:v>
                </c:pt>
                <c:pt idx="13">
                  <c:v>0.2153846153846154</c:v>
                </c:pt>
                <c:pt idx="14">
                  <c:v>0.20819112627986347</c:v>
                </c:pt>
                <c:pt idx="15">
                  <c:v>0.17346938775510204</c:v>
                </c:pt>
                <c:pt idx="16">
                  <c:v>0.2025089605734767</c:v>
                </c:pt>
                <c:pt idx="17">
                  <c:v>0.20277777777777778</c:v>
                </c:pt>
                <c:pt idx="18">
                  <c:v>0.2144927536231884</c:v>
                </c:pt>
                <c:pt idx="19">
                  <c:v>0.21584699453551912</c:v>
                </c:pt>
                <c:pt idx="20">
                  <c:v>0.24242424242424243</c:v>
                </c:pt>
                <c:pt idx="21">
                  <c:v>0.25364431486880468</c:v>
                </c:pt>
                <c:pt idx="22">
                  <c:v>0.29126213592233008</c:v>
                </c:pt>
                <c:pt idx="23">
                  <c:v>0.20918367346938777</c:v>
                </c:pt>
                <c:pt idx="24">
                  <c:v>0.16770186335403728</c:v>
                </c:pt>
                <c:pt idx="25">
                  <c:v>0.23388704318936876</c:v>
                </c:pt>
                <c:pt idx="26">
                  <c:v>0.23540145985401459</c:v>
                </c:pt>
                <c:pt idx="27">
                  <c:v>0.23573200992555832</c:v>
                </c:pt>
                <c:pt idx="28">
                  <c:v>0.22377622377622378</c:v>
                </c:pt>
                <c:pt idx="29">
                  <c:v>0.23113207547169812</c:v>
                </c:pt>
                <c:pt idx="30">
                  <c:v>0.23211446740858505</c:v>
                </c:pt>
                <c:pt idx="31">
                  <c:v>0.23743500866551126</c:v>
                </c:pt>
                <c:pt idx="32">
                  <c:v>0.24475524475524477</c:v>
                </c:pt>
                <c:pt idx="33">
                  <c:v>0.2581699346405229</c:v>
                </c:pt>
                <c:pt idx="34">
                  <c:v>0.25783132530120484</c:v>
                </c:pt>
                <c:pt idx="35">
                  <c:v>0.21757322175732219</c:v>
                </c:pt>
                <c:pt idx="36">
                  <c:v>0.23555555555555555</c:v>
                </c:pt>
                <c:pt idx="37">
                  <c:v>0.23157894736842105</c:v>
                </c:pt>
                <c:pt idx="38">
                  <c:v>0.25442477876106195</c:v>
                </c:pt>
                <c:pt idx="39">
                  <c:v>0.25057471264367814</c:v>
                </c:pt>
                <c:pt idx="40">
                  <c:v>0.27868852459016391</c:v>
                </c:pt>
                <c:pt idx="41">
                  <c:v>0.23580246913580247</c:v>
                </c:pt>
                <c:pt idx="42">
                  <c:v>0.23481308411214954</c:v>
                </c:pt>
                <c:pt idx="43">
                  <c:v>0.25329815303430081</c:v>
                </c:pt>
                <c:pt idx="44">
                  <c:v>0.2413793103448276</c:v>
                </c:pt>
                <c:pt idx="45">
                  <c:v>0.21485411140583555</c:v>
                </c:pt>
                <c:pt idx="46">
                  <c:v>0.22303921568627452</c:v>
                </c:pt>
                <c:pt idx="47">
                  <c:v>0.19114219114219114</c:v>
                </c:pt>
                <c:pt idx="48">
                  <c:v>0.2783882783882784</c:v>
                </c:pt>
                <c:pt idx="49">
                  <c:v>0.26635514018691586</c:v>
                </c:pt>
                <c:pt idx="50">
                  <c:v>0.21891418563922943</c:v>
                </c:pt>
                <c:pt idx="51">
                  <c:v>0.25757575757575757</c:v>
                </c:pt>
                <c:pt idx="52">
                  <c:v>0.3037037037037037</c:v>
                </c:pt>
                <c:pt idx="53">
                  <c:v>0.22784810126582278</c:v>
                </c:pt>
                <c:pt idx="54">
                  <c:v>0.31531531531531531</c:v>
                </c:pt>
                <c:pt idx="55">
                  <c:v>0.24827586206896551</c:v>
                </c:pt>
                <c:pt idx="56">
                  <c:v>0.20940170940170941</c:v>
                </c:pt>
                <c:pt idx="57">
                  <c:v>0.20567375886524822</c:v>
                </c:pt>
                <c:pt idx="58">
                  <c:v>0.27710843373493976</c:v>
                </c:pt>
                <c:pt idx="59">
                  <c:v>0.29019607843137257</c:v>
                </c:pt>
                <c:pt idx="60">
                  <c:v>0.3380281690140845</c:v>
                </c:pt>
                <c:pt idx="61">
                  <c:v>0.2348993288590604</c:v>
                </c:pt>
                <c:pt idx="62">
                  <c:v>0.26699029126213591</c:v>
                </c:pt>
                <c:pt idx="63">
                  <c:v>0.24180327868852458</c:v>
                </c:pt>
                <c:pt idx="64">
                  <c:v>0.2</c:v>
                </c:pt>
                <c:pt idx="65">
                  <c:v>0.25274725274725274</c:v>
                </c:pt>
                <c:pt idx="66">
                  <c:v>0.21518987341772153</c:v>
                </c:pt>
                <c:pt idx="67">
                  <c:v>0.22619047619047619</c:v>
                </c:pt>
                <c:pt idx="68">
                  <c:v>0.18784530386740331</c:v>
                </c:pt>
                <c:pt idx="69">
                  <c:v>0.40740740740740738</c:v>
                </c:pt>
                <c:pt idx="70">
                  <c:v>0.28828828828828829</c:v>
                </c:pt>
                <c:pt idx="71">
                  <c:v>0.1875</c:v>
                </c:pt>
                <c:pt idx="72">
                  <c:v>0.12121212121212122</c:v>
                </c:pt>
                <c:pt idx="7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69-42DD-BBD0-E7D4CF8EC293}"/>
            </c:ext>
          </c:extLst>
        </c:ser>
        <c:ser>
          <c:idx val="8"/>
          <c:order val="4"/>
          <c:tx>
            <c:strRef>
              <c:f>市区町村別_長期入院!$L$3</c:f>
              <c:strCache>
                <c:ptCount val="1"/>
                <c:pt idx="0">
                  <c:v>85歳～89歳</c:v>
                </c:pt>
              </c:strCache>
            </c:strRef>
          </c:tx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市区町村別_長期入院!$M$5:$M$78</c:f>
              <c:numCache>
                <c:formatCode>0.0%</c:formatCode>
                <c:ptCount val="74"/>
                <c:pt idx="0">
                  <c:v>0.25069637883008355</c:v>
                </c:pt>
                <c:pt idx="1">
                  <c:v>0.24736842105263157</c:v>
                </c:pt>
                <c:pt idx="2">
                  <c:v>0.24812030075187969</c:v>
                </c:pt>
                <c:pt idx="3">
                  <c:v>0.34579439252336447</c:v>
                </c:pt>
                <c:pt idx="4">
                  <c:v>0.22950819672131148</c:v>
                </c:pt>
                <c:pt idx="5">
                  <c:v>0.26146788990825687</c:v>
                </c:pt>
                <c:pt idx="6">
                  <c:v>0.21637426900584794</c:v>
                </c:pt>
                <c:pt idx="7">
                  <c:v>0.18620689655172415</c:v>
                </c:pt>
                <c:pt idx="8">
                  <c:v>0.23456790123456789</c:v>
                </c:pt>
                <c:pt idx="9">
                  <c:v>0.22051282051282051</c:v>
                </c:pt>
                <c:pt idx="10">
                  <c:v>0.25418060200668896</c:v>
                </c:pt>
                <c:pt idx="11">
                  <c:v>0.27710843373493976</c:v>
                </c:pt>
                <c:pt idx="12">
                  <c:v>0.26455026455026454</c:v>
                </c:pt>
                <c:pt idx="13">
                  <c:v>0.25641025641025639</c:v>
                </c:pt>
                <c:pt idx="14">
                  <c:v>0.24232081911262798</c:v>
                </c:pt>
                <c:pt idx="15">
                  <c:v>0.23809523809523808</c:v>
                </c:pt>
                <c:pt idx="16">
                  <c:v>0.26164874551971329</c:v>
                </c:pt>
                <c:pt idx="17">
                  <c:v>0.25</c:v>
                </c:pt>
                <c:pt idx="18">
                  <c:v>0.27246376811594203</c:v>
                </c:pt>
                <c:pt idx="19">
                  <c:v>0.2650273224043716</c:v>
                </c:pt>
                <c:pt idx="20">
                  <c:v>0.26060606060606062</c:v>
                </c:pt>
                <c:pt idx="21">
                  <c:v>0.24198250728862974</c:v>
                </c:pt>
                <c:pt idx="22">
                  <c:v>0.22330097087378642</c:v>
                </c:pt>
                <c:pt idx="23">
                  <c:v>0.20918367346938777</c:v>
                </c:pt>
                <c:pt idx="24">
                  <c:v>0.26708074534161491</c:v>
                </c:pt>
                <c:pt idx="25">
                  <c:v>0.2425249169435216</c:v>
                </c:pt>
                <c:pt idx="26">
                  <c:v>0.25547445255474455</c:v>
                </c:pt>
                <c:pt idx="27">
                  <c:v>0.22580645161290322</c:v>
                </c:pt>
                <c:pt idx="28">
                  <c:v>0.24125874125874125</c:v>
                </c:pt>
                <c:pt idx="29">
                  <c:v>0.22877358490566038</c:v>
                </c:pt>
                <c:pt idx="30">
                  <c:v>0.24801271860095389</c:v>
                </c:pt>
                <c:pt idx="31">
                  <c:v>0.24610051993067592</c:v>
                </c:pt>
                <c:pt idx="32">
                  <c:v>0.24475524475524477</c:v>
                </c:pt>
                <c:pt idx="33">
                  <c:v>0.24618736383442266</c:v>
                </c:pt>
                <c:pt idx="34">
                  <c:v>0.26385542168674697</c:v>
                </c:pt>
                <c:pt idx="35">
                  <c:v>0.30962343096234307</c:v>
                </c:pt>
                <c:pt idx="36">
                  <c:v>0.29481481481481481</c:v>
                </c:pt>
                <c:pt idx="37">
                  <c:v>0.28421052631578947</c:v>
                </c:pt>
                <c:pt idx="38">
                  <c:v>0.25442477876106195</c:v>
                </c:pt>
                <c:pt idx="39">
                  <c:v>0.21149425287356322</c:v>
                </c:pt>
                <c:pt idx="40">
                  <c:v>0.24180327868852458</c:v>
                </c:pt>
                <c:pt idx="41">
                  <c:v>0.2617283950617284</c:v>
                </c:pt>
                <c:pt idx="42">
                  <c:v>0.24766355140186916</c:v>
                </c:pt>
                <c:pt idx="43">
                  <c:v>0.22691292875989447</c:v>
                </c:pt>
                <c:pt idx="44">
                  <c:v>0.24568965517241378</c:v>
                </c:pt>
                <c:pt idx="45">
                  <c:v>0.26790450928381965</c:v>
                </c:pt>
                <c:pt idx="46">
                  <c:v>0.24019607843137256</c:v>
                </c:pt>
                <c:pt idx="47">
                  <c:v>0.26806526806526809</c:v>
                </c:pt>
                <c:pt idx="48">
                  <c:v>0.21978021978021978</c:v>
                </c:pt>
                <c:pt idx="49">
                  <c:v>0.22897196261682243</c:v>
                </c:pt>
                <c:pt idx="50">
                  <c:v>0.26269702276707529</c:v>
                </c:pt>
                <c:pt idx="51">
                  <c:v>0.27575757575757576</c:v>
                </c:pt>
                <c:pt idx="52">
                  <c:v>0.22222222222222221</c:v>
                </c:pt>
                <c:pt idx="53">
                  <c:v>0.26898734177215189</c:v>
                </c:pt>
                <c:pt idx="54">
                  <c:v>0.19369369369369369</c:v>
                </c:pt>
                <c:pt idx="55">
                  <c:v>0.22068965517241379</c:v>
                </c:pt>
                <c:pt idx="56">
                  <c:v>0.29487179487179488</c:v>
                </c:pt>
                <c:pt idx="57">
                  <c:v>0.22695035460992907</c:v>
                </c:pt>
                <c:pt idx="58">
                  <c:v>0.25</c:v>
                </c:pt>
                <c:pt idx="59">
                  <c:v>0.23529411764705882</c:v>
                </c:pt>
                <c:pt idx="60">
                  <c:v>0.15492957746478872</c:v>
                </c:pt>
                <c:pt idx="61">
                  <c:v>0.24832214765100671</c:v>
                </c:pt>
                <c:pt idx="62">
                  <c:v>0.24757281553398058</c:v>
                </c:pt>
                <c:pt idx="63">
                  <c:v>0.24180327868852458</c:v>
                </c:pt>
                <c:pt idx="64">
                  <c:v>0.42</c:v>
                </c:pt>
                <c:pt idx="65">
                  <c:v>0.27472527472527475</c:v>
                </c:pt>
                <c:pt idx="66">
                  <c:v>0.21518987341772153</c:v>
                </c:pt>
                <c:pt idx="67">
                  <c:v>0.25</c:v>
                </c:pt>
                <c:pt idx="68">
                  <c:v>0.25966850828729282</c:v>
                </c:pt>
                <c:pt idx="69">
                  <c:v>0.22222222222222221</c:v>
                </c:pt>
                <c:pt idx="70">
                  <c:v>0.21621621621621623</c:v>
                </c:pt>
                <c:pt idx="71">
                  <c:v>0.25</c:v>
                </c:pt>
                <c:pt idx="72">
                  <c:v>0.33333333333333331</c:v>
                </c:pt>
                <c:pt idx="73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69-42DD-BBD0-E7D4CF8EC293}"/>
            </c:ext>
          </c:extLst>
        </c:ser>
        <c:ser>
          <c:idx val="10"/>
          <c:order val="5"/>
          <c:tx>
            <c:strRef>
              <c:f>市区町村別_長期入院!$N$3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市区町村別_長期入院!$O$5:$O$78</c:f>
              <c:numCache>
                <c:formatCode>0.0%</c:formatCode>
                <c:ptCount val="74"/>
                <c:pt idx="0">
                  <c:v>0.19187284941831886</c:v>
                </c:pt>
                <c:pt idx="1">
                  <c:v>0.18421052631578946</c:v>
                </c:pt>
                <c:pt idx="2">
                  <c:v>0.21052631578947367</c:v>
                </c:pt>
                <c:pt idx="3">
                  <c:v>0.17289719626168223</c:v>
                </c:pt>
                <c:pt idx="4">
                  <c:v>0.22950819672131148</c:v>
                </c:pt>
                <c:pt idx="5">
                  <c:v>0.16513761467889909</c:v>
                </c:pt>
                <c:pt idx="6">
                  <c:v>0.19883040935672514</c:v>
                </c:pt>
                <c:pt idx="7">
                  <c:v>0.28275862068965518</c:v>
                </c:pt>
                <c:pt idx="8">
                  <c:v>0.23456790123456789</c:v>
                </c:pt>
                <c:pt idx="9">
                  <c:v>0.17948717948717949</c:v>
                </c:pt>
                <c:pt idx="10">
                  <c:v>0.14381270903010032</c:v>
                </c:pt>
                <c:pt idx="11">
                  <c:v>0.15662650602409639</c:v>
                </c:pt>
                <c:pt idx="12">
                  <c:v>0.16137566137566137</c:v>
                </c:pt>
                <c:pt idx="13">
                  <c:v>0.17435897435897435</c:v>
                </c:pt>
                <c:pt idx="14">
                  <c:v>0.19453924914675769</c:v>
                </c:pt>
                <c:pt idx="15">
                  <c:v>0.25850340136054423</c:v>
                </c:pt>
                <c:pt idx="16">
                  <c:v>0.22759856630824374</c:v>
                </c:pt>
                <c:pt idx="17">
                  <c:v>0.22777777777777777</c:v>
                </c:pt>
                <c:pt idx="18">
                  <c:v>0.14202898550724638</c:v>
                </c:pt>
                <c:pt idx="19">
                  <c:v>0.18579234972677597</c:v>
                </c:pt>
                <c:pt idx="20">
                  <c:v>0.18181818181818182</c:v>
                </c:pt>
                <c:pt idx="21">
                  <c:v>0.18950437317784258</c:v>
                </c:pt>
                <c:pt idx="22">
                  <c:v>0.15145631067961166</c:v>
                </c:pt>
                <c:pt idx="23">
                  <c:v>0.22448979591836735</c:v>
                </c:pt>
                <c:pt idx="24">
                  <c:v>0.2360248447204969</c:v>
                </c:pt>
                <c:pt idx="25">
                  <c:v>0.19302325581395349</c:v>
                </c:pt>
                <c:pt idx="26">
                  <c:v>0.21167883211678831</c:v>
                </c:pt>
                <c:pt idx="27">
                  <c:v>0.19354838709677419</c:v>
                </c:pt>
                <c:pt idx="28">
                  <c:v>0.18531468531468531</c:v>
                </c:pt>
                <c:pt idx="29">
                  <c:v>0.22877358490566038</c:v>
                </c:pt>
                <c:pt idx="30">
                  <c:v>0.1891891891891892</c:v>
                </c:pt>
                <c:pt idx="31">
                  <c:v>0.17504332755632582</c:v>
                </c:pt>
                <c:pt idx="32">
                  <c:v>0.11888111888111888</c:v>
                </c:pt>
                <c:pt idx="33">
                  <c:v>0.20043572984749455</c:v>
                </c:pt>
                <c:pt idx="34">
                  <c:v>0.18072289156626506</c:v>
                </c:pt>
                <c:pt idx="35">
                  <c:v>0.15062761506276151</c:v>
                </c:pt>
                <c:pt idx="36">
                  <c:v>0.19111111111111112</c:v>
                </c:pt>
                <c:pt idx="37">
                  <c:v>0.19649122807017544</c:v>
                </c:pt>
                <c:pt idx="38">
                  <c:v>0.16261061946902655</c:v>
                </c:pt>
                <c:pt idx="39">
                  <c:v>0.14942528735632185</c:v>
                </c:pt>
                <c:pt idx="40">
                  <c:v>0.17622950819672131</c:v>
                </c:pt>
                <c:pt idx="41">
                  <c:v>0.18395061728395062</c:v>
                </c:pt>
                <c:pt idx="42">
                  <c:v>0.1822429906542056</c:v>
                </c:pt>
                <c:pt idx="43">
                  <c:v>0.13456464379947231</c:v>
                </c:pt>
                <c:pt idx="44">
                  <c:v>0.16379310344827586</c:v>
                </c:pt>
                <c:pt idx="45">
                  <c:v>0.16180371352785147</c:v>
                </c:pt>
                <c:pt idx="46">
                  <c:v>0.17647058823529413</c:v>
                </c:pt>
                <c:pt idx="47">
                  <c:v>0.23076923076923078</c:v>
                </c:pt>
                <c:pt idx="48">
                  <c:v>0.1575091575091575</c:v>
                </c:pt>
                <c:pt idx="49">
                  <c:v>0.19158878504672897</c:v>
                </c:pt>
                <c:pt idx="50">
                  <c:v>0.18213660245183888</c:v>
                </c:pt>
                <c:pt idx="51">
                  <c:v>0.15757575757575756</c:v>
                </c:pt>
                <c:pt idx="52">
                  <c:v>0.13333333333333333</c:v>
                </c:pt>
                <c:pt idx="53">
                  <c:v>0.1550632911392405</c:v>
                </c:pt>
                <c:pt idx="54">
                  <c:v>0.12612612612612611</c:v>
                </c:pt>
                <c:pt idx="55">
                  <c:v>0.20689655172413793</c:v>
                </c:pt>
                <c:pt idx="56">
                  <c:v>0.10683760683760683</c:v>
                </c:pt>
                <c:pt idx="57">
                  <c:v>0.24822695035460993</c:v>
                </c:pt>
                <c:pt idx="58">
                  <c:v>0.16867469879518071</c:v>
                </c:pt>
                <c:pt idx="59">
                  <c:v>0.13725490196078433</c:v>
                </c:pt>
                <c:pt idx="60">
                  <c:v>0.14788732394366197</c:v>
                </c:pt>
                <c:pt idx="61">
                  <c:v>0.19463087248322147</c:v>
                </c:pt>
                <c:pt idx="62">
                  <c:v>0.21844660194174756</c:v>
                </c:pt>
                <c:pt idx="63">
                  <c:v>0.14344262295081966</c:v>
                </c:pt>
                <c:pt idx="64">
                  <c:v>0.18</c:v>
                </c:pt>
                <c:pt idx="65">
                  <c:v>0.25274725274725274</c:v>
                </c:pt>
                <c:pt idx="66">
                  <c:v>0.189873417721519</c:v>
                </c:pt>
                <c:pt idx="67">
                  <c:v>0.26190476190476192</c:v>
                </c:pt>
                <c:pt idx="68">
                  <c:v>0.22099447513812154</c:v>
                </c:pt>
                <c:pt idx="69">
                  <c:v>0.22222222222222221</c:v>
                </c:pt>
                <c:pt idx="70">
                  <c:v>0.2072072072072072</c:v>
                </c:pt>
                <c:pt idx="71">
                  <c:v>0.15625</c:v>
                </c:pt>
                <c:pt idx="72">
                  <c:v>0.24242424242424243</c:v>
                </c:pt>
                <c:pt idx="73">
                  <c:v>9.375E-2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69-42DD-BBD0-E7D4CF8EC293}"/>
            </c:ext>
          </c:extLst>
        </c:ser>
        <c:ser>
          <c:idx val="12"/>
          <c:order val="6"/>
          <c:tx>
            <c:strRef>
              <c:f>市区町村別_長期入院!$P$3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市区町村別_長期入院!$C$5:$C$78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市区町村別_長期入院!$Q$5:$Q$78</c:f>
              <c:numCache>
                <c:formatCode>0.0%</c:formatCode>
                <c:ptCount val="74"/>
                <c:pt idx="0">
                  <c:v>0.10584958217270195</c:v>
                </c:pt>
                <c:pt idx="1">
                  <c:v>7.8947368421052627E-2</c:v>
                </c:pt>
                <c:pt idx="2">
                  <c:v>0.11278195488721804</c:v>
                </c:pt>
                <c:pt idx="3">
                  <c:v>8.8785046728971959E-2</c:v>
                </c:pt>
                <c:pt idx="4">
                  <c:v>0.11475409836065574</c:v>
                </c:pt>
                <c:pt idx="5">
                  <c:v>0.10550458715596331</c:v>
                </c:pt>
                <c:pt idx="6">
                  <c:v>7.6023391812865493E-2</c:v>
                </c:pt>
                <c:pt idx="7">
                  <c:v>8.9655172413793102E-2</c:v>
                </c:pt>
                <c:pt idx="8">
                  <c:v>0.12345679012345678</c:v>
                </c:pt>
                <c:pt idx="9">
                  <c:v>9.7435897435897437E-2</c:v>
                </c:pt>
                <c:pt idx="10">
                  <c:v>8.6956521739130432E-2</c:v>
                </c:pt>
                <c:pt idx="11">
                  <c:v>7.8313253012048195E-2</c:v>
                </c:pt>
                <c:pt idx="12">
                  <c:v>0.10052910052910052</c:v>
                </c:pt>
                <c:pt idx="13">
                  <c:v>0.12820512820512819</c:v>
                </c:pt>
                <c:pt idx="14">
                  <c:v>8.5324232081911269E-2</c:v>
                </c:pt>
                <c:pt idx="15">
                  <c:v>0.1326530612244898</c:v>
                </c:pt>
                <c:pt idx="16">
                  <c:v>0.13261648745519714</c:v>
                </c:pt>
                <c:pt idx="17">
                  <c:v>0.11388888888888889</c:v>
                </c:pt>
                <c:pt idx="18">
                  <c:v>0.12173913043478261</c:v>
                </c:pt>
                <c:pt idx="19">
                  <c:v>0.14207650273224043</c:v>
                </c:pt>
                <c:pt idx="20">
                  <c:v>7.2727272727272724E-2</c:v>
                </c:pt>
                <c:pt idx="21">
                  <c:v>9.6209912536443148E-2</c:v>
                </c:pt>
                <c:pt idx="22">
                  <c:v>6.9902912621359226E-2</c:v>
                </c:pt>
                <c:pt idx="23">
                  <c:v>0.14795918367346939</c:v>
                </c:pt>
                <c:pt idx="24">
                  <c:v>0.12422360248447205</c:v>
                </c:pt>
                <c:pt idx="25">
                  <c:v>9.8338870431893682E-2</c:v>
                </c:pt>
                <c:pt idx="26">
                  <c:v>9.3065693430656932E-2</c:v>
                </c:pt>
                <c:pt idx="27">
                  <c:v>0.11166253101736973</c:v>
                </c:pt>
                <c:pt idx="28">
                  <c:v>0.1048951048951049</c:v>
                </c:pt>
                <c:pt idx="29">
                  <c:v>8.254716981132075E-2</c:v>
                </c:pt>
                <c:pt idx="30">
                  <c:v>0.10492845786963434</c:v>
                </c:pt>
                <c:pt idx="31">
                  <c:v>9.1854419410745236E-2</c:v>
                </c:pt>
                <c:pt idx="32">
                  <c:v>0.11188811188811189</c:v>
                </c:pt>
                <c:pt idx="33">
                  <c:v>8.8235294117647065E-2</c:v>
                </c:pt>
                <c:pt idx="34">
                  <c:v>9.3975903614457831E-2</c:v>
                </c:pt>
                <c:pt idx="35">
                  <c:v>0.13389121338912133</c:v>
                </c:pt>
                <c:pt idx="36">
                  <c:v>0.10222222222222223</c:v>
                </c:pt>
                <c:pt idx="37">
                  <c:v>0.11578947368421053</c:v>
                </c:pt>
                <c:pt idx="38">
                  <c:v>8.5176991150442471E-2</c:v>
                </c:pt>
                <c:pt idx="39">
                  <c:v>8.2758620689655171E-2</c:v>
                </c:pt>
                <c:pt idx="40">
                  <c:v>6.1475409836065573E-2</c:v>
                </c:pt>
                <c:pt idx="41">
                  <c:v>9.0123456790123457E-2</c:v>
                </c:pt>
                <c:pt idx="42">
                  <c:v>7.7102803738317752E-2</c:v>
                </c:pt>
                <c:pt idx="43">
                  <c:v>8.4432717678100261E-2</c:v>
                </c:pt>
                <c:pt idx="44">
                  <c:v>0.10775862068965517</c:v>
                </c:pt>
                <c:pt idx="45">
                  <c:v>0.11405835543766578</c:v>
                </c:pt>
                <c:pt idx="46">
                  <c:v>9.5588235294117641E-2</c:v>
                </c:pt>
                <c:pt idx="47">
                  <c:v>0.15151515151515152</c:v>
                </c:pt>
                <c:pt idx="48">
                  <c:v>7.3260073260073263E-2</c:v>
                </c:pt>
                <c:pt idx="49">
                  <c:v>6.0747663551401869E-2</c:v>
                </c:pt>
                <c:pt idx="50">
                  <c:v>9.6322241681260939E-2</c:v>
                </c:pt>
                <c:pt idx="51">
                  <c:v>8.4848484848484854E-2</c:v>
                </c:pt>
                <c:pt idx="52">
                  <c:v>0.1037037037037037</c:v>
                </c:pt>
                <c:pt idx="53">
                  <c:v>0.12341772151898735</c:v>
                </c:pt>
                <c:pt idx="54">
                  <c:v>6.7567567567567571E-2</c:v>
                </c:pt>
                <c:pt idx="55">
                  <c:v>7.586206896551724E-2</c:v>
                </c:pt>
                <c:pt idx="56">
                  <c:v>8.9743589743589744E-2</c:v>
                </c:pt>
                <c:pt idx="57">
                  <c:v>4.9645390070921988E-2</c:v>
                </c:pt>
                <c:pt idx="58">
                  <c:v>7.2289156626506021E-2</c:v>
                </c:pt>
                <c:pt idx="59">
                  <c:v>9.8039215686274508E-2</c:v>
                </c:pt>
                <c:pt idx="60">
                  <c:v>5.6338028169014086E-2</c:v>
                </c:pt>
                <c:pt idx="61">
                  <c:v>7.3825503355704702E-2</c:v>
                </c:pt>
                <c:pt idx="62">
                  <c:v>9.2233009708737865E-2</c:v>
                </c:pt>
                <c:pt idx="63">
                  <c:v>7.3770491803278687E-2</c:v>
                </c:pt>
                <c:pt idx="64">
                  <c:v>0.06</c:v>
                </c:pt>
                <c:pt idx="65">
                  <c:v>7.6923076923076927E-2</c:v>
                </c:pt>
                <c:pt idx="66">
                  <c:v>7.5949367088607597E-2</c:v>
                </c:pt>
                <c:pt idx="67">
                  <c:v>0.13095238095238096</c:v>
                </c:pt>
                <c:pt idx="68">
                  <c:v>0.11049723756906077</c:v>
                </c:pt>
                <c:pt idx="69">
                  <c:v>3.7037037037037035E-2</c:v>
                </c:pt>
                <c:pt idx="70">
                  <c:v>0.10810810810810811</c:v>
                </c:pt>
                <c:pt idx="71">
                  <c:v>6.25E-2</c:v>
                </c:pt>
                <c:pt idx="72">
                  <c:v>0.12121212121212122</c:v>
                </c:pt>
                <c:pt idx="73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9-42DD-BBD0-E7D4CF8E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219840"/>
        <c:axId val="461551808"/>
      </c:barChart>
      <c:catAx>
        <c:axId val="445219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61551808"/>
        <c:crosses val="autoZero"/>
        <c:auto val="1"/>
        <c:lblAlgn val="ctr"/>
        <c:lblOffset val="100"/>
        <c:noMultiLvlLbl val="0"/>
      </c:catAx>
      <c:valAx>
        <c:axId val="461551808"/>
        <c:scaling>
          <c:orientation val="minMax"/>
          <c:max val="1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(%)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0529579419930295"/>
              <c:y val="6.7917309670781833E-3"/>
            </c:manualLayout>
          </c:layout>
          <c:overlay val="0"/>
        </c:title>
        <c:numFmt formatCode="0.0%" sourceLinked="0"/>
        <c:majorTickMark val="out"/>
        <c:minorTickMark val="none"/>
        <c:tickLblPos val="high"/>
        <c:crossAx val="445219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4018548053635775E-2"/>
          <c:y val="2.1436149691358024E-2"/>
          <c:w val="0.83946482367535002"/>
          <c:h val="1.623022762345679E-2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#,##0_ ;[Red]\-#,##0\ </c:formatCode>
                <c:ptCount val="8"/>
                <c:pt idx="0">
                  <c:v>51093</c:v>
                </c:pt>
                <c:pt idx="1">
                  <c:v>8718</c:v>
                </c:pt>
                <c:pt idx="2">
                  <c:v>11734</c:v>
                </c:pt>
                <c:pt idx="3">
                  <c:v>32236</c:v>
                </c:pt>
                <c:pt idx="4">
                  <c:v>39211</c:v>
                </c:pt>
                <c:pt idx="5">
                  <c:v>64511</c:v>
                </c:pt>
                <c:pt idx="6">
                  <c:v>84970</c:v>
                </c:pt>
                <c:pt idx="7">
                  <c:v>93254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B-442B-B5AC-D770B9D88021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#,##0_ ;[Red]\-#,##0\ </c:formatCode>
                <c:ptCount val="8"/>
                <c:pt idx="0">
                  <c:v>57249</c:v>
                </c:pt>
                <c:pt idx="1">
                  <c:v>9958</c:v>
                </c:pt>
                <c:pt idx="2">
                  <c:v>12953</c:v>
                </c:pt>
                <c:pt idx="3">
                  <c:v>36946</c:v>
                </c:pt>
                <c:pt idx="4">
                  <c:v>44746</c:v>
                </c:pt>
                <c:pt idx="5">
                  <c:v>75250</c:v>
                </c:pt>
                <c:pt idx="6">
                  <c:v>97383</c:v>
                </c:pt>
                <c:pt idx="7">
                  <c:v>106584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B-442B-B5AC-D770B9D88021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#,##0_ ;[Red]\-#,##0\ </c:formatCode>
                <c:ptCount val="8"/>
                <c:pt idx="0">
                  <c:v>61384</c:v>
                </c:pt>
                <c:pt idx="1">
                  <c:v>9771</c:v>
                </c:pt>
                <c:pt idx="2">
                  <c:v>13178</c:v>
                </c:pt>
                <c:pt idx="3">
                  <c:v>37906</c:v>
                </c:pt>
                <c:pt idx="4">
                  <c:v>47112</c:v>
                </c:pt>
                <c:pt idx="5">
                  <c:v>79234</c:v>
                </c:pt>
                <c:pt idx="6">
                  <c:v>105423</c:v>
                </c:pt>
                <c:pt idx="7">
                  <c:v>118372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CB-442B-B5AC-D770B9D88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#,##0_ ;[Red]\-#,##0\ 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3.7999999999999999E-2</c:v>
                </c:pt>
                <c:pt idx="1">
                  <c:v>6.8000000000000005E-2</c:v>
                </c:pt>
                <c:pt idx="2">
                  <c:v>4.5999999999999999E-2</c:v>
                </c:pt>
                <c:pt idx="3">
                  <c:v>7.8E-2</c:v>
                </c:pt>
                <c:pt idx="4">
                  <c:v>3.6000000000000004E-2</c:v>
                </c:pt>
                <c:pt idx="5">
                  <c:v>0.02</c:v>
                </c:pt>
                <c:pt idx="6">
                  <c:v>7.2000000000000008E-2</c:v>
                </c:pt>
                <c:pt idx="7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6-47F6-8193-18C20F9C8335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0.18</c:v>
                </c:pt>
                <c:pt idx="1">
                  <c:v>0.39200000000000002</c:v>
                </c:pt>
                <c:pt idx="2">
                  <c:v>0.24</c:v>
                </c:pt>
                <c:pt idx="3">
                  <c:v>0.44500000000000001</c:v>
                </c:pt>
                <c:pt idx="4">
                  <c:v>0.18</c:v>
                </c:pt>
                <c:pt idx="5">
                  <c:v>9.0999999999999998E-2</c:v>
                </c:pt>
                <c:pt idx="6">
                  <c:v>0.39200000000000002</c:v>
                </c:pt>
                <c:pt idx="7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06-47F6-8193-18C20F9C8335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0.22399999999999998</c:v>
                </c:pt>
                <c:pt idx="1">
                  <c:v>0.50800000000000001</c:v>
                </c:pt>
                <c:pt idx="2">
                  <c:v>0.29199999999999998</c:v>
                </c:pt>
                <c:pt idx="3">
                  <c:v>0.57799999999999996</c:v>
                </c:pt>
                <c:pt idx="4">
                  <c:v>0.24299999999999999</c:v>
                </c:pt>
                <c:pt idx="5">
                  <c:v>0.107</c:v>
                </c:pt>
                <c:pt idx="6">
                  <c:v>0.50600000000000001</c:v>
                </c:pt>
                <c:pt idx="7">
                  <c:v>0.35799999999999998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06-47F6-8193-18C20F9C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(</a:t>
                </a:r>
                <a:r>
                  <a:rPr lang="ja-JP" altLang="en-US" b="0">
                    <a:latin typeface="ＭＳ Ｐ明朝" pitchFamily="18" charset="-128"/>
                    <a:ea typeface="ＭＳ Ｐ明朝" pitchFamily="18" charset="-128"/>
                  </a:rPr>
                  <a:t>％</a:t>
                </a:r>
                <a:r>
                  <a:rPr lang="en-US" altLang="ja-JP" b="0"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en-US" b="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#,##0.0_ </c:formatCode>
                <c:ptCount val="2"/>
                <c:pt idx="0">
                  <c:v>106.2</c:v>
                </c:pt>
                <c:pt idx="1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9-4F3F-8724-511C55CBA2A9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#,##0.0_ </c:formatCode>
                <c:ptCount val="2"/>
                <c:pt idx="0">
                  <c:v>99.4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D9-4F3F-8724-511C55CBA2A9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#,##0.0_ 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D9-4F3F-8724-511C55CBA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993235294117648"/>
          <c:y val="0.12480841126546673"/>
          <c:w val="0.6377192810457516"/>
          <c:h val="0.77727733859457804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男性</c:v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4.15032679738562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5-433A-8732-1FE5F3EB96BA}"/>
                </c:ext>
              </c:extLst>
            </c:dLbl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3-4E65-A116-B7F1EBCC7E12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3-4E65-A116-B7F1EBCC7E12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3-4E65-A116-B7F1EBCC7E12}"/>
                </c:ext>
              </c:extLst>
            </c:dLbl>
            <c:dLbl>
              <c:idx val="7"/>
              <c:layout>
                <c:manualLayout>
                  <c:x val="3.6297385620915031E-3"/>
                  <c:y val="1.637860521763399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3-4E65-A116-B7F1EBCC7E12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3-4E65-A116-B7F1EBCC7E12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3-4E65-A116-B7F1EBCC7E12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3-4E65-A116-B7F1EBCC7E12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3-4E65-A116-B7F1EBCC7E12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3-4E65-A116-B7F1EBCC7E12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3-4E65-A116-B7F1EBCC7E12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3-4E65-A116-B7F1EBCC7E12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3-4E65-A116-B7F1EBCC7E12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3-4E65-A116-B7F1EBCC7E12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63-4E65-A116-B7F1EBCC7E12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63-4E65-A116-B7F1EBCC7E12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63-4E65-A116-B7F1EBCC7E12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63-4E65-A116-B7F1EBCC7E12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63-4E65-A116-B7F1EBCC7E12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63-4E65-A116-B7F1EBCC7E12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63-4E65-A116-B7F1EBCC7E12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63-4E65-A116-B7F1EBCC7E1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地区別_標準化死亡比!$D$5:$D$12</c:f>
              <c:numCache>
                <c:formatCode>#,##0.0_ </c:formatCode>
                <c:ptCount val="8"/>
                <c:pt idx="0">
                  <c:v>90.4</c:v>
                </c:pt>
                <c:pt idx="1">
                  <c:v>93.6</c:v>
                </c:pt>
                <c:pt idx="2">
                  <c:v>101.3</c:v>
                </c:pt>
                <c:pt idx="3">
                  <c:v>106.5</c:v>
                </c:pt>
                <c:pt idx="4">
                  <c:v>98.6</c:v>
                </c:pt>
                <c:pt idx="5">
                  <c:v>104.7</c:v>
                </c:pt>
                <c:pt idx="6">
                  <c:v>107.7</c:v>
                </c:pt>
                <c:pt idx="7">
                  <c:v>120.2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0992"/>
        <c:axId val="45107539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FA63-4E65-A116-B7F1EBCC7E1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A5-433A-8732-1FE5F3EB96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A63-4E65-A116-B7F1EBCC7E1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A5-433A-8732-1FE5F3EB96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A5-433A-8732-1FE5F3EB96B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A5-433A-8732-1FE5F3EB96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A5-433A-8732-1FE5F3EB96B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A5-433A-8732-1FE5F3EB96BA}"/>
                </c:ext>
              </c:extLst>
            </c:dLbl>
            <c:dLbl>
              <c:idx val="7"/>
              <c:layout>
                <c:manualLayout>
                  <c:x val="-9.1307189542483666E-2"/>
                  <c:y val="5.408199064257526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106.2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A5-433A-8732-1FE5F3EB9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地区別_標準化死亡比!$Q$5:$Q$13</c:f>
              <c:numCache>
                <c:formatCode>#,##0.0_ </c:formatCode>
                <c:ptCount val="9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</c:numCache>
            </c:numRef>
          </c:xVal>
          <c:yVal>
            <c:numRef>
              <c:f>地区別_標準化死亡比!$S$5:$S$13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4704"/>
        <c:axId val="451223552"/>
      </c:scatterChart>
      <c:catAx>
        <c:axId val="18402099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075392"/>
        <c:crossesAt val="0"/>
        <c:auto val="1"/>
        <c:lblAlgn val="ctr"/>
        <c:lblOffset val="100"/>
        <c:noMultiLvlLbl val="0"/>
      </c:catAx>
      <c:valAx>
        <c:axId val="45107539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020992"/>
        <c:crosses val="autoZero"/>
        <c:crossBetween val="between"/>
      </c:valAx>
      <c:valAx>
        <c:axId val="45122355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4704"/>
        <c:crosses val="max"/>
        <c:crossBetween val="midCat"/>
      </c:valAx>
      <c:valAx>
        <c:axId val="4512247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35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2866698135426826E-2"/>
        </c:manualLayout>
      </c:layout>
      <c:overlay val="1"/>
      <c:spPr>
        <a:ln>
          <a:solidFill>
            <a:srgbClr val="7F7F7F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72058823529409"/>
          <c:y val="0.1334045802776993"/>
          <c:w val="0.75253273425567568"/>
          <c:h val="0.75657326765511568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女性</c:v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D-432A-BA12-A271E3C58F67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7D-432A-BA12-A271E3C58F67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7D-432A-BA12-A271E3C58F67}"/>
                </c:ext>
              </c:extLst>
            </c:dLbl>
            <c:dLbl>
              <c:idx val="7"/>
              <c:layout>
                <c:manualLayout>
                  <c:x val="-8.821241830065359E-3"/>
                  <c:y val="1.637860790022152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7D-432A-BA12-A271E3C58F67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7D-432A-BA12-A271E3C58F67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7D-432A-BA12-A271E3C58F67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7D-432A-BA12-A271E3C58F67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7D-432A-BA12-A271E3C58F67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7D-432A-BA12-A271E3C58F67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7D-432A-BA12-A271E3C58F67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7D-432A-BA12-A271E3C58F67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7D-432A-BA12-A271E3C58F67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7D-432A-BA12-A271E3C58F67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7D-432A-BA12-A271E3C58F67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7D-432A-BA12-A271E3C58F67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7D-432A-BA12-A271E3C58F67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77D-432A-BA12-A271E3C58F67}"/>
                </c:ext>
              </c:extLst>
            </c:dLbl>
            <c:dLbl>
              <c:idx val="38"/>
              <c:layout>
                <c:manualLayout>
                  <c:x val="2.250575934786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7D-432A-BA12-A271E3C58F67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77D-432A-BA12-A271E3C58F67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7D-432A-BA12-A271E3C58F67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77D-432A-BA12-A271E3C58F6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地区別_標準化死亡比!$C$5:$C$12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地区別_標準化死亡比!$E$5:$E$12</c:f>
              <c:numCache>
                <c:formatCode>#,##0.0_ </c:formatCode>
                <c:ptCount val="8"/>
                <c:pt idx="0">
                  <c:v>95.4</c:v>
                </c:pt>
                <c:pt idx="1">
                  <c:v>97.1</c:v>
                </c:pt>
                <c:pt idx="2">
                  <c:v>104.1</c:v>
                </c:pt>
                <c:pt idx="3">
                  <c:v>105.9</c:v>
                </c:pt>
                <c:pt idx="4">
                  <c:v>99.2</c:v>
                </c:pt>
                <c:pt idx="5">
                  <c:v>103.5</c:v>
                </c:pt>
                <c:pt idx="6">
                  <c:v>108.3</c:v>
                </c:pt>
                <c:pt idx="7">
                  <c:v>110.3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23552"/>
        <c:axId val="45122643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7A79-49E4-B597-CA888E638AE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77D-432A-BA12-A271E3C58F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A79-49E4-B597-CA888E638A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7D-432A-BA12-A271E3C58F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77D-432A-BA12-A271E3C58F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77D-432A-BA12-A271E3C58F6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77D-432A-BA12-A271E3C58F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77D-432A-BA12-A271E3C58F67}"/>
                </c:ext>
              </c:extLst>
            </c:dLbl>
            <c:dLbl>
              <c:idx val="7"/>
              <c:layout>
                <c:manualLayout>
                  <c:x val="-0.10375816993464053"/>
                  <c:y val="4.576183047321892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900"/>
                      <a:t>広域連合全体</a:t>
                    </a:r>
                  </a:p>
                  <a:p>
                    <a:r>
                      <a:rPr lang="en-US" altLang="ja-JP" sz="900"/>
                      <a:t>104.5</a:t>
                    </a:r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77D-432A-BA12-A271E3C58F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地区別_標準化死亡比!$R$5:$R$13</c:f>
              <c:numCache>
                <c:formatCode>#,##0.0_ </c:formatCode>
                <c:ptCount val="9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</c:numCache>
            </c:numRef>
          </c:xVal>
          <c:yVal>
            <c:numRef>
              <c:f>地区別_標準化死亡比!$S$5:$S$13</c:f>
              <c:numCache>
                <c:formatCode>#,##0_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7584"/>
        <c:axId val="451227008"/>
      </c:scatterChart>
      <c:catAx>
        <c:axId val="184023552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6432"/>
        <c:crossesAt val="0"/>
        <c:auto val="1"/>
        <c:lblAlgn val="ctr"/>
        <c:lblOffset val="100"/>
        <c:noMultiLvlLbl val="0"/>
      </c:catAx>
      <c:valAx>
        <c:axId val="451226432"/>
        <c:scaling>
          <c:orientation val="minMax"/>
          <c:max val="150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023552"/>
        <c:crosses val="autoZero"/>
        <c:crossBetween val="between"/>
        <c:majorUnit val="50"/>
      </c:valAx>
      <c:valAx>
        <c:axId val="45122700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7584"/>
        <c:crosses val="max"/>
        <c:crossBetween val="midCat"/>
      </c:valAx>
      <c:valAx>
        <c:axId val="45122758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70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5.9106956404240414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87274777777777779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女性</c:v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9-49E4-B597-CA888E638AE8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9-49E4-B597-CA888E638AE8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9E4-B597-CA888E638AE8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9E4-B597-CA888E638AE8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9E4-B597-CA888E638AE8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9E4-B597-CA888E638AE8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79-49E4-B597-CA888E638AE8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79-49E4-B597-CA888E638AE8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79-49E4-B597-CA888E638AE8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79-49E4-B597-CA888E638AE8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79-49E4-B597-CA888E638AE8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79-49E4-B597-CA888E638AE8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79-49E4-B597-CA888E638AE8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79-49E4-B597-CA888E638AE8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79-49E4-B597-CA888E638AE8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79-49E4-B597-CA888E638AE8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79-49E4-B597-CA888E638AE8}"/>
                </c:ext>
              </c:extLst>
            </c:dLbl>
            <c:dLbl>
              <c:idx val="38"/>
              <c:layout>
                <c:manualLayout>
                  <c:x val="-2.3960784313725491E-3"/>
                  <c:y val="7.936507936507937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79-49E4-B597-CA888E638AE8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79-49E4-B597-CA888E638AE8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79-49E4-B597-CA888E638AE8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79-49E4-B597-CA888E638AE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市町村別_標準化死亡比!$C$5:$C$47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豊中市</c:v>
                </c:pt>
                <c:pt idx="4">
                  <c:v>池田市</c:v>
                </c:pt>
                <c:pt idx="5">
                  <c:v>吹田市</c:v>
                </c:pt>
                <c:pt idx="6">
                  <c:v>泉大津市</c:v>
                </c:pt>
                <c:pt idx="7">
                  <c:v>高槻市</c:v>
                </c:pt>
                <c:pt idx="8">
                  <c:v>貝塚市</c:v>
                </c:pt>
                <c:pt idx="9">
                  <c:v>守口市</c:v>
                </c:pt>
                <c:pt idx="10">
                  <c:v>枚方市</c:v>
                </c:pt>
                <c:pt idx="11">
                  <c:v>茨木市</c:v>
                </c:pt>
                <c:pt idx="12">
                  <c:v>八尾市</c:v>
                </c:pt>
                <c:pt idx="13">
                  <c:v>泉佐野市</c:v>
                </c:pt>
                <c:pt idx="14">
                  <c:v>富田林市</c:v>
                </c:pt>
                <c:pt idx="15">
                  <c:v>寝屋川市</c:v>
                </c:pt>
                <c:pt idx="16">
                  <c:v>河内長野市</c:v>
                </c:pt>
                <c:pt idx="17">
                  <c:v>松原市</c:v>
                </c:pt>
                <c:pt idx="18">
                  <c:v>大東市</c:v>
                </c:pt>
                <c:pt idx="19">
                  <c:v>和泉市</c:v>
                </c:pt>
                <c:pt idx="20">
                  <c:v>箕面市</c:v>
                </c:pt>
                <c:pt idx="21">
                  <c:v>柏原市</c:v>
                </c:pt>
                <c:pt idx="22">
                  <c:v>羽曳野市</c:v>
                </c:pt>
                <c:pt idx="23">
                  <c:v>門真市</c:v>
                </c:pt>
                <c:pt idx="24">
                  <c:v>摂津市</c:v>
                </c:pt>
                <c:pt idx="25">
                  <c:v>高石市</c:v>
                </c:pt>
                <c:pt idx="26">
                  <c:v>藤井寺市</c:v>
                </c:pt>
                <c:pt idx="27">
                  <c:v>東大阪市</c:v>
                </c:pt>
                <c:pt idx="28">
                  <c:v>泉南市</c:v>
                </c:pt>
                <c:pt idx="29">
                  <c:v>四條畷市</c:v>
                </c:pt>
                <c:pt idx="30">
                  <c:v>交野市</c:v>
                </c:pt>
                <c:pt idx="31">
                  <c:v>大阪狭山市</c:v>
                </c:pt>
                <c:pt idx="32">
                  <c:v>阪南市</c:v>
                </c:pt>
                <c:pt idx="33">
                  <c:v>島本町</c:v>
                </c:pt>
                <c:pt idx="34">
                  <c:v>豊能町</c:v>
                </c:pt>
                <c:pt idx="35">
                  <c:v>能勢町</c:v>
                </c:pt>
                <c:pt idx="36">
                  <c:v>忠岡町</c:v>
                </c:pt>
                <c:pt idx="37">
                  <c:v>熊取町</c:v>
                </c:pt>
                <c:pt idx="38">
                  <c:v>田尻町</c:v>
                </c:pt>
                <c:pt idx="39">
                  <c:v>岬町</c:v>
                </c:pt>
                <c:pt idx="40">
                  <c:v>太子町</c:v>
                </c:pt>
                <c:pt idx="41">
                  <c:v>河南町</c:v>
                </c:pt>
                <c:pt idx="42">
                  <c:v>千早赤阪村</c:v>
                </c:pt>
              </c:strCache>
            </c:strRef>
          </c:cat>
          <c:val>
            <c:numRef>
              <c:f>市町村別_標準化死亡比!$E$5:$E$47</c:f>
              <c:numCache>
                <c:formatCode>#,##0.0_ </c:formatCode>
                <c:ptCount val="43"/>
                <c:pt idx="0">
                  <c:v>110.3</c:v>
                </c:pt>
                <c:pt idx="1">
                  <c:v>103.5</c:v>
                </c:pt>
                <c:pt idx="2">
                  <c:v>115.5</c:v>
                </c:pt>
                <c:pt idx="3">
                  <c:v>97.3</c:v>
                </c:pt>
                <c:pt idx="4">
                  <c:v>90</c:v>
                </c:pt>
                <c:pt idx="5">
                  <c:v>93.8</c:v>
                </c:pt>
                <c:pt idx="6">
                  <c:v>105.3</c:v>
                </c:pt>
                <c:pt idx="7">
                  <c:v>96.2</c:v>
                </c:pt>
                <c:pt idx="8">
                  <c:v>112.3</c:v>
                </c:pt>
                <c:pt idx="9">
                  <c:v>109.2</c:v>
                </c:pt>
                <c:pt idx="10">
                  <c:v>97.8</c:v>
                </c:pt>
                <c:pt idx="11">
                  <c:v>91.4</c:v>
                </c:pt>
                <c:pt idx="12">
                  <c:v>102.4</c:v>
                </c:pt>
                <c:pt idx="13">
                  <c:v>111.7</c:v>
                </c:pt>
                <c:pt idx="14">
                  <c:v>106.4</c:v>
                </c:pt>
                <c:pt idx="15">
                  <c:v>104.6</c:v>
                </c:pt>
                <c:pt idx="16">
                  <c:v>93.7</c:v>
                </c:pt>
                <c:pt idx="17">
                  <c:v>112.2</c:v>
                </c:pt>
                <c:pt idx="18">
                  <c:v>106.1</c:v>
                </c:pt>
                <c:pt idx="19">
                  <c:v>104.7</c:v>
                </c:pt>
                <c:pt idx="20">
                  <c:v>86.1</c:v>
                </c:pt>
                <c:pt idx="21">
                  <c:v>107.4</c:v>
                </c:pt>
                <c:pt idx="22">
                  <c:v>101.8</c:v>
                </c:pt>
                <c:pt idx="23">
                  <c:v>116.3</c:v>
                </c:pt>
                <c:pt idx="24">
                  <c:v>100.6</c:v>
                </c:pt>
                <c:pt idx="25">
                  <c:v>99.4</c:v>
                </c:pt>
                <c:pt idx="26">
                  <c:v>107.8</c:v>
                </c:pt>
                <c:pt idx="27">
                  <c:v>108</c:v>
                </c:pt>
                <c:pt idx="28">
                  <c:v>106.3</c:v>
                </c:pt>
                <c:pt idx="29">
                  <c:v>97.5</c:v>
                </c:pt>
                <c:pt idx="30">
                  <c:v>97.1</c:v>
                </c:pt>
                <c:pt idx="31">
                  <c:v>87.8</c:v>
                </c:pt>
                <c:pt idx="32">
                  <c:v>108.9</c:v>
                </c:pt>
                <c:pt idx="33">
                  <c:v>100.3</c:v>
                </c:pt>
                <c:pt idx="34">
                  <c:v>100.2</c:v>
                </c:pt>
                <c:pt idx="35">
                  <c:v>105.1</c:v>
                </c:pt>
                <c:pt idx="36">
                  <c:v>95.8</c:v>
                </c:pt>
                <c:pt idx="37">
                  <c:v>96.3</c:v>
                </c:pt>
                <c:pt idx="38">
                  <c:v>126.7</c:v>
                </c:pt>
                <c:pt idx="39">
                  <c:v>116.9</c:v>
                </c:pt>
                <c:pt idx="40">
                  <c:v>94.8</c:v>
                </c:pt>
                <c:pt idx="41">
                  <c:v>96.9</c:v>
                </c:pt>
                <c:pt idx="42">
                  <c:v>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7A79-49E4-B597-CA888E638AE8}"/>
              </c:ext>
            </c:extLst>
          </c:dPt>
          <c:xVal>
            <c:numRef>
              <c:f>市町村別_標準化死亡比!$S$5:$S$48</c:f>
              <c:numCache>
                <c:formatCode>#,##0.0_ </c:formatCode>
                <c:ptCount val="44"/>
                <c:pt idx="0">
                  <c:v>104.5</c:v>
                </c:pt>
                <c:pt idx="1">
                  <c:v>104.5</c:v>
                </c:pt>
                <c:pt idx="2">
                  <c:v>104.5</c:v>
                </c:pt>
                <c:pt idx="3">
                  <c:v>104.5</c:v>
                </c:pt>
                <c:pt idx="4">
                  <c:v>104.5</c:v>
                </c:pt>
                <c:pt idx="5">
                  <c:v>104.5</c:v>
                </c:pt>
                <c:pt idx="6">
                  <c:v>104.5</c:v>
                </c:pt>
                <c:pt idx="7">
                  <c:v>104.5</c:v>
                </c:pt>
                <c:pt idx="8">
                  <c:v>104.5</c:v>
                </c:pt>
                <c:pt idx="9">
                  <c:v>104.5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104.5</c:v>
                </c:pt>
                <c:pt idx="15">
                  <c:v>104.5</c:v>
                </c:pt>
                <c:pt idx="16">
                  <c:v>104.5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104.5</c:v>
                </c:pt>
                <c:pt idx="22">
                  <c:v>104.5</c:v>
                </c:pt>
                <c:pt idx="23">
                  <c:v>104.5</c:v>
                </c:pt>
                <c:pt idx="24">
                  <c:v>104.5</c:v>
                </c:pt>
                <c:pt idx="25">
                  <c:v>104.5</c:v>
                </c:pt>
                <c:pt idx="26">
                  <c:v>104.5</c:v>
                </c:pt>
                <c:pt idx="27">
                  <c:v>104.5</c:v>
                </c:pt>
                <c:pt idx="28">
                  <c:v>104.5</c:v>
                </c:pt>
                <c:pt idx="29">
                  <c:v>104.5</c:v>
                </c:pt>
                <c:pt idx="30">
                  <c:v>104.5</c:v>
                </c:pt>
                <c:pt idx="31">
                  <c:v>104.5</c:v>
                </c:pt>
                <c:pt idx="32">
                  <c:v>104.5</c:v>
                </c:pt>
                <c:pt idx="33">
                  <c:v>104.5</c:v>
                </c:pt>
                <c:pt idx="34">
                  <c:v>104.5</c:v>
                </c:pt>
                <c:pt idx="35">
                  <c:v>104.5</c:v>
                </c:pt>
                <c:pt idx="36">
                  <c:v>104.5</c:v>
                </c:pt>
                <c:pt idx="37">
                  <c:v>104.5</c:v>
                </c:pt>
                <c:pt idx="38">
                  <c:v>104.5</c:v>
                </c:pt>
                <c:pt idx="39">
                  <c:v>104.5</c:v>
                </c:pt>
                <c:pt idx="40">
                  <c:v>104.5</c:v>
                </c:pt>
                <c:pt idx="41">
                  <c:v>104.5</c:v>
                </c:pt>
                <c:pt idx="42">
                  <c:v>104.5</c:v>
                </c:pt>
                <c:pt idx="43">
                  <c:v>104.5</c:v>
                </c:pt>
              </c:numCache>
            </c:numRef>
          </c:xVal>
          <c:yVal>
            <c:numRef>
              <c:f>市町村別_標準化死亡比!$T$5:$T$48</c:f>
              <c:numCache>
                <c:formatCode>#,##0_ 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79-49E4-B597-CA888E638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87836650793650795"/>
        </c:manualLayout>
      </c:layout>
      <c:barChart>
        <c:barDir val="bar"/>
        <c:grouping val="clustered"/>
        <c:varyColors val="0"/>
        <c:ser>
          <c:idx val="0"/>
          <c:order val="0"/>
          <c:tx>
            <c:v>標準化死亡比　男性</c:v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63-4E65-A116-B7F1EBCC7E12}"/>
                </c:ext>
              </c:extLst>
            </c:dLbl>
            <c:dLbl>
              <c:idx val="5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63-4E65-A116-B7F1EBCC7E12}"/>
                </c:ext>
              </c:extLst>
            </c:dLbl>
            <c:dLbl>
              <c:idx val="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63-4E65-A116-B7F1EBCC7E12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63-4E65-A116-B7F1EBCC7E12}"/>
                </c:ext>
              </c:extLst>
            </c:dLbl>
            <c:dLbl>
              <c:idx val="10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63-4E65-A116-B7F1EBCC7E12}"/>
                </c:ext>
              </c:extLst>
            </c:dLbl>
            <c:dLbl>
              <c:idx val="11"/>
              <c:layout>
                <c:manualLayout>
                  <c:x val="3.18830114005552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63-4E65-A116-B7F1EBCC7E12}"/>
                </c:ext>
              </c:extLst>
            </c:dLbl>
            <c:dLbl>
              <c:idx val="12"/>
              <c:layout>
                <c:manualLayout>
                  <c:x val="6.56417980979384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63-4E65-A116-B7F1EBCC7E12}"/>
                </c:ext>
              </c:extLst>
            </c:dLbl>
            <c:dLbl>
              <c:idx val="13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63-4E65-A116-B7F1EBCC7E12}"/>
                </c:ext>
              </c:extLst>
            </c:dLbl>
            <c:dLbl>
              <c:idx val="14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63-4E65-A116-B7F1EBCC7E12}"/>
                </c:ext>
              </c:extLst>
            </c:dLbl>
            <c:dLbl>
              <c:idx val="15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63-4E65-A116-B7F1EBCC7E12}"/>
                </c:ext>
              </c:extLst>
            </c:dLbl>
            <c:dLbl>
              <c:idx val="17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63-4E65-A116-B7F1EBCC7E12}"/>
                </c:ext>
              </c:extLst>
            </c:dLbl>
            <c:dLbl>
              <c:idx val="22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63-4E65-A116-B7F1EBCC7E12}"/>
                </c:ext>
              </c:extLst>
            </c:dLbl>
            <c:dLbl>
              <c:idx val="27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63-4E65-A116-B7F1EBCC7E12}"/>
                </c:ext>
              </c:extLst>
            </c:dLbl>
            <c:dLbl>
              <c:idx val="28"/>
              <c:layout>
                <c:manualLayout>
                  <c:x val="2.53188315907614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63-4E65-A116-B7F1EBCC7E12}"/>
                </c:ext>
              </c:extLst>
            </c:dLbl>
            <c:dLbl>
              <c:idx val="31"/>
              <c:layout>
                <c:manualLayout>
                  <c:x val="3.2820899048969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A63-4E65-A116-B7F1EBCC7E12}"/>
                </c:ext>
              </c:extLst>
            </c:dLbl>
            <c:dLbl>
              <c:idx val="33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A63-4E65-A116-B7F1EBCC7E12}"/>
                </c:ext>
              </c:extLst>
            </c:dLbl>
            <c:dLbl>
              <c:idx val="3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A63-4E65-A116-B7F1EBCC7E12}"/>
                </c:ext>
              </c:extLst>
            </c:dLbl>
            <c:dLbl>
              <c:idx val="38"/>
              <c:layout>
                <c:manualLayout>
                  <c:x val="5.9045751633986926E-3"/>
                  <c:y val="7.936507936507937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A63-4E65-A116-B7F1EBCC7E12}"/>
                </c:ext>
              </c:extLst>
            </c:dLbl>
            <c:dLbl>
              <c:idx val="42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63-4E65-A116-B7F1EBCC7E12}"/>
                </c:ext>
              </c:extLst>
            </c:dLbl>
            <c:dLbl>
              <c:idx val="44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63-4E65-A116-B7F1EBCC7E12}"/>
                </c:ext>
              </c:extLst>
            </c:dLbl>
            <c:dLbl>
              <c:idx val="52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A63-4E65-A116-B7F1EBCC7E1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市町村別_標準化死亡比!$C$5:$C$47</c:f>
              <c:strCache>
                <c:ptCount val="43"/>
                <c:pt idx="0">
                  <c:v>大阪市</c:v>
                </c:pt>
                <c:pt idx="1">
                  <c:v>堺市</c:v>
                </c:pt>
                <c:pt idx="2">
                  <c:v>岸和田市</c:v>
                </c:pt>
                <c:pt idx="3">
                  <c:v>豊中市</c:v>
                </c:pt>
                <c:pt idx="4">
                  <c:v>池田市</c:v>
                </c:pt>
                <c:pt idx="5">
                  <c:v>吹田市</c:v>
                </c:pt>
                <c:pt idx="6">
                  <c:v>泉大津市</c:v>
                </c:pt>
                <c:pt idx="7">
                  <c:v>高槻市</c:v>
                </c:pt>
                <c:pt idx="8">
                  <c:v>貝塚市</c:v>
                </c:pt>
                <c:pt idx="9">
                  <c:v>守口市</c:v>
                </c:pt>
                <c:pt idx="10">
                  <c:v>枚方市</c:v>
                </c:pt>
                <c:pt idx="11">
                  <c:v>茨木市</c:v>
                </c:pt>
                <c:pt idx="12">
                  <c:v>八尾市</c:v>
                </c:pt>
                <c:pt idx="13">
                  <c:v>泉佐野市</c:v>
                </c:pt>
                <c:pt idx="14">
                  <c:v>富田林市</c:v>
                </c:pt>
                <c:pt idx="15">
                  <c:v>寝屋川市</c:v>
                </c:pt>
                <c:pt idx="16">
                  <c:v>河内長野市</c:v>
                </c:pt>
                <c:pt idx="17">
                  <c:v>松原市</c:v>
                </c:pt>
                <c:pt idx="18">
                  <c:v>大東市</c:v>
                </c:pt>
                <c:pt idx="19">
                  <c:v>和泉市</c:v>
                </c:pt>
                <c:pt idx="20">
                  <c:v>箕面市</c:v>
                </c:pt>
                <c:pt idx="21">
                  <c:v>柏原市</c:v>
                </c:pt>
                <c:pt idx="22">
                  <c:v>羽曳野市</c:v>
                </c:pt>
                <c:pt idx="23">
                  <c:v>門真市</c:v>
                </c:pt>
                <c:pt idx="24">
                  <c:v>摂津市</c:v>
                </c:pt>
                <c:pt idx="25">
                  <c:v>高石市</c:v>
                </c:pt>
                <c:pt idx="26">
                  <c:v>藤井寺市</c:v>
                </c:pt>
                <c:pt idx="27">
                  <c:v>東大阪市</c:v>
                </c:pt>
                <c:pt idx="28">
                  <c:v>泉南市</c:v>
                </c:pt>
                <c:pt idx="29">
                  <c:v>四條畷市</c:v>
                </c:pt>
                <c:pt idx="30">
                  <c:v>交野市</c:v>
                </c:pt>
                <c:pt idx="31">
                  <c:v>大阪狭山市</c:v>
                </c:pt>
                <c:pt idx="32">
                  <c:v>阪南市</c:v>
                </c:pt>
                <c:pt idx="33">
                  <c:v>島本町</c:v>
                </c:pt>
                <c:pt idx="34">
                  <c:v>豊能町</c:v>
                </c:pt>
                <c:pt idx="35">
                  <c:v>能勢町</c:v>
                </c:pt>
                <c:pt idx="36">
                  <c:v>忠岡町</c:v>
                </c:pt>
                <c:pt idx="37">
                  <c:v>熊取町</c:v>
                </c:pt>
                <c:pt idx="38">
                  <c:v>田尻町</c:v>
                </c:pt>
                <c:pt idx="39">
                  <c:v>岬町</c:v>
                </c:pt>
                <c:pt idx="40">
                  <c:v>太子町</c:v>
                </c:pt>
                <c:pt idx="41">
                  <c:v>河南町</c:v>
                </c:pt>
                <c:pt idx="42">
                  <c:v>千早赤阪村</c:v>
                </c:pt>
              </c:strCache>
            </c:strRef>
          </c:cat>
          <c:val>
            <c:numRef>
              <c:f>市町村別_標準化死亡比!$D$5:$D$47</c:f>
              <c:numCache>
                <c:formatCode>#,##0.0_ </c:formatCode>
                <c:ptCount val="43"/>
                <c:pt idx="0">
                  <c:v>120.2</c:v>
                </c:pt>
                <c:pt idx="1">
                  <c:v>104.7</c:v>
                </c:pt>
                <c:pt idx="2">
                  <c:v>112.1</c:v>
                </c:pt>
                <c:pt idx="3">
                  <c:v>99.2</c:v>
                </c:pt>
                <c:pt idx="4">
                  <c:v>80.3</c:v>
                </c:pt>
                <c:pt idx="5">
                  <c:v>88.8</c:v>
                </c:pt>
                <c:pt idx="6">
                  <c:v>111.5</c:v>
                </c:pt>
                <c:pt idx="7">
                  <c:v>93.2</c:v>
                </c:pt>
                <c:pt idx="8">
                  <c:v>106.9</c:v>
                </c:pt>
                <c:pt idx="9">
                  <c:v>110.4</c:v>
                </c:pt>
                <c:pt idx="10">
                  <c:v>90.1</c:v>
                </c:pt>
                <c:pt idx="11">
                  <c:v>88.6</c:v>
                </c:pt>
                <c:pt idx="12">
                  <c:v>103</c:v>
                </c:pt>
                <c:pt idx="13">
                  <c:v>112.6</c:v>
                </c:pt>
                <c:pt idx="14">
                  <c:v>96.1</c:v>
                </c:pt>
                <c:pt idx="15">
                  <c:v>105</c:v>
                </c:pt>
                <c:pt idx="16">
                  <c:v>91.4</c:v>
                </c:pt>
                <c:pt idx="17">
                  <c:v>109</c:v>
                </c:pt>
                <c:pt idx="18">
                  <c:v>105.4</c:v>
                </c:pt>
                <c:pt idx="19">
                  <c:v>100.9</c:v>
                </c:pt>
                <c:pt idx="20">
                  <c:v>84.2</c:v>
                </c:pt>
                <c:pt idx="21">
                  <c:v>111.1</c:v>
                </c:pt>
                <c:pt idx="22">
                  <c:v>105.6</c:v>
                </c:pt>
                <c:pt idx="23">
                  <c:v>116</c:v>
                </c:pt>
                <c:pt idx="24">
                  <c:v>103.6</c:v>
                </c:pt>
                <c:pt idx="25">
                  <c:v>99.8</c:v>
                </c:pt>
                <c:pt idx="26">
                  <c:v>105.1</c:v>
                </c:pt>
                <c:pt idx="27">
                  <c:v>105.4</c:v>
                </c:pt>
                <c:pt idx="28">
                  <c:v>107.1</c:v>
                </c:pt>
                <c:pt idx="29">
                  <c:v>93.2</c:v>
                </c:pt>
                <c:pt idx="30">
                  <c:v>88.7</c:v>
                </c:pt>
                <c:pt idx="31">
                  <c:v>96.9</c:v>
                </c:pt>
                <c:pt idx="32">
                  <c:v>102</c:v>
                </c:pt>
                <c:pt idx="33">
                  <c:v>89</c:v>
                </c:pt>
                <c:pt idx="34">
                  <c:v>80</c:v>
                </c:pt>
                <c:pt idx="35">
                  <c:v>109.8</c:v>
                </c:pt>
                <c:pt idx="36">
                  <c:v>104.4</c:v>
                </c:pt>
                <c:pt idx="37">
                  <c:v>91.7</c:v>
                </c:pt>
                <c:pt idx="38">
                  <c:v>122.6</c:v>
                </c:pt>
                <c:pt idx="39">
                  <c:v>120.3</c:v>
                </c:pt>
                <c:pt idx="40">
                  <c:v>93.4</c:v>
                </c:pt>
                <c:pt idx="41">
                  <c:v>86</c:v>
                </c:pt>
                <c:pt idx="42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FA63-4E65-A116-B7F1EBCC7E12}"/>
              </c:ext>
            </c:extLst>
          </c:dPt>
          <c:xVal>
            <c:numRef>
              <c:f>市町村別_標準化死亡比!$R$5:$R$48</c:f>
              <c:numCache>
                <c:formatCode>#,##0.0_ </c:formatCode>
                <c:ptCount val="44"/>
                <c:pt idx="0">
                  <c:v>106.2</c:v>
                </c:pt>
                <c:pt idx="1">
                  <c:v>106.2</c:v>
                </c:pt>
                <c:pt idx="2">
                  <c:v>106.2</c:v>
                </c:pt>
                <c:pt idx="3">
                  <c:v>106.2</c:v>
                </c:pt>
                <c:pt idx="4">
                  <c:v>106.2</c:v>
                </c:pt>
                <c:pt idx="5">
                  <c:v>106.2</c:v>
                </c:pt>
                <c:pt idx="6">
                  <c:v>106.2</c:v>
                </c:pt>
                <c:pt idx="7">
                  <c:v>106.2</c:v>
                </c:pt>
                <c:pt idx="8">
                  <c:v>106.2</c:v>
                </c:pt>
                <c:pt idx="9">
                  <c:v>106.2</c:v>
                </c:pt>
                <c:pt idx="10">
                  <c:v>106.2</c:v>
                </c:pt>
                <c:pt idx="11">
                  <c:v>106.2</c:v>
                </c:pt>
                <c:pt idx="12">
                  <c:v>106.2</c:v>
                </c:pt>
                <c:pt idx="13">
                  <c:v>106.2</c:v>
                </c:pt>
                <c:pt idx="14">
                  <c:v>106.2</c:v>
                </c:pt>
                <c:pt idx="15">
                  <c:v>106.2</c:v>
                </c:pt>
                <c:pt idx="16">
                  <c:v>106.2</c:v>
                </c:pt>
                <c:pt idx="17">
                  <c:v>106.2</c:v>
                </c:pt>
                <c:pt idx="18">
                  <c:v>106.2</c:v>
                </c:pt>
                <c:pt idx="19">
                  <c:v>106.2</c:v>
                </c:pt>
                <c:pt idx="20">
                  <c:v>106.2</c:v>
                </c:pt>
                <c:pt idx="21">
                  <c:v>106.2</c:v>
                </c:pt>
                <c:pt idx="22">
                  <c:v>106.2</c:v>
                </c:pt>
                <c:pt idx="23">
                  <c:v>106.2</c:v>
                </c:pt>
                <c:pt idx="24">
                  <c:v>106.2</c:v>
                </c:pt>
                <c:pt idx="25">
                  <c:v>106.2</c:v>
                </c:pt>
                <c:pt idx="26">
                  <c:v>106.2</c:v>
                </c:pt>
                <c:pt idx="27">
                  <c:v>106.2</c:v>
                </c:pt>
                <c:pt idx="28">
                  <c:v>106.2</c:v>
                </c:pt>
                <c:pt idx="29">
                  <c:v>106.2</c:v>
                </c:pt>
                <c:pt idx="30">
                  <c:v>106.2</c:v>
                </c:pt>
                <c:pt idx="31">
                  <c:v>106.2</c:v>
                </c:pt>
                <c:pt idx="32">
                  <c:v>106.2</c:v>
                </c:pt>
                <c:pt idx="33">
                  <c:v>106.2</c:v>
                </c:pt>
                <c:pt idx="34">
                  <c:v>106.2</c:v>
                </c:pt>
                <c:pt idx="35">
                  <c:v>106.2</c:v>
                </c:pt>
                <c:pt idx="36">
                  <c:v>106.2</c:v>
                </c:pt>
                <c:pt idx="37">
                  <c:v>106.2</c:v>
                </c:pt>
                <c:pt idx="38">
                  <c:v>106.2</c:v>
                </c:pt>
                <c:pt idx="39">
                  <c:v>106.2</c:v>
                </c:pt>
                <c:pt idx="40">
                  <c:v>106.2</c:v>
                </c:pt>
                <c:pt idx="41">
                  <c:v>106.2</c:v>
                </c:pt>
                <c:pt idx="42">
                  <c:v>106.2</c:v>
                </c:pt>
                <c:pt idx="43">
                  <c:v>106.2</c:v>
                </c:pt>
              </c:numCache>
            </c:numRef>
          </c:xVal>
          <c:yVal>
            <c:numRef>
              <c:f>市町村別_標準化死亡比!$T$5:$T$48</c:f>
              <c:numCache>
                <c:formatCode>#,##0_ 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FA63-4E65-A116-B7F1EBCC7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#,##0_ 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#,##0.0_ 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v>大阪府後期高齢者医療広域連合</c:v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0.53100000000000003</c:v>
                </c:pt>
                <c:pt idx="1">
                  <c:v>0.27200000000000002</c:v>
                </c:pt>
                <c:pt idx="2">
                  <c:v>0.114</c:v>
                </c:pt>
                <c:pt idx="3">
                  <c:v>3.2000000000000001E-2</c:v>
                </c:pt>
                <c:pt idx="4">
                  <c:v>3.4000000000000002E-2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A-4A3C-AC43-D594E4239643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0.52900000000000003</c:v>
                </c:pt>
                <c:pt idx="1">
                  <c:v>0.26400000000000001</c:v>
                </c:pt>
                <c:pt idx="2">
                  <c:v>0.129</c:v>
                </c:pt>
                <c:pt idx="3">
                  <c:v>3.1E-2</c:v>
                </c:pt>
                <c:pt idx="4">
                  <c:v>2.8999999999999998E-2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9A-4A3C-AC43-D594E4239643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0.505</c:v>
                </c:pt>
                <c:pt idx="1">
                  <c:v>0.26800000000000002</c:v>
                </c:pt>
                <c:pt idx="2">
                  <c:v>0.14800000000000002</c:v>
                </c:pt>
                <c:pt idx="3">
                  <c:v>2.7999999999999997E-2</c:v>
                </c:pt>
                <c:pt idx="4">
                  <c:v>3.3000000000000002E-2</c:v>
                </c:pt>
                <c:pt idx="5">
                  <c:v>1.8000000000000002E-2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9A-4A3C-AC43-D594E4239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17</xdr:row>
      <xdr:rowOff>6622</xdr:rowOff>
    </xdr:from>
    <xdr:to>
      <xdr:col>10</xdr:col>
      <xdr:colOff>295275</xdr:colOff>
      <xdr:row>47</xdr:row>
      <xdr:rowOff>123825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17</xdr:row>
      <xdr:rowOff>9525</xdr:rowOff>
    </xdr:from>
    <xdr:to>
      <xdr:col>7</xdr:col>
      <xdr:colOff>200025</xdr:colOff>
      <xdr:row>33</xdr:row>
      <xdr:rowOff>2325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54</xdr:row>
      <xdr:rowOff>19048</xdr:rowOff>
    </xdr:from>
    <xdr:to>
      <xdr:col>7</xdr:col>
      <xdr:colOff>152848</xdr:colOff>
      <xdr:row>70</xdr:row>
      <xdr:rowOff>11848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12</xdr:col>
      <xdr:colOff>336150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</xdr:row>
      <xdr:rowOff>28575</xdr:rowOff>
    </xdr:from>
    <xdr:to>
      <xdr:col>12</xdr:col>
      <xdr:colOff>307575</xdr:colOff>
      <xdr:row>75</xdr:row>
      <xdr:rowOff>112725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548971</xdr:colOff>
      <xdr:row>81</xdr:row>
      <xdr:rowOff>162181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69"/>
        <a:stretch/>
      </xdr:blipFill>
      <xdr:spPr>
        <a:xfrm>
          <a:off x="1152525" y="3086100"/>
          <a:ext cx="7216471" cy="10963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333375</xdr:colOff>
      <xdr:row>18</xdr:row>
      <xdr:rowOff>0</xdr:rowOff>
    </xdr:from>
    <xdr:to>
      <xdr:col>9</xdr:col>
      <xdr:colOff>133986</xdr:colOff>
      <xdr:row>47</xdr:row>
      <xdr:rowOff>161550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76199</xdr:colOff>
      <xdr:row>1</xdr:row>
      <xdr:rowOff>57149</xdr:rowOff>
    </xdr:from>
    <xdr:to>
      <xdr:col>7</xdr:col>
      <xdr:colOff>828599</xdr:colOff>
      <xdr:row>1</xdr:row>
      <xdr:rowOff>244349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448424" y="57149"/>
          <a:ext cx="752400" cy="187200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9525</xdr:colOff>
      <xdr:row>24</xdr:row>
      <xdr:rowOff>57150</xdr:rowOff>
    </xdr:from>
    <xdr:to>
      <xdr:col>11</xdr:col>
      <xdr:colOff>19050</xdr:colOff>
      <xdr:row>57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8</xdr:row>
      <xdr:rowOff>171448</xdr:rowOff>
    </xdr:from>
    <xdr:to>
      <xdr:col>7</xdr:col>
      <xdr:colOff>514350</xdr:colOff>
      <xdr:row>38</xdr:row>
      <xdr:rowOff>161548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200024</xdr:rowOff>
    </xdr:from>
    <xdr:to>
      <xdr:col>9</xdr:col>
      <xdr:colOff>478725</xdr:colOff>
      <xdr:row>37</xdr:row>
      <xdr:rowOff>38100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619124</xdr:colOff>
      <xdr:row>1</xdr:row>
      <xdr:rowOff>200024</xdr:rowOff>
    </xdr:from>
    <xdr:to>
      <xdr:col>14</xdr:col>
      <xdr:colOff>250124</xdr:colOff>
      <xdr:row>37</xdr:row>
      <xdr:rowOff>38099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523874</xdr:colOff>
      <xdr:row>2</xdr:row>
      <xdr:rowOff>0</xdr:rowOff>
    </xdr:from>
    <xdr:to>
      <xdr:col>13</xdr:col>
      <xdr:colOff>650174</xdr:colOff>
      <xdr:row>75</xdr:row>
      <xdr:rowOff>27000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219075</xdr:colOff>
      <xdr:row>2</xdr:row>
      <xdr:rowOff>9525</xdr:rowOff>
    </xdr:from>
    <xdr:to>
      <xdr:col>9</xdr:col>
      <xdr:colOff>345375</xdr:colOff>
      <xdr:row>75</xdr:row>
      <xdr:rowOff>36525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685800</xdr:colOff>
      <xdr:row>71</xdr:row>
      <xdr:rowOff>85724</xdr:rowOff>
    </xdr:from>
    <xdr:to>
      <xdr:col>8</xdr:col>
      <xdr:colOff>600075</xdr:colOff>
      <xdr:row>74</xdr:row>
      <xdr:rowOff>161925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4981575" y="12392024"/>
          <a:ext cx="647700" cy="5905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106.2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12</xdr:col>
      <xdr:colOff>180975</xdr:colOff>
      <xdr:row>71</xdr:row>
      <xdr:rowOff>38100</xdr:rowOff>
    </xdr:from>
    <xdr:to>
      <xdr:col>13</xdr:col>
      <xdr:colOff>95250</xdr:colOff>
      <xdr:row>74</xdr:row>
      <xdr:rowOff>66675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8143875" y="12344400"/>
          <a:ext cx="647700" cy="542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広域連合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全体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104.5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9524</xdr:rowOff>
    </xdr:from>
    <xdr:to>
      <xdr:col>7</xdr:col>
      <xdr:colOff>504825</xdr:colOff>
      <xdr:row>43</xdr:row>
      <xdr:rowOff>171074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"/>
  <sheetViews>
    <sheetView showGridLines="0" tabSelected="1" zoomScaleNormal="100" zoomScaleSheetLayoutView="70" workbookViewId="0"/>
  </sheetViews>
  <sheetFormatPr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1:11" ht="13.5" customHeight="1">
      <c r="A1" s="2" t="s">
        <v>168</v>
      </c>
    </row>
    <row r="2" spans="1:11">
      <c r="A2" s="2" t="s">
        <v>165</v>
      </c>
    </row>
    <row r="3" spans="1:11">
      <c r="B3" s="204" t="s">
        <v>65</v>
      </c>
      <c r="C3" s="206" t="s">
        <v>66</v>
      </c>
      <c r="D3" s="207"/>
      <c r="E3" s="206" t="s">
        <v>67</v>
      </c>
      <c r="F3" s="208"/>
      <c r="G3" s="206" t="s">
        <v>76</v>
      </c>
      <c r="H3" s="208"/>
    </row>
    <row r="4" spans="1:11">
      <c r="B4" s="205"/>
      <c r="C4" s="6" t="s">
        <v>163</v>
      </c>
      <c r="D4" s="7" t="s">
        <v>164</v>
      </c>
      <c r="E4" s="6" t="s">
        <v>163</v>
      </c>
      <c r="F4" s="7" t="s">
        <v>164</v>
      </c>
      <c r="G4" s="6" t="s">
        <v>163</v>
      </c>
      <c r="H4" s="7" t="s">
        <v>164</v>
      </c>
    </row>
    <row r="5" spans="1:11">
      <c r="B5" s="8" t="s">
        <v>70</v>
      </c>
      <c r="C5" s="9">
        <f>地区別_被保険者数!D13</f>
        <v>2826</v>
      </c>
      <c r="D5" s="106">
        <f>C5/$C$12</f>
        <v>6.1304444029866931E-3</v>
      </c>
      <c r="E5" s="9">
        <f>地区別_被保険者数!L13</f>
        <v>1886</v>
      </c>
      <c r="F5" s="106">
        <f>E5/$E$12</f>
        <v>2.7205624611425496E-3</v>
      </c>
      <c r="G5" s="9">
        <f t="shared" ref="G5:G11" si="0">SUM(C5,E5)</f>
        <v>4712</v>
      </c>
      <c r="H5" s="106">
        <f>G5/$G$12</f>
        <v>4.0824212431457866E-3</v>
      </c>
    </row>
    <row r="6" spans="1:11">
      <c r="B6" s="8" t="s">
        <v>71</v>
      </c>
      <c r="C6" s="10">
        <f>地区別_被保険者数!E13</f>
        <v>4293</v>
      </c>
      <c r="D6" s="106">
        <f t="shared" ref="D6:D11" si="1">C6/$C$12</f>
        <v>9.3128088542186391E-3</v>
      </c>
      <c r="E6" s="10">
        <f>地区別_被保険者数!M13</f>
        <v>3464</v>
      </c>
      <c r="F6" s="106">
        <f t="shared" ref="F6:F11" si="2">E6/$E$12</f>
        <v>4.9968337038164331E-3</v>
      </c>
      <c r="G6" s="10">
        <f t="shared" si="0"/>
        <v>7757</v>
      </c>
      <c r="H6" s="106">
        <f t="shared" ref="H6:H11" si="3">G6/$G$12</f>
        <v>6.7205733410615164E-3</v>
      </c>
    </row>
    <row r="7" spans="1:11">
      <c r="B7" s="8" t="s">
        <v>72</v>
      </c>
      <c r="C7" s="10">
        <f>地区別_被保険者数!F13</f>
        <v>214797</v>
      </c>
      <c r="D7" s="106">
        <f t="shared" si="1"/>
        <v>0.46595932994633149</v>
      </c>
      <c r="E7" s="10">
        <f>地区別_被保険者数!N13</f>
        <v>272943</v>
      </c>
      <c r="F7" s="106">
        <f t="shared" si="2"/>
        <v>0.39372135728082236</v>
      </c>
      <c r="G7" s="10">
        <f t="shared" si="0"/>
        <v>487740</v>
      </c>
      <c r="H7" s="106">
        <f t="shared" si="3"/>
        <v>0.42257218529964469</v>
      </c>
    </row>
    <row r="8" spans="1:11">
      <c r="B8" s="8" t="s">
        <v>73</v>
      </c>
      <c r="C8" s="10">
        <f>地区別_被保険者数!G13</f>
        <v>140645</v>
      </c>
      <c r="D8" s="106">
        <f t="shared" si="1"/>
        <v>0.30510132804602391</v>
      </c>
      <c r="E8" s="10">
        <f>地区別_被保険者数!O13</f>
        <v>198797</v>
      </c>
      <c r="F8" s="106">
        <f t="shared" si="2"/>
        <v>0.28676545895427119</v>
      </c>
      <c r="G8" s="10">
        <f t="shared" si="0"/>
        <v>339442</v>
      </c>
      <c r="H8" s="106">
        <f t="shared" si="3"/>
        <v>0.29408854660778694</v>
      </c>
    </row>
    <row r="9" spans="1:11">
      <c r="B9" s="8" t="s">
        <v>74</v>
      </c>
      <c r="C9" s="10">
        <f>地区別_被保険者数!H13</f>
        <v>70526</v>
      </c>
      <c r="D9" s="106">
        <f t="shared" si="1"/>
        <v>0.15299211676045277</v>
      </c>
      <c r="E9" s="10">
        <f>地区別_被保険者数!P13</f>
        <v>129887</v>
      </c>
      <c r="F9" s="106">
        <f t="shared" si="2"/>
        <v>0.18736251134168735</v>
      </c>
      <c r="G9" s="10">
        <f t="shared" si="0"/>
        <v>200413</v>
      </c>
      <c r="H9" s="106">
        <f t="shared" si="3"/>
        <v>0.17363546022974882</v>
      </c>
    </row>
    <row r="10" spans="1:11">
      <c r="B10" s="8" t="s">
        <v>75</v>
      </c>
      <c r="C10" s="10">
        <f>地区別_被保険者数!I13</f>
        <v>23368</v>
      </c>
      <c r="D10" s="106">
        <f t="shared" si="1"/>
        <v>5.0692223923918277E-2</v>
      </c>
      <c r="E10" s="10">
        <f>地区別_被保険者数!Q13</f>
        <v>63160</v>
      </c>
      <c r="F10" s="106">
        <f t="shared" si="2"/>
        <v>9.1108549865198007E-2</v>
      </c>
      <c r="G10" s="10">
        <f t="shared" si="0"/>
        <v>86528</v>
      </c>
      <c r="H10" s="106">
        <f t="shared" si="3"/>
        <v>7.4966838991281537E-2</v>
      </c>
    </row>
    <row r="11" spans="1:11" ht="14.25" thickBot="1">
      <c r="B11" s="8" t="s">
        <v>77</v>
      </c>
      <c r="C11" s="9">
        <f>地区別_被保険者数!J13</f>
        <v>4523</v>
      </c>
      <c r="D11" s="106">
        <f t="shared" si="1"/>
        <v>9.8117480660682294E-3</v>
      </c>
      <c r="E11" s="9">
        <f>地区別_被保険者数!R13</f>
        <v>23102</v>
      </c>
      <c r="F11" s="106">
        <f t="shared" si="2"/>
        <v>3.332472639306213E-2</v>
      </c>
      <c r="G11" s="9">
        <f t="shared" si="0"/>
        <v>27625</v>
      </c>
      <c r="H11" s="106">
        <f t="shared" si="3"/>
        <v>2.3933974287330718E-2</v>
      </c>
    </row>
    <row r="12" spans="1:11" ht="14.25" thickTop="1">
      <c r="B12" s="11" t="s">
        <v>76</v>
      </c>
      <c r="C12" s="151">
        <f>SUM(C5:C11)</f>
        <v>460978</v>
      </c>
      <c r="D12" s="152"/>
      <c r="E12" s="151">
        <f>SUM(E5:E11)</f>
        <v>693239</v>
      </c>
      <c r="F12" s="152"/>
      <c r="G12" s="151">
        <f>SUM(G5:G11)</f>
        <v>1154217</v>
      </c>
      <c r="H12" s="107"/>
    </row>
    <row r="13" spans="1:11">
      <c r="B13" s="90" t="s">
        <v>78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B14" s="90" t="s">
        <v>79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B15" s="90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2" t="s">
        <v>166</v>
      </c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2" t="s">
        <v>165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B18" s="13"/>
      <c r="C18" s="13"/>
      <c r="D18" s="13"/>
      <c r="E18" s="13"/>
      <c r="F18" s="13"/>
      <c r="G18" s="13"/>
      <c r="H18" s="13"/>
      <c r="I18" s="13"/>
    </row>
    <row r="19" spans="1:11">
      <c r="B19" s="13"/>
      <c r="C19" s="13"/>
      <c r="D19" s="13"/>
      <c r="E19" s="13"/>
      <c r="F19" s="13"/>
      <c r="G19" s="13"/>
      <c r="H19" s="13"/>
      <c r="I19" s="13"/>
    </row>
    <row r="20" spans="1:11">
      <c r="B20" s="13"/>
      <c r="C20" s="13"/>
      <c r="D20" s="13"/>
      <c r="E20" s="13"/>
      <c r="F20" s="13"/>
      <c r="G20" s="13"/>
      <c r="H20" s="13"/>
      <c r="I20" s="13"/>
    </row>
    <row r="21" spans="1:11">
      <c r="B21" s="13"/>
      <c r="C21" s="13"/>
      <c r="D21" s="13"/>
      <c r="E21" s="13"/>
      <c r="F21" s="13"/>
      <c r="G21" s="13"/>
      <c r="H21" s="13"/>
      <c r="I21" s="13"/>
    </row>
    <row r="22" spans="1:11">
      <c r="B22" s="13"/>
      <c r="C22" s="13"/>
      <c r="D22" s="13"/>
      <c r="E22" s="13"/>
      <c r="F22" s="13"/>
      <c r="G22" s="13"/>
      <c r="H22" s="13"/>
      <c r="I22" s="13"/>
    </row>
    <row r="23" spans="1:11">
      <c r="B23" s="13"/>
      <c r="C23" s="13"/>
      <c r="D23" s="13"/>
      <c r="E23" s="13"/>
      <c r="F23" s="13"/>
      <c r="G23" s="13"/>
      <c r="H23" s="13"/>
      <c r="I23" s="13"/>
    </row>
    <row r="24" spans="1:11">
      <c r="B24" s="13"/>
      <c r="C24" s="13"/>
      <c r="D24" s="13"/>
      <c r="E24" s="13"/>
      <c r="F24" s="13"/>
      <c r="G24" s="13"/>
      <c r="H24" s="13"/>
      <c r="I24" s="13"/>
    </row>
    <row r="25" spans="1:11">
      <c r="B25" s="13"/>
      <c r="C25" s="13"/>
      <c r="D25" s="13"/>
      <c r="E25" s="13"/>
      <c r="F25" s="13"/>
      <c r="G25" s="13"/>
      <c r="H25" s="13"/>
      <c r="I25" s="13"/>
    </row>
    <row r="26" spans="1:11">
      <c r="B26" s="13"/>
      <c r="C26" s="13"/>
      <c r="D26" s="13"/>
      <c r="E26" s="13"/>
      <c r="F26" s="13"/>
      <c r="G26" s="13"/>
      <c r="H26" s="13"/>
      <c r="I26" s="13"/>
    </row>
    <row r="27" spans="1:11">
      <c r="B27" s="13"/>
      <c r="C27" s="13"/>
      <c r="D27" s="13"/>
      <c r="E27" s="13"/>
      <c r="F27" s="13"/>
      <c r="G27" s="13"/>
      <c r="H27" s="13"/>
      <c r="I27" s="13"/>
    </row>
    <row r="28" spans="1:11">
      <c r="B28" s="13"/>
      <c r="C28" s="13"/>
      <c r="D28" s="13"/>
      <c r="E28" s="13"/>
      <c r="F28" s="13"/>
      <c r="G28" s="13"/>
      <c r="H28" s="13"/>
      <c r="I28" s="13"/>
    </row>
    <row r="29" spans="1:11">
      <c r="B29" s="13"/>
      <c r="C29" s="13"/>
      <c r="D29" s="13"/>
      <c r="E29" s="13"/>
      <c r="F29" s="13"/>
      <c r="G29" s="13"/>
      <c r="H29" s="13"/>
      <c r="I29" s="13"/>
    </row>
    <row r="30" spans="1:11">
      <c r="B30" s="13"/>
      <c r="C30" s="13"/>
      <c r="D30" s="13"/>
      <c r="E30" s="13"/>
      <c r="F30" s="13"/>
      <c r="G30" s="13"/>
      <c r="H30" s="13"/>
      <c r="I30" s="13"/>
    </row>
    <row r="31" spans="1:11">
      <c r="B31" s="13"/>
      <c r="C31" s="13"/>
      <c r="D31" s="13"/>
      <c r="E31" s="13"/>
      <c r="F31" s="13"/>
      <c r="G31" s="13"/>
      <c r="H31" s="13"/>
      <c r="I31" s="13"/>
    </row>
    <row r="32" spans="1:11">
      <c r="B32" s="13"/>
      <c r="C32" s="13"/>
      <c r="D32" s="13"/>
      <c r="E32" s="13"/>
      <c r="F32" s="13"/>
      <c r="G32" s="13"/>
      <c r="H32" s="13"/>
      <c r="I32" s="13"/>
    </row>
    <row r="33" spans="2:9">
      <c r="B33" s="13"/>
      <c r="C33" s="13"/>
      <c r="D33" s="13"/>
      <c r="E33" s="13"/>
      <c r="F33" s="13"/>
      <c r="G33" s="13"/>
      <c r="H33" s="13"/>
      <c r="I33" s="13"/>
    </row>
    <row r="34" spans="2:9">
      <c r="B34" s="13"/>
      <c r="C34" s="13"/>
      <c r="D34" s="13"/>
      <c r="E34" s="13"/>
      <c r="F34" s="13"/>
      <c r="G34" s="13"/>
      <c r="H34" s="13"/>
      <c r="I34" s="13"/>
    </row>
    <row r="35" spans="2:9">
      <c r="B35" s="13"/>
      <c r="C35" s="13"/>
      <c r="D35" s="13"/>
      <c r="E35" s="13"/>
      <c r="F35" s="13"/>
      <c r="G35" s="13"/>
      <c r="H35" s="13"/>
      <c r="I35" s="13"/>
    </row>
    <row r="36" spans="2:9" ht="13.5" customHeight="1"/>
    <row r="49" spans="2:2">
      <c r="B49" s="90" t="s">
        <v>78</v>
      </c>
    </row>
    <row r="50" spans="2:2">
      <c r="B50" s="90" t="s">
        <v>79</v>
      </c>
    </row>
  </sheetData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T85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143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6.5" customHeight="1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6.5" customHeight="1">
      <c r="A3" s="2"/>
      <c r="B3" s="204"/>
      <c r="C3" s="214" t="s">
        <v>153</v>
      </c>
      <c r="D3" s="216" t="s">
        <v>85</v>
      </c>
      <c r="E3" s="224" t="s">
        <v>100</v>
      </c>
      <c r="F3" s="224"/>
      <c r="G3" s="224" t="s">
        <v>118</v>
      </c>
      <c r="H3" s="224"/>
      <c r="I3" s="206" t="s">
        <v>161</v>
      </c>
      <c r="J3" s="208"/>
      <c r="K3" s="224" t="s">
        <v>105</v>
      </c>
      <c r="L3" s="224"/>
      <c r="M3" s="224" t="s">
        <v>106</v>
      </c>
      <c r="N3" s="224"/>
      <c r="O3" s="224" t="s">
        <v>107</v>
      </c>
      <c r="P3" s="224"/>
      <c r="Q3" s="224" t="s">
        <v>119</v>
      </c>
      <c r="R3" s="224"/>
      <c r="S3" s="224" t="s">
        <v>109</v>
      </c>
      <c r="T3" s="224"/>
    </row>
    <row r="4" spans="1:20">
      <c r="A4" s="2"/>
      <c r="B4" s="205"/>
      <c r="C4" s="215"/>
      <c r="D4" s="217"/>
      <c r="E4" s="104" t="s">
        <v>120</v>
      </c>
      <c r="F4" s="127" t="s">
        <v>194</v>
      </c>
      <c r="G4" s="104" t="s">
        <v>120</v>
      </c>
      <c r="H4" s="127" t="s">
        <v>194</v>
      </c>
      <c r="I4" s="104" t="s">
        <v>120</v>
      </c>
      <c r="J4" s="127" t="s">
        <v>194</v>
      </c>
      <c r="K4" s="104" t="s">
        <v>120</v>
      </c>
      <c r="L4" s="127" t="s">
        <v>194</v>
      </c>
      <c r="M4" s="104" t="s">
        <v>120</v>
      </c>
      <c r="N4" s="127" t="s">
        <v>194</v>
      </c>
      <c r="O4" s="104" t="s">
        <v>120</v>
      </c>
      <c r="P4" s="127" t="s">
        <v>194</v>
      </c>
      <c r="Q4" s="104" t="s">
        <v>120</v>
      </c>
      <c r="R4" s="127" t="s">
        <v>194</v>
      </c>
      <c r="S4" s="104" t="s">
        <v>120</v>
      </c>
      <c r="T4" s="127" t="s">
        <v>194</v>
      </c>
    </row>
    <row r="5" spans="1:20">
      <c r="A5" s="2"/>
      <c r="B5" s="39">
        <v>1</v>
      </c>
      <c r="C5" s="140" t="s">
        <v>58</v>
      </c>
      <c r="D5" s="88" t="s">
        <v>173</v>
      </c>
      <c r="E5" s="88" t="s">
        <v>173</v>
      </c>
      <c r="F5" s="88" t="s">
        <v>173</v>
      </c>
      <c r="G5" s="88" t="s">
        <v>173</v>
      </c>
      <c r="H5" s="88" t="s">
        <v>173</v>
      </c>
      <c r="I5" s="88" t="s">
        <v>173</v>
      </c>
      <c r="J5" s="88" t="s">
        <v>173</v>
      </c>
      <c r="K5" s="88" t="s">
        <v>173</v>
      </c>
      <c r="L5" s="88" t="s">
        <v>173</v>
      </c>
      <c r="M5" s="88" t="s">
        <v>173</v>
      </c>
      <c r="N5" s="88" t="s">
        <v>173</v>
      </c>
      <c r="O5" s="88" t="s">
        <v>173</v>
      </c>
      <c r="P5" s="88" t="s">
        <v>173</v>
      </c>
      <c r="Q5" s="88" t="s">
        <v>173</v>
      </c>
      <c r="R5" s="88" t="s">
        <v>173</v>
      </c>
      <c r="S5" s="88" t="s">
        <v>173</v>
      </c>
      <c r="T5" s="88" t="s">
        <v>173</v>
      </c>
    </row>
    <row r="6" spans="1:20">
      <c r="A6" s="2"/>
      <c r="B6" s="39">
        <v>2</v>
      </c>
      <c r="C6" s="141" t="s">
        <v>135</v>
      </c>
      <c r="D6" s="88" t="s">
        <v>173</v>
      </c>
      <c r="E6" s="88" t="s">
        <v>173</v>
      </c>
      <c r="F6" s="88" t="s">
        <v>173</v>
      </c>
      <c r="G6" s="88" t="s">
        <v>173</v>
      </c>
      <c r="H6" s="88" t="s">
        <v>173</v>
      </c>
      <c r="I6" s="88" t="s">
        <v>173</v>
      </c>
      <c r="J6" s="88" t="s">
        <v>173</v>
      </c>
      <c r="K6" s="88" t="s">
        <v>173</v>
      </c>
      <c r="L6" s="88" t="s">
        <v>173</v>
      </c>
      <c r="M6" s="88" t="s">
        <v>173</v>
      </c>
      <c r="N6" s="88" t="s">
        <v>173</v>
      </c>
      <c r="O6" s="88" t="s">
        <v>173</v>
      </c>
      <c r="P6" s="88" t="s">
        <v>173</v>
      </c>
      <c r="Q6" s="88" t="s">
        <v>173</v>
      </c>
      <c r="R6" s="88" t="s">
        <v>173</v>
      </c>
      <c r="S6" s="88" t="s">
        <v>173</v>
      </c>
      <c r="T6" s="88" t="s">
        <v>173</v>
      </c>
    </row>
    <row r="7" spans="1:20">
      <c r="A7" s="2"/>
      <c r="B7" s="39">
        <v>3</v>
      </c>
      <c r="C7" s="141" t="s">
        <v>136</v>
      </c>
      <c r="D7" s="88" t="s">
        <v>173</v>
      </c>
      <c r="E7" s="88" t="s">
        <v>173</v>
      </c>
      <c r="F7" s="88" t="s">
        <v>173</v>
      </c>
      <c r="G7" s="88" t="s">
        <v>173</v>
      </c>
      <c r="H7" s="88" t="s">
        <v>173</v>
      </c>
      <c r="I7" s="88" t="s">
        <v>173</v>
      </c>
      <c r="J7" s="88" t="s">
        <v>173</v>
      </c>
      <c r="K7" s="88" t="s">
        <v>173</v>
      </c>
      <c r="L7" s="88" t="s">
        <v>173</v>
      </c>
      <c r="M7" s="88" t="s">
        <v>173</v>
      </c>
      <c r="N7" s="88" t="s">
        <v>173</v>
      </c>
      <c r="O7" s="88" t="s">
        <v>173</v>
      </c>
      <c r="P7" s="88" t="s">
        <v>173</v>
      </c>
      <c r="Q7" s="88" t="s">
        <v>173</v>
      </c>
      <c r="R7" s="88" t="s">
        <v>173</v>
      </c>
      <c r="S7" s="88" t="s">
        <v>173</v>
      </c>
      <c r="T7" s="88" t="s">
        <v>173</v>
      </c>
    </row>
    <row r="8" spans="1:20">
      <c r="A8" s="2"/>
      <c r="B8" s="39">
        <v>4</v>
      </c>
      <c r="C8" s="141" t="s">
        <v>137</v>
      </c>
      <c r="D8" s="88" t="s">
        <v>173</v>
      </c>
      <c r="E8" s="88" t="s">
        <v>173</v>
      </c>
      <c r="F8" s="88" t="s">
        <v>173</v>
      </c>
      <c r="G8" s="88" t="s">
        <v>173</v>
      </c>
      <c r="H8" s="88" t="s">
        <v>173</v>
      </c>
      <c r="I8" s="88" t="s">
        <v>173</v>
      </c>
      <c r="J8" s="88" t="s">
        <v>173</v>
      </c>
      <c r="K8" s="88" t="s">
        <v>173</v>
      </c>
      <c r="L8" s="88" t="s">
        <v>173</v>
      </c>
      <c r="M8" s="88" t="s">
        <v>173</v>
      </c>
      <c r="N8" s="88" t="s">
        <v>173</v>
      </c>
      <c r="O8" s="88" t="s">
        <v>173</v>
      </c>
      <c r="P8" s="88" t="s">
        <v>173</v>
      </c>
      <c r="Q8" s="88" t="s">
        <v>173</v>
      </c>
      <c r="R8" s="88" t="s">
        <v>173</v>
      </c>
      <c r="S8" s="88" t="s">
        <v>173</v>
      </c>
      <c r="T8" s="88" t="s">
        <v>173</v>
      </c>
    </row>
    <row r="9" spans="1:20">
      <c r="A9" s="2"/>
      <c r="B9" s="39">
        <v>5</v>
      </c>
      <c r="C9" s="141" t="s">
        <v>138</v>
      </c>
      <c r="D9" s="88" t="s">
        <v>173</v>
      </c>
      <c r="E9" s="88" t="s">
        <v>173</v>
      </c>
      <c r="F9" s="88" t="s">
        <v>173</v>
      </c>
      <c r="G9" s="88" t="s">
        <v>173</v>
      </c>
      <c r="H9" s="88" t="s">
        <v>173</v>
      </c>
      <c r="I9" s="88" t="s">
        <v>173</v>
      </c>
      <c r="J9" s="88" t="s">
        <v>173</v>
      </c>
      <c r="K9" s="88" t="s">
        <v>173</v>
      </c>
      <c r="L9" s="88" t="s">
        <v>173</v>
      </c>
      <c r="M9" s="88" t="s">
        <v>173</v>
      </c>
      <c r="N9" s="88" t="s">
        <v>173</v>
      </c>
      <c r="O9" s="88" t="s">
        <v>173</v>
      </c>
      <c r="P9" s="88" t="s">
        <v>173</v>
      </c>
      <c r="Q9" s="88" t="s">
        <v>173</v>
      </c>
      <c r="R9" s="88" t="s">
        <v>173</v>
      </c>
      <c r="S9" s="88" t="s">
        <v>173</v>
      </c>
      <c r="T9" s="88" t="s">
        <v>173</v>
      </c>
    </row>
    <row r="10" spans="1:20">
      <c r="A10" s="2"/>
      <c r="B10" s="39">
        <v>6</v>
      </c>
      <c r="C10" s="141" t="s">
        <v>139</v>
      </c>
      <c r="D10" s="88" t="s">
        <v>173</v>
      </c>
      <c r="E10" s="88" t="s">
        <v>173</v>
      </c>
      <c r="F10" s="88" t="s">
        <v>173</v>
      </c>
      <c r="G10" s="88" t="s">
        <v>173</v>
      </c>
      <c r="H10" s="88" t="s">
        <v>173</v>
      </c>
      <c r="I10" s="88" t="s">
        <v>173</v>
      </c>
      <c r="J10" s="88" t="s">
        <v>173</v>
      </c>
      <c r="K10" s="88" t="s">
        <v>173</v>
      </c>
      <c r="L10" s="88" t="s">
        <v>173</v>
      </c>
      <c r="M10" s="88" t="s">
        <v>173</v>
      </c>
      <c r="N10" s="88" t="s">
        <v>173</v>
      </c>
      <c r="O10" s="88" t="s">
        <v>173</v>
      </c>
      <c r="P10" s="88" t="s">
        <v>173</v>
      </c>
      <c r="Q10" s="88" t="s">
        <v>173</v>
      </c>
      <c r="R10" s="88" t="s">
        <v>173</v>
      </c>
      <c r="S10" s="88" t="s">
        <v>173</v>
      </c>
      <c r="T10" s="88" t="s">
        <v>173</v>
      </c>
    </row>
    <row r="11" spans="1:20">
      <c r="A11" s="2"/>
      <c r="B11" s="39">
        <v>7</v>
      </c>
      <c r="C11" s="142" t="s">
        <v>140</v>
      </c>
      <c r="D11" s="88" t="s">
        <v>173</v>
      </c>
      <c r="E11" s="88" t="s">
        <v>173</v>
      </c>
      <c r="F11" s="88" t="s">
        <v>173</v>
      </c>
      <c r="G11" s="88" t="s">
        <v>173</v>
      </c>
      <c r="H11" s="88" t="s">
        <v>173</v>
      </c>
      <c r="I11" s="88" t="s">
        <v>173</v>
      </c>
      <c r="J11" s="88" t="s">
        <v>173</v>
      </c>
      <c r="K11" s="88" t="s">
        <v>173</v>
      </c>
      <c r="L11" s="88" t="s">
        <v>173</v>
      </c>
      <c r="M11" s="88" t="s">
        <v>173</v>
      </c>
      <c r="N11" s="88" t="s">
        <v>173</v>
      </c>
      <c r="O11" s="88" t="s">
        <v>173</v>
      </c>
      <c r="P11" s="88" t="s">
        <v>173</v>
      </c>
      <c r="Q11" s="88" t="s">
        <v>173</v>
      </c>
      <c r="R11" s="88" t="s">
        <v>173</v>
      </c>
      <c r="S11" s="88" t="s">
        <v>173</v>
      </c>
      <c r="T11" s="88" t="s">
        <v>173</v>
      </c>
    </row>
    <row r="12" spans="1:20">
      <c r="A12" s="2"/>
      <c r="B12" s="39">
        <v>8</v>
      </c>
      <c r="C12" s="142" t="s">
        <v>59</v>
      </c>
      <c r="D12" s="88" t="s">
        <v>173</v>
      </c>
      <c r="E12" s="88" t="s">
        <v>173</v>
      </c>
      <c r="F12" s="88" t="s">
        <v>173</v>
      </c>
      <c r="G12" s="88" t="s">
        <v>173</v>
      </c>
      <c r="H12" s="88" t="s">
        <v>173</v>
      </c>
      <c r="I12" s="88" t="s">
        <v>173</v>
      </c>
      <c r="J12" s="88" t="s">
        <v>173</v>
      </c>
      <c r="K12" s="88" t="s">
        <v>173</v>
      </c>
      <c r="L12" s="88" t="s">
        <v>173</v>
      </c>
      <c r="M12" s="88" t="s">
        <v>173</v>
      </c>
      <c r="N12" s="88" t="s">
        <v>173</v>
      </c>
      <c r="O12" s="88" t="s">
        <v>173</v>
      </c>
      <c r="P12" s="88" t="s">
        <v>173</v>
      </c>
      <c r="Q12" s="88" t="s">
        <v>173</v>
      </c>
      <c r="R12" s="88" t="s">
        <v>173</v>
      </c>
      <c r="S12" s="88" t="s">
        <v>173</v>
      </c>
      <c r="T12" s="88" t="s">
        <v>173</v>
      </c>
    </row>
    <row r="13" spans="1:20">
      <c r="A13" s="2"/>
      <c r="B13" s="39">
        <v>9</v>
      </c>
      <c r="C13" s="142" t="s">
        <v>141</v>
      </c>
      <c r="D13" s="88" t="s">
        <v>173</v>
      </c>
      <c r="E13" s="88" t="s">
        <v>173</v>
      </c>
      <c r="F13" s="88" t="s">
        <v>173</v>
      </c>
      <c r="G13" s="88" t="s">
        <v>173</v>
      </c>
      <c r="H13" s="88" t="s">
        <v>173</v>
      </c>
      <c r="I13" s="88" t="s">
        <v>173</v>
      </c>
      <c r="J13" s="88" t="s">
        <v>173</v>
      </c>
      <c r="K13" s="88" t="s">
        <v>173</v>
      </c>
      <c r="L13" s="88" t="s">
        <v>173</v>
      </c>
      <c r="M13" s="88" t="s">
        <v>173</v>
      </c>
      <c r="N13" s="88" t="s">
        <v>173</v>
      </c>
      <c r="O13" s="88" t="s">
        <v>173</v>
      </c>
      <c r="P13" s="88" t="s">
        <v>173</v>
      </c>
      <c r="Q13" s="88" t="s">
        <v>173</v>
      </c>
      <c r="R13" s="88" t="s">
        <v>173</v>
      </c>
      <c r="S13" s="88" t="s">
        <v>173</v>
      </c>
      <c r="T13" s="88" t="s">
        <v>173</v>
      </c>
    </row>
    <row r="14" spans="1:20">
      <c r="A14" s="2"/>
      <c r="B14" s="39">
        <v>10</v>
      </c>
      <c r="C14" s="142" t="s">
        <v>60</v>
      </c>
      <c r="D14" s="88" t="s">
        <v>173</v>
      </c>
      <c r="E14" s="88" t="s">
        <v>173</v>
      </c>
      <c r="F14" s="88" t="s">
        <v>173</v>
      </c>
      <c r="G14" s="88" t="s">
        <v>173</v>
      </c>
      <c r="H14" s="88" t="s">
        <v>173</v>
      </c>
      <c r="I14" s="88" t="s">
        <v>173</v>
      </c>
      <c r="J14" s="88" t="s">
        <v>173</v>
      </c>
      <c r="K14" s="88" t="s">
        <v>173</v>
      </c>
      <c r="L14" s="88" t="s">
        <v>173</v>
      </c>
      <c r="M14" s="88" t="s">
        <v>173</v>
      </c>
      <c r="N14" s="88" t="s">
        <v>173</v>
      </c>
      <c r="O14" s="88" t="s">
        <v>173</v>
      </c>
      <c r="P14" s="88" t="s">
        <v>173</v>
      </c>
      <c r="Q14" s="88" t="s">
        <v>173</v>
      </c>
      <c r="R14" s="88" t="s">
        <v>173</v>
      </c>
      <c r="S14" s="88" t="s">
        <v>173</v>
      </c>
      <c r="T14" s="88" t="s">
        <v>173</v>
      </c>
    </row>
    <row r="15" spans="1:20">
      <c r="A15" s="2"/>
      <c r="B15" s="39">
        <v>11</v>
      </c>
      <c r="C15" s="142" t="s">
        <v>61</v>
      </c>
      <c r="D15" s="88" t="s">
        <v>173</v>
      </c>
      <c r="E15" s="88" t="s">
        <v>173</v>
      </c>
      <c r="F15" s="88" t="s">
        <v>173</v>
      </c>
      <c r="G15" s="88" t="s">
        <v>173</v>
      </c>
      <c r="H15" s="88" t="s">
        <v>173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 t="s">
        <v>173</v>
      </c>
      <c r="O15" s="88" t="s">
        <v>173</v>
      </c>
      <c r="P15" s="88" t="s">
        <v>173</v>
      </c>
      <c r="Q15" s="88" t="s">
        <v>173</v>
      </c>
      <c r="R15" s="88" t="s">
        <v>173</v>
      </c>
      <c r="S15" s="88" t="s">
        <v>173</v>
      </c>
      <c r="T15" s="88" t="s">
        <v>173</v>
      </c>
    </row>
    <row r="16" spans="1:20">
      <c r="A16" s="2"/>
      <c r="B16" s="39">
        <v>12</v>
      </c>
      <c r="C16" s="142" t="s">
        <v>142</v>
      </c>
      <c r="D16" s="88" t="s">
        <v>173</v>
      </c>
      <c r="E16" s="88" t="s">
        <v>173</v>
      </c>
      <c r="F16" s="88" t="s">
        <v>173</v>
      </c>
      <c r="G16" s="88" t="s">
        <v>173</v>
      </c>
      <c r="H16" s="88" t="s">
        <v>173</v>
      </c>
      <c r="I16" s="88" t="s">
        <v>173</v>
      </c>
      <c r="J16" s="88" t="s">
        <v>173</v>
      </c>
      <c r="K16" s="88" t="s">
        <v>173</v>
      </c>
      <c r="L16" s="88" t="s">
        <v>173</v>
      </c>
      <c r="M16" s="88" t="s">
        <v>173</v>
      </c>
      <c r="N16" s="88" t="s">
        <v>173</v>
      </c>
      <c r="O16" s="88" t="s">
        <v>173</v>
      </c>
      <c r="P16" s="88" t="s">
        <v>173</v>
      </c>
      <c r="Q16" s="88" t="s">
        <v>173</v>
      </c>
      <c r="R16" s="88" t="s">
        <v>173</v>
      </c>
      <c r="S16" s="88" t="s">
        <v>173</v>
      </c>
      <c r="T16" s="88" t="s">
        <v>173</v>
      </c>
    </row>
    <row r="17" spans="1:20">
      <c r="A17" s="2"/>
      <c r="B17" s="39">
        <v>13</v>
      </c>
      <c r="C17" s="142" t="s">
        <v>143</v>
      </c>
      <c r="D17" s="88" t="s">
        <v>173</v>
      </c>
      <c r="E17" s="88" t="s">
        <v>173</v>
      </c>
      <c r="F17" s="88" t="s">
        <v>173</v>
      </c>
      <c r="G17" s="88" t="s">
        <v>173</v>
      </c>
      <c r="H17" s="88" t="s">
        <v>173</v>
      </c>
      <c r="I17" s="88" t="s">
        <v>173</v>
      </c>
      <c r="J17" s="88" t="s">
        <v>173</v>
      </c>
      <c r="K17" s="88" t="s">
        <v>173</v>
      </c>
      <c r="L17" s="88" t="s">
        <v>173</v>
      </c>
      <c r="M17" s="88" t="s">
        <v>173</v>
      </c>
      <c r="N17" s="88" t="s">
        <v>173</v>
      </c>
      <c r="O17" s="88" t="s">
        <v>173</v>
      </c>
      <c r="P17" s="88" t="s">
        <v>173</v>
      </c>
      <c r="Q17" s="88" t="s">
        <v>173</v>
      </c>
      <c r="R17" s="88" t="s">
        <v>173</v>
      </c>
      <c r="S17" s="88" t="s">
        <v>173</v>
      </c>
      <c r="T17" s="88" t="s">
        <v>173</v>
      </c>
    </row>
    <row r="18" spans="1:20">
      <c r="A18" s="2"/>
      <c r="B18" s="39">
        <v>14</v>
      </c>
      <c r="C18" s="142" t="s">
        <v>144</v>
      </c>
      <c r="D18" s="88" t="s">
        <v>173</v>
      </c>
      <c r="E18" s="88" t="s">
        <v>173</v>
      </c>
      <c r="F18" s="88" t="s">
        <v>173</v>
      </c>
      <c r="G18" s="88" t="s">
        <v>173</v>
      </c>
      <c r="H18" s="88" t="s">
        <v>173</v>
      </c>
      <c r="I18" s="88" t="s">
        <v>173</v>
      </c>
      <c r="J18" s="88" t="s">
        <v>173</v>
      </c>
      <c r="K18" s="88" t="s">
        <v>173</v>
      </c>
      <c r="L18" s="88" t="s">
        <v>173</v>
      </c>
      <c r="M18" s="88" t="s">
        <v>173</v>
      </c>
      <c r="N18" s="88" t="s">
        <v>173</v>
      </c>
      <c r="O18" s="88" t="s">
        <v>173</v>
      </c>
      <c r="P18" s="88" t="s">
        <v>173</v>
      </c>
      <c r="Q18" s="88" t="s">
        <v>173</v>
      </c>
      <c r="R18" s="88" t="s">
        <v>173</v>
      </c>
      <c r="S18" s="88" t="s">
        <v>173</v>
      </c>
      <c r="T18" s="88" t="s">
        <v>173</v>
      </c>
    </row>
    <row r="19" spans="1:20">
      <c r="A19" s="2"/>
      <c r="B19" s="39">
        <v>15</v>
      </c>
      <c r="C19" s="142" t="s">
        <v>145</v>
      </c>
      <c r="D19" s="88" t="s">
        <v>173</v>
      </c>
      <c r="E19" s="88" t="s">
        <v>173</v>
      </c>
      <c r="F19" s="88" t="s">
        <v>173</v>
      </c>
      <c r="G19" s="88" t="s">
        <v>173</v>
      </c>
      <c r="H19" s="88" t="s">
        <v>173</v>
      </c>
      <c r="I19" s="88" t="s">
        <v>173</v>
      </c>
      <c r="J19" s="88" t="s">
        <v>173</v>
      </c>
      <c r="K19" s="88" t="s">
        <v>173</v>
      </c>
      <c r="L19" s="88" t="s">
        <v>173</v>
      </c>
      <c r="M19" s="88" t="s">
        <v>173</v>
      </c>
      <c r="N19" s="88" t="s">
        <v>173</v>
      </c>
      <c r="O19" s="88" t="s">
        <v>173</v>
      </c>
      <c r="P19" s="88" t="s">
        <v>173</v>
      </c>
      <c r="Q19" s="88" t="s">
        <v>173</v>
      </c>
      <c r="R19" s="88" t="s">
        <v>173</v>
      </c>
      <c r="S19" s="88" t="s">
        <v>173</v>
      </c>
      <c r="T19" s="88" t="s">
        <v>173</v>
      </c>
    </row>
    <row r="20" spans="1:20">
      <c r="A20" s="2"/>
      <c r="B20" s="39">
        <v>16</v>
      </c>
      <c r="C20" s="142" t="s">
        <v>62</v>
      </c>
      <c r="D20" s="88" t="s">
        <v>173</v>
      </c>
      <c r="E20" s="88" t="s">
        <v>173</v>
      </c>
      <c r="F20" s="88" t="s">
        <v>173</v>
      </c>
      <c r="G20" s="88" t="s">
        <v>173</v>
      </c>
      <c r="H20" s="88" t="s">
        <v>173</v>
      </c>
      <c r="I20" s="88" t="s">
        <v>173</v>
      </c>
      <c r="J20" s="88" t="s">
        <v>173</v>
      </c>
      <c r="K20" s="88" t="s">
        <v>173</v>
      </c>
      <c r="L20" s="88" t="s">
        <v>173</v>
      </c>
      <c r="M20" s="88" t="s">
        <v>173</v>
      </c>
      <c r="N20" s="88" t="s">
        <v>173</v>
      </c>
      <c r="O20" s="88" t="s">
        <v>173</v>
      </c>
      <c r="P20" s="88" t="s">
        <v>173</v>
      </c>
      <c r="Q20" s="88" t="s">
        <v>173</v>
      </c>
      <c r="R20" s="88" t="s">
        <v>173</v>
      </c>
      <c r="S20" s="88" t="s">
        <v>173</v>
      </c>
      <c r="T20" s="88" t="s">
        <v>173</v>
      </c>
    </row>
    <row r="21" spans="1:20">
      <c r="A21" s="2"/>
      <c r="B21" s="39">
        <v>17</v>
      </c>
      <c r="C21" s="142" t="s">
        <v>146</v>
      </c>
      <c r="D21" s="88" t="s">
        <v>173</v>
      </c>
      <c r="E21" s="88" t="s">
        <v>173</v>
      </c>
      <c r="F21" s="88" t="s">
        <v>173</v>
      </c>
      <c r="G21" s="88" t="s">
        <v>173</v>
      </c>
      <c r="H21" s="88" t="s">
        <v>173</v>
      </c>
      <c r="I21" s="88" t="s">
        <v>173</v>
      </c>
      <c r="J21" s="88" t="s">
        <v>173</v>
      </c>
      <c r="K21" s="88" t="s">
        <v>173</v>
      </c>
      <c r="L21" s="88" t="s">
        <v>173</v>
      </c>
      <c r="M21" s="88" t="s">
        <v>173</v>
      </c>
      <c r="N21" s="88" t="s">
        <v>173</v>
      </c>
      <c r="O21" s="88" t="s">
        <v>173</v>
      </c>
      <c r="P21" s="88" t="s">
        <v>173</v>
      </c>
      <c r="Q21" s="88" t="s">
        <v>173</v>
      </c>
      <c r="R21" s="88" t="s">
        <v>173</v>
      </c>
      <c r="S21" s="88" t="s">
        <v>173</v>
      </c>
      <c r="T21" s="88" t="s">
        <v>173</v>
      </c>
    </row>
    <row r="22" spans="1:20">
      <c r="A22" s="2"/>
      <c r="B22" s="39">
        <v>18</v>
      </c>
      <c r="C22" s="142" t="s">
        <v>63</v>
      </c>
      <c r="D22" s="88" t="s">
        <v>173</v>
      </c>
      <c r="E22" s="88" t="s">
        <v>173</v>
      </c>
      <c r="F22" s="88" t="s">
        <v>173</v>
      </c>
      <c r="G22" s="88" t="s">
        <v>173</v>
      </c>
      <c r="H22" s="88" t="s">
        <v>173</v>
      </c>
      <c r="I22" s="88" t="s">
        <v>173</v>
      </c>
      <c r="J22" s="88" t="s">
        <v>173</v>
      </c>
      <c r="K22" s="88" t="s">
        <v>173</v>
      </c>
      <c r="L22" s="88" t="s">
        <v>173</v>
      </c>
      <c r="M22" s="88" t="s">
        <v>173</v>
      </c>
      <c r="N22" s="88" t="s">
        <v>173</v>
      </c>
      <c r="O22" s="88" t="s">
        <v>173</v>
      </c>
      <c r="P22" s="88" t="s">
        <v>173</v>
      </c>
      <c r="Q22" s="88" t="s">
        <v>173</v>
      </c>
      <c r="R22" s="88" t="s">
        <v>173</v>
      </c>
      <c r="S22" s="88" t="s">
        <v>173</v>
      </c>
      <c r="T22" s="88" t="s">
        <v>173</v>
      </c>
    </row>
    <row r="23" spans="1:20">
      <c r="A23" s="2"/>
      <c r="B23" s="39">
        <v>19</v>
      </c>
      <c r="C23" s="142" t="s">
        <v>147</v>
      </c>
      <c r="D23" s="88" t="s">
        <v>173</v>
      </c>
      <c r="E23" s="88" t="s">
        <v>173</v>
      </c>
      <c r="F23" s="88" t="s">
        <v>173</v>
      </c>
      <c r="G23" s="88" t="s">
        <v>173</v>
      </c>
      <c r="H23" s="88" t="s">
        <v>173</v>
      </c>
      <c r="I23" s="88" t="s">
        <v>173</v>
      </c>
      <c r="J23" s="88" t="s">
        <v>173</v>
      </c>
      <c r="K23" s="88" t="s">
        <v>173</v>
      </c>
      <c r="L23" s="88" t="s">
        <v>173</v>
      </c>
      <c r="M23" s="88" t="s">
        <v>173</v>
      </c>
      <c r="N23" s="88" t="s">
        <v>173</v>
      </c>
      <c r="O23" s="88" t="s">
        <v>173</v>
      </c>
      <c r="P23" s="88" t="s">
        <v>173</v>
      </c>
      <c r="Q23" s="88" t="s">
        <v>173</v>
      </c>
      <c r="R23" s="88" t="s">
        <v>173</v>
      </c>
      <c r="S23" s="88" t="s">
        <v>173</v>
      </c>
      <c r="T23" s="88" t="s">
        <v>173</v>
      </c>
    </row>
    <row r="24" spans="1:20">
      <c r="A24" s="2"/>
      <c r="B24" s="39">
        <v>20</v>
      </c>
      <c r="C24" s="142" t="s">
        <v>148</v>
      </c>
      <c r="D24" s="88" t="s">
        <v>173</v>
      </c>
      <c r="E24" s="88" t="s">
        <v>173</v>
      </c>
      <c r="F24" s="88" t="s">
        <v>173</v>
      </c>
      <c r="G24" s="88" t="s">
        <v>173</v>
      </c>
      <c r="H24" s="88" t="s">
        <v>173</v>
      </c>
      <c r="I24" s="88" t="s">
        <v>173</v>
      </c>
      <c r="J24" s="88" t="s">
        <v>173</v>
      </c>
      <c r="K24" s="88" t="s">
        <v>173</v>
      </c>
      <c r="L24" s="88" t="s">
        <v>173</v>
      </c>
      <c r="M24" s="88" t="s">
        <v>173</v>
      </c>
      <c r="N24" s="88" t="s">
        <v>173</v>
      </c>
      <c r="O24" s="88" t="s">
        <v>173</v>
      </c>
      <c r="P24" s="88" t="s">
        <v>173</v>
      </c>
      <c r="Q24" s="88" t="s">
        <v>173</v>
      </c>
      <c r="R24" s="88" t="s">
        <v>173</v>
      </c>
      <c r="S24" s="88" t="s">
        <v>173</v>
      </c>
      <c r="T24" s="88" t="s">
        <v>173</v>
      </c>
    </row>
    <row r="25" spans="1:20">
      <c r="A25" s="2"/>
      <c r="B25" s="39">
        <v>21</v>
      </c>
      <c r="C25" s="142" t="s">
        <v>149</v>
      </c>
      <c r="D25" s="88" t="s">
        <v>173</v>
      </c>
      <c r="E25" s="88" t="s">
        <v>173</v>
      </c>
      <c r="F25" s="88" t="s">
        <v>173</v>
      </c>
      <c r="G25" s="88" t="s">
        <v>173</v>
      </c>
      <c r="H25" s="88" t="s">
        <v>173</v>
      </c>
      <c r="I25" s="88" t="s">
        <v>173</v>
      </c>
      <c r="J25" s="88" t="s">
        <v>173</v>
      </c>
      <c r="K25" s="88" t="s">
        <v>173</v>
      </c>
      <c r="L25" s="88" t="s">
        <v>173</v>
      </c>
      <c r="M25" s="88" t="s">
        <v>173</v>
      </c>
      <c r="N25" s="88" t="s">
        <v>173</v>
      </c>
      <c r="O25" s="88" t="s">
        <v>173</v>
      </c>
      <c r="P25" s="88" t="s">
        <v>173</v>
      </c>
      <c r="Q25" s="88" t="s">
        <v>173</v>
      </c>
      <c r="R25" s="88" t="s">
        <v>173</v>
      </c>
      <c r="S25" s="88" t="s">
        <v>173</v>
      </c>
      <c r="T25" s="88" t="s">
        <v>173</v>
      </c>
    </row>
    <row r="26" spans="1:20">
      <c r="A26" s="2"/>
      <c r="B26" s="39">
        <v>22</v>
      </c>
      <c r="C26" s="142" t="s">
        <v>64</v>
      </c>
      <c r="D26" s="88" t="s">
        <v>173</v>
      </c>
      <c r="E26" s="88" t="s">
        <v>173</v>
      </c>
      <c r="F26" s="88" t="s">
        <v>173</v>
      </c>
      <c r="G26" s="88" t="s">
        <v>173</v>
      </c>
      <c r="H26" s="88" t="s">
        <v>173</v>
      </c>
      <c r="I26" s="88" t="s">
        <v>173</v>
      </c>
      <c r="J26" s="88" t="s">
        <v>173</v>
      </c>
      <c r="K26" s="88" t="s">
        <v>173</v>
      </c>
      <c r="L26" s="88" t="s">
        <v>173</v>
      </c>
      <c r="M26" s="88" t="s">
        <v>173</v>
      </c>
      <c r="N26" s="88" t="s">
        <v>173</v>
      </c>
      <c r="O26" s="88" t="s">
        <v>173</v>
      </c>
      <c r="P26" s="88" t="s">
        <v>173</v>
      </c>
      <c r="Q26" s="88" t="s">
        <v>173</v>
      </c>
      <c r="R26" s="88" t="s">
        <v>173</v>
      </c>
      <c r="S26" s="88" t="s">
        <v>173</v>
      </c>
      <c r="T26" s="88" t="s">
        <v>173</v>
      </c>
    </row>
    <row r="27" spans="1:20">
      <c r="A27" s="2"/>
      <c r="B27" s="39">
        <v>23</v>
      </c>
      <c r="C27" s="142" t="s">
        <v>150</v>
      </c>
      <c r="D27" s="88" t="s">
        <v>173</v>
      </c>
      <c r="E27" s="88" t="s">
        <v>173</v>
      </c>
      <c r="F27" s="88" t="s">
        <v>173</v>
      </c>
      <c r="G27" s="88" t="s">
        <v>173</v>
      </c>
      <c r="H27" s="88" t="s">
        <v>173</v>
      </c>
      <c r="I27" s="88" t="s">
        <v>173</v>
      </c>
      <c r="J27" s="88" t="s">
        <v>173</v>
      </c>
      <c r="K27" s="88" t="s">
        <v>173</v>
      </c>
      <c r="L27" s="88" t="s">
        <v>173</v>
      </c>
      <c r="M27" s="88" t="s">
        <v>173</v>
      </c>
      <c r="N27" s="88" t="s">
        <v>173</v>
      </c>
      <c r="O27" s="88" t="s">
        <v>173</v>
      </c>
      <c r="P27" s="88" t="s">
        <v>173</v>
      </c>
      <c r="Q27" s="88" t="s">
        <v>173</v>
      </c>
      <c r="R27" s="88" t="s">
        <v>173</v>
      </c>
      <c r="S27" s="88" t="s">
        <v>173</v>
      </c>
      <c r="T27" s="88" t="s">
        <v>173</v>
      </c>
    </row>
    <row r="28" spans="1:20">
      <c r="A28" s="2"/>
      <c r="B28" s="39">
        <v>24</v>
      </c>
      <c r="C28" s="142" t="s">
        <v>151</v>
      </c>
      <c r="D28" s="88" t="s">
        <v>173</v>
      </c>
      <c r="E28" s="88" t="s">
        <v>173</v>
      </c>
      <c r="F28" s="88" t="s">
        <v>173</v>
      </c>
      <c r="G28" s="88" t="s">
        <v>173</v>
      </c>
      <c r="H28" s="88" t="s">
        <v>173</v>
      </c>
      <c r="I28" s="88" t="s">
        <v>173</v>
      </c>
      <c r="J28" s="88" t="s">
        <v>173</v>
      </c>
      <c r="K28" s="88" t="s">
        <v>173</v>
      </c>
      <c r="L28" s="88" t="s">
        <v>173</v>
      </c>
      <c r="M28" s="88" t="s">
        <v>173</v>
      </c>
      <c r="N28" s="88" t="s">
        <v>173</v>
      </c>
      <c r="O28" s="88" t="s">
        <v>173</v>
      </c>
      <c r="P28" s="88" t="s">
        <v>173</v>
      </c>
      <c r="Q28" s="88" t="s">
        <v>173</v>
      </c>
      <c r="R28" s="88" t="s">
        <v>173</v>
      </c>
      <c r="S28" s="88" t="s">
        <v>173</v>
      </c>
      <c r="T28" s="88" t="s">
        <v>173</v>
      </c>
    </row>
    <row r="29" spans="1:20">
      <c r="A29" s="2"/>
      <c r="B29" s="39">
        <v>25</v>
      </c>
      <c r="C29" s="142" t="s">
        <v>152</v>
      </c>
      <c r="D29" s="88" t="s">
        <v>173</v>
      </c>
      <c r="E29" s="88" t="s">
        <v>173</v>
      </c>
      <c r="F29" s="88" t="s">
        <v>173</v>
      </c>
      <c r="G29" s="88" t="s">
        <v>173</v>
      </c>
      <c r="H29" s="88" t="s">
        <v>173</v>
      </c>
      <c r="I29" s="88" t="s">
        <v>173</v>
      </c>
      <c r="J29" s="88" t="s">
        <v>173</v>
      </c>
      <c r="K29" s="88" t="s">
        <v>173</v>
      </c>
      <c r="L29" s="88" t="s">
        <v>173</v>
      </c>
      <c r="M29" s="88" t="s">
        <v>173</v>
      </c>
      <c r="N29" s="88" t="s">
        <v>173</v>
      </c>
      <c r="O29" s="88" t="s">
        <v>173</v>
      </c>
      <c r="P29" s="88" t="s">
        <v>173</v>
      </c>
      <c r="Q29" s="88" t="s">
        <v>173</v>
      </c>
      <c r="R29" s="88" t="s">
        <v>173</v>
      </c>
      <c r="S29" s="88" t="s">
        <v>173</v>
      </c>
      <c r="T29" s="88" t="s">
        <v>173</v>
      </c>
    </row>
    <row r="30" spans="1:20">
      <c r="A30" s="2"/>
      <c r="B30" s="39">
        <v>26</v>
      </c>
      <c r="C30" s="142" t="s">
        <v>36</v>
      </c>
      <c r="D30" s="88">
        <v>55698</v>
      </c>
      <c r="E30" s="170">
        <v>1426</v>
      </c>
      <c r="F30" s="176">
        <v>2.7000000000000003E-2</v>
      </c>
      <c r="G30" s="170">
        <v>2452</v>
      </c>
      <c r="H30" s="176">
        <v>4.5999999999999999E-2</v>
      </c>
      <c r="I30" s="170">
        <v>1742</v>
      </c>
      <c r="J30" s="176">
        <v>3.3000000000000002E-2</v>
      </c>
      <c r="K30" s="170">
        <v>2743</v>
      </c>
      <c r="L30" s="177">
        <v>5.2000000000000005E-2</v>
      </c>
      <c r="M30" s="170">
        <v>1374</v>
      </c>
      <c r="N30" s="176">
        <v>2.6000000000000002E-2</v>
      </c>
      <c r="O30" s="170">
        <v>792</v>
      </c>
      <c r="P30" s="176">
        <v>1.4999999999999999E-2</v>
      </c>
      <c r="Q30" s="170">
        <v>2684</v>
      </c>
      <c r="R30" s="177">
        <v>5.0999999999999997E-2</v>
      </c>
      <c r="S30" s="170">
        <v>1658</v>
      </c>
      <c r="T30" s="177">
        <v>3.1E-2</v>
      </c>
    </row>
    <row r="31" spans="1:20">
      <c r="A31" s="2"/>
      <c r="B31" s="39">
        <v>27</v>
      </c>
      <c r="C31" s="142" t="s">
        <v>37</v>
      </c>
      <c r="D31" s="88" t="s">
        <v>173</v>
      </c>
      <c r="E31" s="88" t="s">
        <v>173</v>
      </c>
      <c r="F31" s="88" t="s">
        <v>173</v>
      </c>
      <c r="G31" s="88" t="s">
        <v>173</v>
      </c>
      <c r="H31" s="88" t="s">
        <v>173</v>
      </c>
      <c r="I31" s="88" t="s">
        <v>173</v>
      </c>
      <c r="J31" s="88" t="s">
        <v>173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  <c r="P31" s="88" t="s">
        <v>173</v>
      </c>
      <c r="Q31" s="88" t="s">
        <v>173</v>
      </c>
      <c r="R31" s="88" t="s">
        <v>173</v>
      </c>
      <c r="S31" s="88" t="s">
        <v>173</v>
      </c>
      <c r="T31" s="88" t="s">
        <v>173</v>
      </c>
    </row>
    <row r="32" spans="1:20">
      <c r="A32" s="2"/>
      <c r="B32" s="39">
        <v>28</v>
      </c>
      <c r="C32" s="142" t="s">
        <v>38</v>
      </c>
      <c r="D32" s="88" t="s">
        <v>173</v>
      </c>
      <c r="E32" s="88" t="s">
        <v>173</v>
      </c>
      <c r="F32" s="88" t="s">
        <v>173</v>
      </c>
      <c r="G32" s="88" t="s">
        <v>173</v>
      </c>
      <c r="H32" s="88" t="s">
        <v>173</v>
      </c>
      <c r="I32" s="88" t="s">
        <v>173</v>
      </c>
      <c r="J32" s="88" t="s">
        <v>173</v>
      </c>
      <c r="K32" s="88" t="s">
        <v>173</v>
      </c>
      <c r="L32" s="88" t="s">
        <v>173</v>
      </c>
      <c r="M32" s="88" t="s">
        <v>173</v>
      </c>
      <c r="N32" s="88" t="s">
        <v>173</v>
      </c>
      <c r="O32" s="88" t="s">
        <v>173</v>
      </c>
      <c r="P32" s="88" t="s">
        <v>173</v>
      </c>
      <c r="Q32" s="88" t="s">
        <v>173</v>
      </c>
      <c r="R32" s="88" t="s">
        <v>173</v>
      </c>
      <c r="S32" s="88" t="s">
        <v>173</v>
      </c>
      <c r="T32" s="88" t="s">
        <v>173</v>
      </c>
    </row>
    <row r="33" spans="1:20">
      <c r="A33" s="2"/>
      <c r="B33" s="39">
        <v>29</v>
      </c>
      <c r="C33" s="142" t="s">
        <v>39</v>
      </c>
      <c r="D33" s="88" t="s">
        <v>173</v>
      </c>
      <c r="E33" s="88" t="s">
        <v>173</v>
      </c>
      <c r="F33" s="88" t="s">
        <v>173</v>
      </c>
      <c r="G33" s="88" t="s">
        <v>173</v>
      </c>
      <c r="H33" s="88" t="s">
        <v>173</v>
      </c>
      <c r="I33" s="88" t="s">
        <v>173</v>
      </c>
      <c r="J33" s="88" t="s">
        <v>173</v>
      </c>
      <c r="K33" s="88" t="s">
        <v>173</v>
      </c>
      <c r="L33" s="88" t="s">
        <v>173</v>
      </c>
      <c r="M33" s="88" t="s">
        <v>173</v>
      </c>
      <c r="N33" s="88" t="s">
        <v>173</v>
      </c>
      <c r="O33" s="88" t="s">
        <v>173</v>
      </c>
      <c r="P33" s="88" t="s">
        <v>173</v>
      </c>
      <c r="Q33" s="88" t="s">
        <v>173</v>
      </c>
      <c r="R33" s="88" t="s">
        <v>173</v>
      </c>
      <c r="S33" s="88" t="s">
        <v>173</v>
      </c>
      <c r="T33" s="88" t="s">
        <v>173</v>
      </c>
    </row>
    <row r="34" spans="1:20">
      <c r="A34" s="2"/>
      <c r="B34" s="39">
        <v>30</v>
      </c>
      <c r="C34" s="142" t="s">
        <v>40</v>
      </c>
      <c r="D34" s="88" t="s">
        <v>173</v>
      </c>
      <c r="E34" s="88" t="s">
        <v>173</v>
      </c>
      <c r="F34" s="88" t="s">
        <v>173</v>
      </c>
      <c r="G34" s="88" t="s">
        <v>173</v>
      </c>
      <c r="H34" s="88" t="s">
        <v>173</v>
      </c>
      <c r="I34" s="88" t="s">
        <v>173</v>
      </c>
      <c r="J34" s="88" t="s">
        <v>173</v>
      </c>
      <c r="K34" s="88" t="s">
        <v>173</v>
      </c>
      <c r="L34" s="88" t="s">
        <v>173</v>
      </c>
      <c r="M34" s="88" t="s">
        <v>173</v>
      </c>
      <c r="N34" s="88" t="s">
        <v>173</v>
      </c>
      <c r="O34" s="88" t="s">
        <v>173</v>
      </c>
      <c r="P34" s="88" t="s">
        <v>173</v>
      </c>
      <c r="Q34" s="88" t="s">
        <v>173</v>
      </c>
      <c r="R34" s="88" t="s">
        <v>173</v>
      </c>
      <c r="S34" s="88" t="s">
        <v>173</v>
      </c>
      <c r="T34" s="88" t="s">
        <v>173</v>
      </c>
    </row>
    <row r="35" spans="1:20">
      <c r="A35" s="2"/>
      <c r="B35" s="39">
        <v>31</v>
      </c>
      <c r="C35" s="142" t="s">
        <v>41</v>
      </c>
      <c r="D35" s="88" t="s">
        <v>173</v>
      </c>
      <c r="E35" s="88" t="s">
        <v>173</v>
      </c>
      <c r="F35" s="88" t="s">
        <v>173</v>
      </c>
      <c r="G35" s="88" t="s">
        <v>173</v>
      </c>
      <c r="H35" s="88" t="s">
        <v>173</v>
      </c>
      <c r="I35" s="88" t="s">
        <v>173</v>
      </c>
      <c r="J35" s="88" t="s">
        <v>173</v>
      </c>
      <c r="K35" s="88" t="s">
        <v>173</v>
      </c>
      <c r="L35" s="88" t="s">
        <v>173</v>
      </c>
      <c r="M35" s="88" t="s">
        <v>173</v>
      </c>
      <c r="N35" s="88" t="s">
        <v>173</v>
      </c>
      <c r="O35" s="88" t="s">
        <v>173</v>
      </c>
      <c r="P35" s="88" t="s">
        <v>173</v>
      </c>
      <c r="Q35" s="88" t="s">
        <v>173</v>
      </c>
      <c r="R35" s="88" t="s">
        <v>173</v>
      </c>
      <c r="S35" s="88" t="s">
        <v>173</v>
      </c>
      <c r="T35" s="88" t="s">
        <v>173</v>
      </c>
    </row>
    <row r="36" spans="1:20">
      <c r="A36" s="2"/>
      <c r="B36" s="39">
        <v>32</v>
      </c>
      <c r="C36" s="142" t="s">
        <v>42</v>
      </c>
      <c r="D36" s="88" t="s">
        <v>173</v>
      </c>
      <c r="E36" s="88" t="s">
        <v>173</v>
      </c>
      <c r="F36" s="88" t="s">
        <v>173</v>
      </c>
      <c r="G36" s="88" t="s">
        <v>173</v>
      </c>
      <c r="H36" s="88" t="s">
        <v>173</v>
      </c>
      <c r="I36" s="88" t="s">
        <v>173</v>
      </c>
      <c r="J36" s="88" t="s">
        <v>173</v>
      </c>
      <c r="K36" s="88" t="s">
        <v>173</v>
      </c>
      <c r="L36" s="88" t="s">
        <v>173</v>
      </c>
      <c r="M36" s="88" t="s">
        <v>173</v>
      </c>
      <c r="N36" s="88" t="s">
        <v>173</v>
      </c>
      <c r="O36" s="88" t="s">
        <v>173</v>
      </c>
      <c r="P36" s="88" t="s">
        <v>173</v>
      </c>
      <c r="Q36" s="88" t="s">
        <v>173</v>
      </c>
      <c r="R36" s="88" t="s">
        <v>173</v>
      </c>
      <c r="S36" s="88" t="s">
        <v>173</v>
      </c>
      <c r="T36" s="88" t="s">
        <v>173</v>
      </c>
    </row>
    <row r="37" spans="1:20">
      <c r="A37" s="2"/>
      <c r="B37" s="39">
        <v>33</v>
      </c>
      <c r="C37" s="142" t="s">
        <v>43</v>
      </c>
      <c r="D37" s="88" t="s">
        <v>173</v>
      </c>
      <c r="E37" s="88" t="s">
        <v>173</v>
      </c>
      <c r="F37" s="88" t="s">
        <v>173</v>
      </c>
      <c r="G37" s="88" t="s">
        <v>173</v>
      </c>
      <c r="H37" s="88" t="s">
        <v>173</v>
      </c>
      <c r="I37" s="88" t="s">
        <v>173</v>
      </c>
      <c r="J37" s="88" t="s">
        <v>173</v>
      </c>
      <c r="K37" s="88" t="s">
        <v>173</v>
      </c>
      <c r="L37" s="88" t="s">
        <v>173</v>
      </c>
      <c r="M37" s="88" t="s">
        <v>173</v>
      </c>
      <c r="N37" s="88" t="s">
        <v>173</v>
      </c>
      <c r="O37" s="88" t="s">
        <v>173</v>
      </c>
      <c r="P37" s="88" t="s">
        <v>173</v>
      </c>
      <c r="Q37" s="88" t="s">
        <v>173</v>
      </c>
      <c r="R37" s="88" t="s">
        <v>173</v>
      </c>
      <c r="S37" s="88" t="s">
        <v>173</v>
      </c>
      <c r="T37" s="88" t="s">
        <v>173</v>
      </c>
    </row>
    <row r="38" spans="1:20">
      <c r="A38" s="2"/>
      <c r="B38" s="39">
        <v>34</v>
      </c>
      <c r="C38" s="142" t="s">
        <v>45</v>
      </c>
      <c r="D38" s="88">
        <v>11375</v>
      </c>
      <c r="E38" s="170">
        <v>290</v>
      </c>
      <c r="F38" s="176">
        <v>2.7000000000000003E-2</v>
      </c>
      <c r="G38" s="170">
        <v>518</v>
      </c>
      <c r="H38" s="176">
        <v>4.9000000000000002E-2</v>
      </c>
      <c r="I38" s="170">
        <v>330</v>
      </c>
      <c r="J38" s="176">
        <v>3.1E-2</v>
      </c>
      <c r="K38" s="170">
        <v>585</v>
      </c>
      <c r="L38" s="177">
        <v>5.5E-2</v>
      </c>
      <c r="M38" s="170">
        <v>274</v>
      </c>
      <c r="N38" s="176">
        <v>2.6000000000000002E-2</v>
      </c>
      <c r="O38" s="170">
        <v>158</v>
      </c>
      <c r="P38" s="176">
        <v>1.3999999999999999E-2</v>
      </c>
      <c r="Q38" s="170">
        <v>559</v>
      </c>
      <c r="R38" s="177">
        <v>5.2000000000000005E-2</v>
      </c>
      <c r="S38" s="170">
        <v>351</v>
      </c>
      <c r="T38" s="177">
        <v>3.1E-2</v>
      </c>
    </row>
    <row r="39" spans="1:20">
      <c r="A39" s="2"/>
      <c r="B39" s="39">
        <v>35</v>
      </c>
      <c r="C39" s="142" t="s">
        <v>2</v>
      </c>
      <c r="D39" s="88">
        <v>23573</v>
      </c>
      <c r="E39" s="170">
        <v>648</v>
      </c>
      <c r="F39" s="176">
        <v>2.7999999999999997E-2</v>
      </c>
      <c r="G39" s="170">
        <v>1054</v>
      </c>
      <c r="H39" s="176">
        <v>4.5999999999999999E-2</v>
      </c>
      <c r="I39" s="170">
        <v>745</v>
      </c>
      <c r="J39" s="176">
        <v>3.3000000000000002E-2</v>
      </c>
      <c r="K39" s="170">
        <v>1209</v>
      </c>
      <c r="L39" s="177">
        <v>5.2999999999999999E-2</v>
      </c>
      <c r="M39" s="170">
        <v>600</v>
      </c>
      <c r="N39" s="176">
        <v>2.6000000000000002E-2</v>
      </c>
      <c r="O39" s="170">
        <v>336</v>
      </c>
      <c r="P39" s="176">
        <v>1.3999999999999999E-2</v>
      </c>
      <c r="Q39" s="170">
        <v>1092</v>
      </c>
      <c r="R39" s="177">
        <v>4.9000000000000002E-2</v>
      </c>
      <c r="S39" s="170">
        <v>715</v>
      </c>
      <c r="T39" s="177">
        <v>3.2000000000000001E-2</v>
      </c>
    </row>
    <row r="40" spans="1:20">
      <c r="A40" s="2"/>
      <c r="B40" s="39">
        <v>36</v>
      </c>
      <c r="C40" s="142" t="s">
        <v>3</v>
      </c>
      <c r="D40" s="88">
        <v>5361</v>
      </c>
      <c r="E40" s="170">
        <v>114</v>
      </c>
      <c r="F40" s="176">
        <v>2.3E-2</v>
      </c>
      <c r="G40" s="170">
        <v>202</v>
      </c>
      <c r="H40" s="176">
        <v>3.9E-2</v>
      </c>
      <c r="I40" s="170">
        <v>144</v>
      </c>
      <c r="J40" s="176">
        <v>2.7000000000000003E-2</v>
      </c>
      <c r="K40" s="170">
        <v>232</v>
      </c>
      <c r="L40" s="177">
        <v>4.5999999999999999E-2</v>
      </c>
      <c r="M40" s="170">
        <v>118</v>
      </c>
      <c r="N40" s="176">
        <v>2.4E-2</v>
      </c>
      <c r="O40" s="170">
        <v>60</v>
      </c>
      <c r="P40" s="176">
        <v>1.3000000000000001E-2</v>
      </c>
      <c r="Q40" s="170">
        <v>216</v>
      </c>
      <c r="R40" s="177">
        <v>4.2999999999999997E-2</v>
      </c>
      <c r="S40" s="170">
        <v>144</v>
      </c>
      <c r="T40" s="177">
        <v>2.7000000000000003E-2</v>
      </c>
    </row>
    <row r="41" spans="1:20">
      <c r="A41" s="2"/>
      <c r="B41" s="39">
        <v>37</v>
      </c>
      <c r="C41" s="142" t="s">
        <v>4</v>
      </c>
      <c r="D41" s="88">
        <v>16941</v>
      </c>
      <c r="E41" s="170">
        <v>423</v>
      </c>
      <c r="F41" s="176">
        <v>2.7000000000000003E-2</v>
      </c>
      <c r="G41" s="170">
        <v>704</v>
      </c>
      <c r="H41" s="176">
        <v>4.2999999999999997E-2</v>
      </c>
      <c r="I41" s="170">
        <v>503</v>
      </c>
      <c r="J41" s="176">
        <v>3.1E-2</v>
      </c>
      <c r="K41" s="170">
        <v>800</v>
      </c>
      <c r="L41" s="177">
        <v>0.05</v>
      </c>
      <c r="M41" s="170">
        <v>430</v>
      </c>
      <c r="N41" s="176">
        <v>2.7000000000000003E-2</v>
      </c>
      <c r="O41" s="170">
        <v>205</v>
      </c>
      <c r="P41" s="176">
        <v>1.3000000000000001E-2</v>
      </c>
      <c r="Q41" s="170">
        <v>748</v>
      </c>
      <c r="R41" s="177">
        <v>4.5999999999999999E-2</v>
      </c>
      <c r="S41" s="170">
        <v>548</v>
      </c>
      <c r="T41" s="177">
        <v>3.3000000000000002E-2</v>
      </c>
    </row>
    <row r="42" spans="1:20">
      <c r="A42" s="2"/>
      <c r="B42" s="39">
        <v>38</v>
      </c>
      <c r="C42" s="142" t="s">
        <v>46</v>
      </c>
      <c r="D42" s="88">
        <v>3232</v>
      </c>
      <c r="E42" s="170">
        <v>100</v>
      </c>
      <c r="F42" s="176">
        <v>3.2000000000000001E-2</v>
      </c>
      <c r="G42" s="170">
        <v>173</v>
      </c>
      <c r="H42" s="176">
        <v>5.4000000000000006E-2</v>
      </c>
      <c r="I42" s="170">
        <v>112</v>
      </c>
      <c r="J42" s="176">
        <v>3.6000000000000004E-2</v>
      </c>
      <c r="K42" s="170">
        <v>192</v>
      </c>
      <c r="L42" s="177">
        <v>0.06</v>
      </c>
      <c r="M42" s="170">
        <v>103</v>
      </c>
      <c r="N42" s="176">
        <v>3.1E-2</v>
      </c>
      <c r="O42" s="170">
        <v>52</v>
      </c>
      <c r="P42" s="176">
        <v>1.8000000000000002E-2</v>
      </c>
      <c r="Q42" s="170">
        <v>158</v>
      </c>
      <c r="R42" s="177">
        <v>5.2000000000000005E-2</v>
      </c>
      <c r="S42" s="170">
        <v>111</v>
      </c>
      <c r="T42" s="177">
        <v>3.4000000000000002E-2</v>
      </c>
    </row>
    <row r="43" spans="1:20">
      <c r="A43" s="2"/>
      <c r="B43" s="39">
        <v>39</v>
      </c>
      <c r="C43" s="142" t="s">
        <v>9</v>
      </c>
      <c r="D43" s="88">
        <v>17391</v>
      </c>
      <c r="E43" s="170">
        <v>483</v>
      </c>
      <c r="F43" s="176">
        <v>2.8999999999999998E-2</v>
      </c>
      <c r="G43" s="170">
        <v>746</v>
      </c>
      <c r="H43" s="176">
        <v>4.4000000000000004E-2</v>
      </c>
      <c r="I43" s="170">
        <v>548</v>
      </c>
      <c r="J43" s="176">
        <v>3.2000000000000001E-2</v>
      </c>
      <c r="K43" s="170">
        <v>851</v>
      </c>
      <c r="L43" s="177">
        <v>5.0999999999999997E-2</v>
      </c>
      <c r="M43" s="170">
        <v>484</v>
      </c>
      <c r="N43" s="176">
        <v>2.8999999999999998E-2</v>
      </c>
      <c r="O43" s="170">
        <v>241</v>
      </c>
      <c r="P43" s="176">
        <v>1.3999999999999999E-2</v>
      </c>
      <c r="Q43" s="170">
        <v>776</v>
      </c>
      <c r="R43" s="177">
        <v>4.7E-2</v>
      </c>
      <c r="S43" s="170">
        <v>603</v>
      </c>
      <c r="T43" s="177">
        <v>3.6000000000000004E-2</v>
      </c>
    </row>
    <row r="44" spans="1:20">
      <c r="A44" s="2"/>
      <c r="B44" s="39">
        <v>40</v>
      </c>
      <c r="C44" s="142" t="s">
        <v>47</v>
      </c>
      <c r="D44" s="88">
        <v>5078</v>
      </c>
      <c r="E44" s="170">
        <v>125</v>
      </c>
      <c r="F44" s="176">
        <v>2.6000000000000002E-2</v>
      </c>
      <c r="G44" s="170">
        <v>214</v>
      </c>
      <c r="H44" s="176">
        <v>4.4000000000000004E-2</v>
      </c>
      <c r="I44" s="170">
        <v>144</v>
      </c>
      <c r="J44" s="176">
        <v>0.03</v>
      </c>
      <c r="K44" s="170">
        <v>238</v>
      </c>
      <c r="L44" s="177">
        <v>4.9000000000000002E-2</v>
      </c>
      <c r="M44" s="170">
        <v>120</v>
      </c>
      <c r="N44" s="176">
        <v>2.6000000000000002E-2</v>
      </c>
      <c r="O44" s="170">
        <v>69</v>
      </c>
      <c r="P44" s="176">
        <v>1.3999999999999999E-2</v>
      </c>
      <c r="Q44" s="170">
        <v>211</v>
      </c>
      <c r="R44" s="177">
        <v>4.2000000000000003E-2</v>
      </c>
      <c r="S44" s="170">
        <v>154</v>
      </c>
      <c r="T44" s="177">
        <v>3.2000000000000001E-2</v>
      </c>
    </row>
    <row r="45" spans="1:20">
      <c r="A45" s="2"/>
      <c r="B45" s="39">
        <v>41</v>
      </c>
      <c r="C45" s="142" t="s">
        <v>14</v>
      </c>
      <c r="D45" s="88">
        <v>9609</v>
      </c>
      <c r="E45" s="170">
        <v>265</v>
      </c>
      <c r="F45" s="176">
        <v>2.8999999999999998E-2</v>
      </c>
      <c r="G45" s="170">
        <v>454</v>
      </c>
      <c r="H45" s="176">
        <v>4.9000000000000002E-2</v>
      </c>
      <c r="I45" s="170">
        <v>294</v>
      </c>
      <c r="J45" s="176">
        <v>3.2000000000000001E-2</v>
      </c>
      <c r="K45" s="170">
        <v>518</v>
      </c>
      <c r="L45" s="177">
        <v>5.5999999999999994E-2</v>
      </c>
      <c r="M45" s="170">
        <v>234</v>
      </c>
      <c r="N45" s="176">
        <v>2.5000000000000001E-2</v>
      </c>
      <c r="O45" s="170">
        <v>143</v>
      </c>
      <c r="P45" s="176">
        <v>1.7000000000000001E-2</v>
      </c>
      <c r="Q45" s="170">
        <v>472</v>
      </c>
      <c r="R45" s="177">
        <v>5.2000000000000005E-2</v>
      </c>
      <c r="S45" s="170">
        <v>281</v>
      </c>
      <c r="T45" s="177">
        <v>0.03</v>
      </c>
    </row>
    <row r="46" spans="1:20">
      <c r="A46" s="2"/>
      <c r="B46" s="39">
        <v>42</v>
      </c>
      <c r="C46" s="142" t="s">
        <v>15</v>
      </c>
      <c r="D46" s="88" t="s">
        <v>173</v>
      </c>
      <c r="E46" s="88" t="s">
        <v>173</v>
      </c>
      <c r="F46" s="88" t="s">
        <v>173</v>
      </c>
      <c r="G46" s="88" t="s">
        <v>173</v>
      </c>
      <c r="H46" s="88" t="s">
        <v>173</v>
      </c>
      <c r="I46" s="88" t="s">
        <v>173</v>
      </c>
      <c r="J46" s="88" t="s">
        <v>173</v>
      </c>
      <c r="K46" s="88" t="s">
        <v>173</v>
      </c>
      <c r="L46" s="88" t="s">
        <v>173</v>
      </c>
      <c r="M46" s="88" t="s">
        <v>173</v>
      </c>
      <c r="N46" s="88" t="s">
        <v>173</v>
      </c>
      <c r="O46" s="88" t="s">
        <v>173</v>
      </c>
      <c r="P46" s="88" t="s">
        <v>173</v>
      </c>
      <c r="Q46" s="88" t="s">
        <v>173</v>
      </c>
      <c r="R46" s="88" t="s">
        <v>173</v>
      </c>
      <c r="S46" s="88" t="s">
        <v>173</v>
      </c>
      <c r="T46" s="88" t="s">
        <v>173</v>
      </c>
    </row>
    <row r="47" spans="1:20">
      <c r="A47" s="2"/>
      <c r="B47" s="39">
        <v>43</v>
      </c>
      <c r="C47" s="142" t="s">
        <v>10</v>
      </c>
      <c r="D47" s="88">
        <v>11947</v>
      </c>
      <c r="E47" s="170">
        <v>3069</v>
      </c>
      <c r="F47" s="176">
        <v>0.25800000000000001</v>
      </c>
      <c r="G47" s="170">
        <v>6319</v>
      </c>
      <c r="H47" s="176">
        <v>0.52800000000000002</v>
      </c>
      <c r="I47" s="170">
        <v>4007</v>
      </c>
      <c r="J47" s="176">
        <v>0.33399999999999996</v>
      </c>
      <c r="K47" s="170">
        <v>7297</v>
      </c>
      <c r="L47" s="177">
        <v>0.61299999999999999</v>
      </c>
      <c r="M47" s="170">
        <v>3318</v>
      </c>
      <c r="N47" s="176">
        <v>0.27800000000000002</v>
      </c>
      <c r="O47" s="170">
        <v>1657</v>
      </c>
      <c r="P47" s="176">
        <v>0.13699999999999998</v>
      </c>
      <c r="Q47" s="170">
        <v>6663</v>
      </c>
      <c r="R47" s="177">
        <v>0.55899999999999994</v>
      </c>
      <c r="S47" s="170">
        <v>4497</v>
      </c>
      <c r="T47" s="177">
        <v>0.38</v>
      </c>
    </row>
    <row r="48" spans="1:20">
      <c r="A48" s="2"/>
      <c r="B48" s="39">
        <v>44</v>
      </c>
      <c r="C48" s="142" t="s">
        <v>22</v>
      </c>
      <c r="D48" s="88">
        <v>16990</v>
      </c>
      <c r="E48" s="170">
        <v>482</v>
      </c>
      <c r="F48" s="176">
        <v>0.03</v>
      </c>
      <c r="G48" s="170">
        <v>843</v>
      </c>
      <c r="H48" s="176">
        <v>5.0999999999999997E-2</v>
      </c>
      <c r="I48" s="170">
        <v>545</v>
      </c>
      <c r="J48" s="176">
        <v>3.3000000000000002E-2</v>
      </c>
      <c r="K48" s="170">
        <v>951</v>
      </c>
      <c r="L48" s="177">
        <v>5.7999999999999996E-2</v>
      </c>
      <c r="M48" s="170">
        <v>470</v>
      </c>
      <c r="N48" s="176">
        <v>2.8999999999999998E-2</v>
      </c>
      <c r="O48" s="170">
        <v>245</v>
      </c>
      <c r="P48" s="176">
        <v>1.4999999999999999E-2</v>
      </c>
      <c r="Q48" s="170">
        <v>821</v>
      </c>
      <c r="R48" s="177">
        <v>5.0999999999999997E-2</v>
      </c>
      <c r="S48" s="170">
        <v>533</v>
      </c>
      <c r="T48" s="177">
        <v>3.3000000000000002E-2</v>
      </c>
    </row>
    <row r="49" spans="1:20">
      <c r="A49" s="2"/>
      <c r="B49" s="39">
        <v>45</v>
      </c>
      <c r="C49" s="142" t="s">
        <v>48</v>
      </c>
      <c r="D49" s="88">
        <v>5930</v>
      </c>
      <c r="E49" s="170">
        <v>157</v>
      </c>
      <c r="F49" s="176">
        <v>2.7999999999999997E-2</v>
      </c>
      <c r="G49" s="170">
        <v>271</v>
      </c>
      <c r="H49" s="176">
        <v>4.7E-2</v>
      </c>
      <c r="I49" s="170">
        <v>208</v>
      </c>
      <c r="J49" s="176">
        <v>3.6000000000000004E-2</v>
      </c>
      <c r="K49" s="170">
        <v>300</v>
      </c>
      <c r="L49" s="177">
        <v>5.2999999999999999E-2</v>
      </c>
      <c r="M49" s="170">
        <v>142</v>
      </c>
      <c r="N49" s="176">
        <v>2.5000000000000001E-2</v>
      </c>
      <c r="O49" s="170">
        <v>68</v>
      </c>
      <c r="P49" s="176">
        <v>1.2E-2</v>
      </c>
      <c r="Q49" s="170">
        <v>283</v>
      </c>
      <c r="R49" s="177">
        <v>0.05</v>
      </c>
      <c r="S49" s="170">
        <v>179</v>
      </c>
      <c r="T49" s="177">
        <v>3.2000000000000001E-2</v>
      </c>
    </row>
    <row r="50" spans="1:20">
      <c r="A50" s="2"/>
      <c r="B50" s="39">
        <v>46</v>
      </c>
      <c r="C50" s="142" t="s">
        <v>26</v>
      </c>
      <c r="D50" s="88">
        <v>7232</v>
      </c>
      <c r="E50" s="170">
        <v>172</v>
      </c>
      <c r="F50" s="176">
        <v>2.6000000000000002E-2</v>
      </c>
      <c r="G50" s="170">
        <v>309</v>
      </c>
      <c r="H50" s="176">
        <v>4.7E-2</v>
      </c>
      <c r="I50" s="170">
        <v>220</v>
      </c>
      <c r="J50" s="176">
        <v>3.2000000000000001E-2</v>
      </c>
      <c r="K50" s="170">
        <v>357</v>
      </c>
      <c r="L50" s="177">
        <v>5.2999999999999999E-2</v>
      </c>
      <c r="M50" s="170">
        <v>169</v>
      </c>
      <c r="N50" s="176">
        <v>2.4E-2</v>
      </c>
      <c r="O50" s="170">
        <v>102</v>
      </c>
      <c r="P50" s="176">
        <v>1.4999999999999999E-2</v>
      </c>
      <c r="Q50" s="170">
        <v>342</v>
      </c>
      <c r="R50" s="177">
        <v>0.05</v>
      </c>
      <c r="S50" s="170">
        <v>216</v>
      </c>
      <c r="T50" s="177">
        <v>3.1E-2</v>
      </c>
    </row>
    <row r="51" spans="1:20">
      <c r="A51" s="2"/>
      <c r="B51" s="39">
        <v>47</v>
      </c>
      <c r="C51" s="142" t="s">
        <v>16</v>
      </c>
      <c r="D51" s="88">
        <v>12841</v>
      </c>
      <c r="E51" s="170">
        <v>397</v>
      </c>
      <c r="F51" s="176">
        <v>3.3000000000000002E-2</v>
      </c>
      <c r="G51" s="170">
        <v>641</v>
      </c>
      <c r="H51" s="176">
        <v>5.2000000000000005E-2</v>
      </c>
      <c r="I51" s="170">
        <v>439</v>
      </c>
      <c r="J51" s="176">
        <v>3.7000000000000005E-2</v>
      </c>
      <c r="K51" s="170">
        <v>719</v>
      </c>
      <c r="L51" s="177">
        <v>5.9000000000000004E-2</v>
      </c>
      <c r="M51" s="170">
        <v>355</v>
      </c>
      <c r="N51" s="176">
        <v>0.03</v>
      </c>
      <c r="O51" s="170">
        <v>196</v>
      </c>
      <c r="P51" s="176">
        <v>1.6E-2</v>
      </c>
      <c r="Q51" s="170">
        <v>687</v>
      </c>
      <c r="R51" s="177">
        <v>5.5E-2</v>
      </c>
      <c r="S51" s="170">
        <v>451</v>
      </c>
      <c r="T51" s="177">
        <v>3.6000000000000004E-2</v>
      </c>
    </row>
    <row r="52" spans="1:20">
      <c r="A52" s="2"/>
      <c r="B52" s="39">
        <v>48</v>
      </c>
      <c r="C52" s="142" t="s">
        <v>27</v>
      </c>
      <c r="D52" s="88">
        <v>7369</v>
      </c>
      <c r="E52" s="170">
        <v>1874</v>
      </c>
      <c r="F52" s="176">
        <v>0.19699999999999998</v>
      </c>
      <c r="G52" s="170">
        <v>4067</v>
      </c>
      <c r="H52" s="176">
        <v>0.42499999999999999</v>
      </c>
      <c r="I52" s="170">
        <v>2646</v>
      </c>
      <c r="J52" s="176">
        <v>0.27500000000000002</v>
      </c>
      <c r="K52" s="170">
        <v>4713</v>
      </c>
      <c r="L52" s="177">
        <v>0.49299999999999999</v>
      </c>
      <c r="M52" s="170">
        <v>1786</v>
      </c>
      <c r="N52" s="176">
        <v>0.18899999999999997</v>
      </c>
      <c r="O52" s="170">
        <v>1076</v>
      </c>
      <c r="P52" s="176">
        <v>0.11199999999999999</v>
      </c>
      <c r="Q52" s="170">
        <v>4372</v>
      </c>
      <c r="R52" s="177">
        <v>0.45500000000000002</v>
      </c>
      <c r="S52" s="170">
        <v>2482</v>
      </c>
      <c r="T52" s="177">
        <v>0.25600000000000001</v>
      </c>
    </row>
    <row r="53" spans="1:20">
      <c r="A53" s="2"/>
      <c r="B53" s="39">
        <v>49</v>
      </c>
      <c r="C53" s="142" t="s">
        <v>28</v>
      </c>
      <c r="D53" s="88">
        <v>7475</v>
      </c>
      <c r="E53" s="170">
        <v>239</v>
      </c>
      <c r="F53" s="176">
        <v>3.5000000000000003E-2</v>
      </c>
      <c r="G53" s="170">
        <v>412</v>
      </c>
      <c r="H53" s="176">
        <v>5.5E-2</v>
      </c>
      <c r="I53" s="170">
        <v>282</v>
      </c>
      <c r="J53" s="176">
        <v>3.7999999999999999E-2</v>
      </c>
      <c r="K53" s="170">
        <v>461</v>
      </c>
      <c r="L53" s="177">
        <v>6.3E-2</v>
      </c>
      <c r="M53" s="170">
        <v>217</v>
      </c>
      <c r="N53" s="176">
        <v>2.8999999999999998E-2</v>
      </c>
      <c r="O53" s="170">
        <v>140</v>
      </c>
      <c r="P53" s="176">
        <v>1.8000000000000002E-2</v>
      </c>
      <c r="Q53" s="170">
        <v>427</v>
      </c>
      <c r="R53" s="177">
        <v>5.9000000000000004E-2</v>
      </c>
      <c r="S53" s="170">
        <v>251</v>
      </c>
      <c r="T53" s="177">
        <v>3.6000000000000004E-2</v>
      </c>
    </row>
    <row r="54" spans="1:20">
      <c r="A54" s="2"/>
      <c r="B54" s="39">
        <v>50</v>
      </c>
      <c r="C54" s="142" t="s">
        <v>17</v>
      </c>
      <c r="D54" s="88">
        <v>5741</v>
      </c>
      <c r="E54" s="170">
        <v>175</v>
      </c>
      <c r="F54" s="176">
        <v>3.1E-2</v>
      </c>
      <c r="G54" s="170">
        <v>318</v>
      </c>
      <c r="H54" s="176">
        <v>5.9000000000000004E-2</v>
      </c>
      <c r="I54" s="170">
        <v>246</v>
      </c>
      <c r="J54" s="176">
        <v>4.4000000000000004E-2</v>
      </c>
      <c r="K54" s="170">
        <v>362</v>
      </c>
      <c r="L54" s="177">
        <v>6.6000000000000003E-2</v>
      </c>
      <c r="M54" s="170">
        <v>177</v>
      </c>
      <c r="N54" s="176">
        <v>3.2000000000000001E-2</v>
      </c>
      <c r="O54" s="170">
        <v>110</v>
      </c>
      <c r="P54" s="176">
        <v>1.9E-2</v>
      </c>
      <c r="Q54" s="170">
        <v>338</v>
      </c>
      <c r="R54" s="177">
        <v>6.2E-2</v>
      </c>
      <c r="S54" s="170">
        <v>218</v>
      </c>
      <c r="T54" s="177">
        <v>4.0999999999999995E-2</v>
      </c>
    </row>
    <row r="55" spans="1:20">
      <c r="A55" s="2"/>
      <c r="B55" s="39">
        <v>51</v>
      </c>
      <c r="C55" s="142" t="s">
        <v>49</v>
      </c>
      <c r="D55" s="88">
        <v>8237</v>
      </c>
      <c r="E55" s="170">
        <v>263</v>
      </c>
      <c r="F55" s="176">
        <v>0.03</v>
      </c>
      <c r="G55" s="170">
        <v>433</v>
      </c>
      <c r="H55" s="176">
        <v>5.2000000000000005E-2</v>
      </c>
      <c r="I55" s="170">
        <v>290</v>
      </c>
      <c r="J55" s="176">
        <v>3.4000000000000002E-2</v>
      </c>
      <c r="K55" s="170">
        <v>490</v>
      </c>
      <c r="L55" s="177">
        <v>5.9000000000000004E-2</v>
      </c>
      <c r="M55" s="170">
        <v>264</v>
      </c>
      <c r="N55" s="176">
        <v>3.3000000000000002E-2</v>
      </c>
      <c r="O55" s="170">
        <v>148</v>
      </c>
      <c r="P55" s="176">
        <v>1.7000000000000001E-2</v>
      </c>
      <c r="Q55" s="170">
        <v>448</v>
      </c>
      <c r="R55" s="177">
        <v>5.5E-2</v>
      </c>
      <c r="S55" s="170">
        <v>272</v>
      </c>
      <c r="T55" s="177">
        <v>3.4000000000000002E-2</v>
      </c>
    </row>
    <row r="56" spans="1:20">
      <c r="A56" s="2"/>
      <c r="B56" s="39">
        <v>52</v>
      </c>
      <c r="C56" s="142" t="s">
        <v>5</v>
      </c>
      <c r="D56" s="88">
        <v>5273</v>
      </c>
      <c r="E56" s="170">
        <v>144</v>
      </c>
      <c r="F56" s="176">
        <v>2.7999999999999997E-2</v>
      </c>
      <c r="G56" s="170">
        <v>233</v>
      </c>
      <c r="H56" s="176">
        <v>4.4999999999999998E-2</v>
      </c>
      <c r="I56" s="170">
        <v>167</v>
      </c>
      <c r="J56" s="176">
        <v>3.3000000000000002E-2</v>
      </c>
      <c r="K56" s="170">
        <v>269</v>
      </c>
      <c r="L56" s="177">
        <v>5.2999999999999999E-2</v>
      </c>
      <c r="M56" s="170">
        <v>156</v>
      </c>
      <c r="N56" s="176">
        <v>0.03</v>
      </c>
      <c r="O56" s="170">
        <v>75</v>
      </c>
      <c r="P56" s="176">
        <v>1.4999999999999999E-2</v>
      </c>
      <c r="Q56" s="170">
        <v>249</v>
      </c>
      <c r="R56" s="177">
        <v>4.8000000000000001E-2</v>
      </c>
      <c r="S56" s="170">
        <v>179</v>
      </c>
      <c r="T56" s="177">
        <v>3.5000000000000003E-2</v>
      </c>
    </row>
    <row r="57" spans="1:20">
      <c r="A57" s="2"/>
      <c r="B57" s="39">
        <v>53</v>
      </c>
      <c r="C57" s="142" t="s">
        <v>23</v>
      </c>
      <c r="D57" s="88">
        <v>3991</v>
      </c>
      <c r="E57" s="170">
        <v>128</v>
      </c>
      <c r="F57" s="176">
        <v>3.4000000000000002E-2</v>
      </c>
      <c r="G57" s="170">
        <v>205</v>
      </c>
      <c r="H57" s="176">
        <v>5.2000000000000005E-2</v>
      </c>
      <c r="I57" s="170">
        <v>142</v>
      </c>
      <c r="J57" s="176">
        <v>3.7000000000000005E-2</v>
      </c>
      <c r="K57" s="170">
        <v>234</v>
      </c>
      <c r="L57" s="177">
        <v>5.9000000000000004E-2</v>
      </c>
      <c r="M57" s="170">
        <v>131</v>
      </c>
      <c r="N57" s="176">
        <v>0.03</v>
      </c>
      <c r="O57" s="170">
        <v>62</v>
      </c>
      <c r="P57" s="176">
        <v>1.7000000000000001E-2</v>
      </c>
      <c r="Q57" s="170">
        <v>217</v>
      </c>
      <c r="R57" s="177">
        <v>5.7000000000000002E-2</v>
      </c>
      <c r="S57" s="170">
        <v>144</v>
      </c>
      <c r="T57" s="177">
        <v>3.6000000000000004E-2</v>
      </c>
    </row>
    <row r="58" spans="1:20">
      <c r="A58" s="2"/>
      <c r="B58" s="39">
        <v>54</v>
      </c>
      <c r="C58" s="142" t="s">
        <v>29</v>
      </c>
      <c r="D58" s="88">
        <v>6696</v>
      </c>
      <c r="E58" s="170">
        <v>181</v>
      </c>
      <c r="F58" s="176">
        <v>2.7999999999999997E-2</v>
      </c>
      <c r="G58" s="170">
        <v>316</v>
      </c>
      <c r="H58" s="176">
        <v>0.05</v>
      </c>
      <c r="I58" s="170">
        <v>228</v>
      </c>
      <c r="J58" s="176">
        <v>3.6000000000000004E-2</v>
      </c>
      <c r="K58" s="170">
        <v>348</v>
      </c>
      <c r="L58" s="177">
        <v>5.5E-2</v>
      </c>
      <c r="M58" s="170">
        <v>175</v>
      </c>
      <c r="N58" s="176">
        <v>2.7999999999999997E-2</v>
      </c>
      <c r="O58" s="170">
        <v>101</v>
      </c>
      <c r="P58" s="176">
        <v>1.4999999999999999E-2</v>
      </c>
      <c r="Q58" s="170">
        <v>306</v>
      </c>
      <c r="R58" s="177">
        <v>0.05</v>
      </c>
      <c r="S58" s="170">
        <v>212</v>
      </c>
      <c r="T58" s="177">
        <v>3.4000000000000002E-2</v>
      </c>
    </row>
    <row r="59" spans="1:20">
      <c r="A59" s="2"/>
      <c r="B59" s="39">
        <v>55</v>
      </c>
      <c r="C59" s="142" t="s">
        <v>18</v>
      </c>
      <c r="D59" s="88">
        <v>7431</v>
      </c>
      <c r="E59" s="170">
        <v>217</v>
      </c>
      <c r="F59" s="176">
        <v>3.1E-2</v>
      </c>
      <c r="G59" s="170">
        <v>368</v>
      </c>
      <c r="H59" s="176">
        <v>5.0999999999999997E-2</v>
      </c>
      <c r="I59" s="170">
        <v>248</v>
      </c>
      <c r="J59" s="176">
        <v>3.5000000000000003E-2</v>
      </c>
      <c r="K59" s="170">
        <v>413</v>
      </c>
      <c r="L59" s="177">
        <v>5.9000000000000004E-2</v>
      </c>
      <c r="M59" s="170">
        <v>203</v>
      </c>
      <c r="N59" s="176">
        <v>2.7000000000000003E-2</v>
      </c>
      <c r="O59" s="170">
        <v>120</v>
      </c>
      <c r="P59" s="176">
        <v>1.6E-2</v>
      </c>
      <c r="Q59" s="170">
        <v>394</v>
      </c>
      <c r="R59" s="177">
        <v>5.5E-2</v>
      </c>
      <c r="S59" s="170">
        <v>244</v>
      </c>
      <c r="T59" s="177">
        <v>3.4000000000000002E-2</v>
      </c>
    </row>
    <row r="60" spans="1:20">
      <c r="A60" s="2"/>
      <c r="B60" s="39">
        <v>56</v>
      </c>
      <c r="C60" s="142" t="s">
        <v>11</v>
      </c>
      <c r="D60" s="88">
        <v>4081</v>
      </c>
      <c r="E60" s="170">
        <v>872</v>
      </c>
      <c r="F60" s="176">
        <v>0.13200000000000001</v>
      </c>
      <c r="G60" s="170">
        <v>1799</v>
      </c>
      <c r="H60" s="176">
        <v>0.26600000000000001</v>
      </c>
      <c r="I60" s="170">
        <v>1129</v>
      </c>
      <c r="J60" s="176">
        <v>0.16699999999999998</v>
      </c>
      <c r="K60" s="170">
        <v>2056</v>
      </c>
      <c r="L60" s="177">
        <v>0.30299999999999999</v>
      </c>
      <c r="M60" s="170">
        <v>794</v>
      </c>
      <c r="N60" s="176">
        <v>0.124</v>
      </c>
      <c r="O60" s="170">
        <v>381</v>
      </c>
      <c r="P60" s="176">
        <v>5.7999999999999996E-2</v>
      </c>
      <c r="Q60" s="170">
        <v>1915</v>
      </c>
      <c r="R60" s="177">
        <v>0.27800000000000002</v>
      </c>
      <c r="S60" s="170">
        <v>1215</v>
      </c>
      <c r="T60" s="177">
        <v>0.17399999999999999</v>
      </c>
    </row>
    <row r="61" spans="1:20">
      <c r="A61" s="2"/>
      <c r="B61" s="39">
        <v>57</v>
      </c>
      <c r="C61" s="142" t="s">
        <v>50</v>
      </c>
      <c r="D61" s="88">
        <v>3495</v>
      </c>
      <c r="E61" s="170">
        <v>91</v>
      </c>
      <c r="F61" s="176">
        <v>2.7000000000000003E-2</v>
      </c>
      <c r="G61" s="170">
        <v>173</v>
      </c>
      <c r="H61" s="176">
        <v>5.2999999999999999E-2</v>
      </c>
      <c r="I61" s="170">
        <v>111</v>
      </c>
      <c r="J61" s="176">
        <v>3.3000000000000002E-2</v>
      </c>
      <c r="K61" s="170">
        <v>189</v>
      </c>
      <c r="L61" s="177">
        <v>5.9000000000000004E-2</v>
      </c>
      <c r="M61" s="170">
        <v>94</v>
      </c>
      <c r="N61" s="176">
        <v>3.1E-2</v>
      </c>
      <c r="O61" s="170">
        <v>54</v>
      </c>
      <c r="P61" s="176">
        <v>1.4999999999999999E-2</v>
      </c>
      <c r="Q61" s="170">
        <v>193</v>
      </c>
      <c r="R61" s="177">
        <v>5.9000000000000004E-2</v>
      </c>
      <c r="S61" s="170">
        <v>139</v>
      </c>
      <c r="T61" s="177">
        <v>4.0999999999999995E-2</v>
      </c>
    </row>
    <row r="62" spans="1:20">
      <c r="A62" s="2"/>
      <c r="B62" s="39">
        <v>58</v>
      </c>
      <c r="C62" s="142" t="s">
        <v>30</v>
      </c>
      <c r="D62" s="88">
        <v>3712</v>
      </c>
      <c r="E62" s="170">
        <v>113</v>
      </c>
      <c r="F62" s="176">
        <v>3.1E-2</v>
      </c>
      <c r="G62" s="170">
        <v>185</v>
      </c>
      <c r="H62" s="176">
        <v>0.05</v>
      </c>
      <c r="I62" s="170">
        <v>129</v>
      </c>
      <c r="J62" s="176">
        <v>3.4000000000000002E-2</v>
      </c>
      <c r="K62" s="170">
        <v>205</v>
      </c>
      <c r="L62" s="177">
        <v>5.5999999999999994E-2</v>
      </c>
      <c r="M62" s="170">
        <v>111</v>
      </c>
      <c r="N62" s="176">
        <v>2.7000000000000003E-2</v>
      </c>
      <c r="O62" s="170">
        <v>46</v>
      </c>
      <c r="P62" s="176">
        <v>1.3999999999999999E-2</v>
      </c>
      <c r="Q62" s="170">
        <v>183</v>
      </c>
      <c r="R62" s="177">
        <v>0.05</v>
      </c>
      <c r="S62" s="170">
        <v>102</v>
      </c>
      <c r="T62" s="177">
        <v>0.03</v>
      </c>
    </row>
    <row r="63" spans="1:20">
      <c r="A63" s="2"/>
      <c r="B63" s="39">
        <v>59</v>
      </c>
      <c r="C63" s="142" t="s">
        <v>24</v>
      </c>
      <c r="D63" s="88">
        <v>31657</v>
      </c>
      <c r="E63" s="170">
        <v>382</v>
      </c>
      <c r="F63" s="176">
        <v>1.3999999999999999E-2</v>
      </c>
      <c r="G63" s="170">
        <v>588</v>
      </c>
      <c r="H63" s="176">
        <v>2.2000000000000002E-2</v>
      </c>
      <c r="I63" s="170">
        <v>438</v>
      </c>
      <c r="J63" s="176">
        <v>1.6E-2</v>
      </c>
      <c r="K63" s="170">
        <v>669</v>
      </c>
      <c r="L63" s="177">
        <v>2.4E-2</v>
      </c>
      <c r="M63" s="170">
        <v>380</v>
      </c>
      <c r="N63" s="176">
        <v>1.3000000000000001E-2</v>
      </c>
      <c r="O63" s="170">
        <v>145</v>
      </c>
      <c r="P63" s="176">
        <v>6.0000000000000001E-3</v>
      </c>
      <c r="Q63" s="170">
        <v>650</v>
      </c>
      <c r="R63" s="177">
        <v>2.4E-2</v>
      </c>
      <c r="S63" s="170">
        <v>406</v>
      </c>
      <c r="T63" s="177">
        <v>1.3999999999999999E-2</v>
      </c>
    </row>
    <row r="64" spans="1:20">
      <c r="A64" s="2"/>
      <c r="B64" s="39">
        <v>60</v>
      </c>
      <c r="C64" s="142" t="s">
        <v>51</v>
      </c>
      <c r="D64" s="88">
        <v>3493</v>
      </c>
      <c r="E64" s="170">
        <v>108</v>
      </c>
      <c r="F64" s="176">
        <v>3.2000000000000001E-2</v>
      </c>
      <c r="G64" s="170">
        <v>191</v>
      </c>
      <c r="H64" s="176">
        <v>5.4000000000000006E-2</v>
      </c>
      <c r="I64" s="170">
        <v>126</v>
      </c>
      <c r="J64" s="176">
        <v>3.6000000000000004E-2</v>
      </c>
      <c r="K64" s="170">
        <v>225</v>
      </c>
      <c r="L64" s="177">
        <v>6.2E-2</v>
      </c>
      <c r="M64" s="170">
        <v>111</v>
      </c>
      <c r="N64" s="176">
        <v>3.3000000000000002E-2</v>
      </c>
      <c r="O64" s="170">
        <v>49</v>
      </c>
      <c r="P64" s="176">
        <v>1.4999999999999999E-2</v>
      </c>
      <c r="Q64" s="170">
        <v>185</v>
      </c>
      <c r="R64" s="177">
        <v>5.2999999999999999E-2</v>
      </c>
      <c r="S64" s="170">
        <v>118</v>
      </c>
      <c r="T64" s="177">
        <v>3.2000000000000001E-2</v>
      </c>
    </row>
    <row r="65" spans="1:20">
      <c r="A65" s="2"/>
      <c r="B65" s="39">
        <v>61</v>
      </c>
      <c r="C65" s="142" t="s">
        <v>19</v>
      </c>
      <c r="D65" s="88">
        <v>2726</v>
      </c>
      <c r="E65" s="170">
        <v>93</v>
      </c>
      <c r="F65" s="176">
        <v>3.3000000000000002E-2</v>
      </c>
      <c r="G65" s="170">
        <v>161</v>
      </c>
      <c r="H65" s="176">
        <v>5.5E-2</v>
      </c>
      <c r="I65" s="170">
        <v>118</v>
      </c>
      <c r="J65" s="176">
        <v>4.4000000000000004E-2</v>
      </c>
      <c r="K65" s="170">
        <v>187</v>
      </c>
      <c r="L65" s="177">
        <v>6.5000000000000002E-2</v>
      </c>
      <c r="M65" s="170">
        <v>93</v>
      </c>
      <c r="N65" s="176">
        <v>3.2000000000000001E-2</v>
      </c>
      <c r="O65" s="170">
        <v>63</v>
      </c>
      <c r="P65" s="176">
        <v>2.3E-2</v>
      </c>
      <c r="Q65" s="170">
        <v>163</v>
      </c>
      <c r="R65" s="177">
        <v>6.3E-2</v>
      </c>
      <c r="S65" s="170">
        <v>117</v>
      </c>
      <c r="T65" s="177">
        <v>3.9E-2</v>
      </c>
    </row>
    <row r="66" spans="1:20">
      <c r="A66" s="2"/>
      <c r="B66" s="39">
        <v>62</v>
      </c>
      <c r="C66" s="142" t="s">
        <v>20</v>
      </c>
      <c r="D66" s="88">
        <v>3739</v>
      </c>
      <c r="E66" s="170">
        <v>109</v>
      </c>
      <c r="F66" s="176">
        <v>0.03</v>
      </c>
      <c r="G66" s="170">
        <v>185</v>
      </c>
      <c r="H66" s="176">
        <v>4.9000000000000002E-2</v>
      </c>
      <c r="I66" s="170">
        <v>125</v>
      </c>
      <c r="J66" s="176">
        <v>3.4000000000000002E-2</v>
      </c>
      <c r="K66" s="170">
        <v>217</v>
      </c>
      <c r="L66" s="177">
        <v>5.7999999999999996E-2</v>
      </c>
      <c r="M66" s="170">
        <v>112</v>
      </c>
      <c r="N66" s="176">
        <v>2.8999999999999998E-2</v>
      </c>
      <c r="O66" s="170">
        <v>57</v>
      </c>
      <c r="P66" s="176">
        <v>1.8000000000000002E-2</v>
      </c>
      <c r="Q66" s="170">
        <v>228</v>
      </c>
      <c r="R66" s="177">
        <v>5.7000000000000002E-2</v>
      </c>
      <c r="S66" s="170">
        <v>132</v>
      </c>
      <c r="T66" s="177">
        <v>3.6000000000000004E-2</v>
      </c>
    </row>
    <row r="67" spans="1:20">
      <c r="A67" s="2"/>
      <c r="B67" s="39">
        <v>63</v>
      </c>
      <c r="C67" s="142" t="s">
        <v>31</v>
      </c>
      <c r="D67" s="88">
        <v>3059</v>
      </c>
      <c r="E67" s="170">
        <v>86</v>
      </c>
      <c r="F67" s="176">
        <v>0.03</v>
      </c>
      <c r="G67" s="170">
        <v>155</v>
      </c>
      <c r="H67" s="176">
        <v>5.4000000000000006E-2</v>
      </c>
      <c r="I67" s="170">
        <v>99</v>
      </c>
      <c r="J67" s="176">
        <v>3.5000000000000003E-2</v>
      </c>
      <c r="K67" s="170">
        <v>170</v>
      </c>
      <c r="L67" s="177">
        <v>5.9000000000000004E-2</v>
      </c>
      <c r="M67" s="170">
        <v>86</v>
      </c>
      <c r="N67" s="176">
        <v>0.03</v>
      </c>
      <c r="O67" s="170">
        <v>51</v>
      </c>
      <c r="P67" s="176">
        <v>1.6E-2</v>
      </c>
      <c r="Q67" s="170">
        <v>177</v>
      </c>
      <c r="R67" s="177">
        <v>5.7999999999999996E-2</v>
      </c>
      <c r="S67" s="170">
        <v>117</v>
      </c>
      <c r="T67" s="177">
        <v>3.7000000000000005E-2</v>
      </c>
    </row>
    <row r="68" spans="1:20">
      <c r="A68" s="2"/>
      <c r="B68" s="39">
        <v>64</v>
      </c>
      <c r="C68" s="142" t="s">
        <v>52</v>
      </c>
      <c r="D68" s="88">
        <v>3375</v>
      </c>
      <c r="E68" s="170">
        <v>80</v>
      </c>
      <c r="F68" s="176">
        <v>2.3E-2</v>
      </c>
      <c r="G68" s="170">
        <v>160</v>
      </c>
      <c r="H68" s="176">
        <v>4.5999999999999999E-2</v>
      </c>
      <c r="I68" s="170">
        <v>90</v>
      </c>
      <c r="J68" s="176">
        <v>2.7999999999999997E-2</v>
      </c>
      <c r="K68" s="170">
        <v>183</v>
      </c>
      <c r="L68" s="177">
        <v>5.2999999999999999E-2</v>
      </c>
      <c r="M68" s="170">
        <v>77</v>
      </c>
      <c r="N68" s="176">
        <v>2.3E-2</v>
      </c>
      <c r="O68" s="170">
        <v>44</v>
      </c>
      <c r="P68" s="176">
        <v>1.6E-2</v>
      </c>
      <c r="Q68" s="170">
        <v>156</v>
      </c>
      <c r="R68" s="177">
        <v>4.9000000000000002E-2</v>
      </c>
      <c r="S68" s="170">
        <v>102</v>
      </c>
      <c r="T68" s="177">
        <v>2.7000000000000003E-2</v>
      </c>
    </row>
    <row r="69" spans="1:20">
      <c r="A69" s="2"/>
      <c r="B69" s="39">
        <v>65</v>
      </c>
      <c r="C69" s="142" t="s">
        <v>12</v>
      </c>
      <c r="D69" s="88">
        <v>1443</v>
      </c>
      <c r="E69" s="170">
        <v>56</v>
      </c>
      <c r="F69" s="176">
        <v>0.04</v>
      </c>
      <c r="G69" s="170">
        <v>76</v>
      </c>
      <c r="H69" s="176">
        <v>5.5999999999999994E-2</v>
      </c>
      <c r="I69" s="170">
        <v>53</v>
      </c>
      <c r="J69" s="176">
        <v>0.04</v>
      </c>
      <c r="K69" s="170">
        <v>87</v>
      </c>
      <c r="L69" s="177">
        <v>6.4000000000000001E-2</v>
      </c>
      <c r="M69" s="170">
        <v>47</v>
      </c>
      <c r="N69" s="176">
        <v>3.1E-2</v>
      </c>
      <c r="O69" s="170">
        <v>28</v>
      </c>
      <c r="P69" s="176">
        <v>0.02</v>
      </c>
      <c r="Q69" s="170">
        <v>84</v>
      </c>
      <c r="R69" s="177">
        <v>0.06</v>
      </c>
      <c r="S69" s="170">
        <v>54</v>
      </c>
      <c r="T69" s="177">
        <v>3.5000000000000003E-2</v>
      </c>
    </row>
    <row r="70" spans="1:20">
      <c r="A70" s="2"/>
      <c r="B70" s="39">
        <v>66</v>
      </c>
      <c r="C70" s="142" t="s">
        <v>6</v>
      </c>
      <c r="D70" s="88">
        <v>1391</v>
      </c>
      <c r="E70" s="170">
        <v>37</v>
      </c>
      <c r="F70" s="176">
        <v>2.6000000000000002E-2</v>
      </c>
      <c r="G70" s="170">
        <v>69</v>
      </c>
      <c r="H70" s="176">
        <v>5.2999999999999999E-2</v>
      </c>
      <c r="I70" s="170">
        <v>46</v>
      </c>
      <c r="J70" s="176">
        <v>3.7000000000000005E-2</v>
      </c>
      <c r="K70" s="170">
        <v>81</v>
      </c>
      <c r="L70" s="177">
        <v>0.06</v>
      </c>
      <c r="M70" s="170">
        <v>43</v>
      </c>
      <c r="N70" s="176">
        <v>2.8999999999999998E-2</v>
      </c>
      <c r="O70" s="170">
        <v>26</v>
      </c>
      <c r="P70" s="176">
        <v>1.8000000000000002E-2</v>
      </c>
      <c r="Q70" s="170">
        <v>74</v>
      </c>
      <c r="R70" s="177">
        <v>5.4000000000000006E-2</v>
      </c>
      <c r="S70" s="170">
        <v>42</v>
      </c>
      <c r="T70" s="177">
        <v>3.3000000000000002E-2</v>
      </c>
    </row>
    <row r="71" spans="1:20">
      <c r="A71" s="2"/>
      <c r="B71" s="39">
        <v>67</v>
      </c>
      <c r="C71" s="142" t="s">
        <v>7</v>
      </c>
      <c r="D71" s="88">
        <v>703</v>
      </c>
      <c r="E71" s="170">
        <v>15</v>
      </c>
      <c r="F71" s="176">
        <v>2.4E-2</v>
      </c>
      <c r="G71" s="170">
        <v>27</v>
      </c>
      <c r="H71" s="176">
        <v>3.9E-2</v>
      </c>
      <c r="I71" s="170">
        <v>19</v>
      </c>
      <c r="J71" s="176">
        <v>2.3E-2</v>
      </c>
      <c r="K71" s="170">
        <v>35</v>
      </c>
      <c r="L71" s="177">
        <v>0.05</v>
      </c>
      <c r="M71" s="170">
        <v>15</v>
      </c>
      <c r="N71" s="176">
        <v>2.3E-2</v>
      </c>
      <c r="O71" s="170">
        <v>10</v>
      </c>
      <c r="P71" s="176">
        <v>1.7000000000000001E-2</v>
      </c>
      <c r="Q71" s="170">
        <v>34</v>
      </c>
      <c r="R71" s="177">
        <v>4.7E-2</v>
      </c>
      <c r="S71" s="170">
        <v>22</v>
      </c>
      <c r="T71" s="177">
        <v>3.2000000000000001E-2</v>
      </c>
    </row>
    <row r="72" spans="1:20">
      <c r="A72" s="2"/>
      <c r="B72" s="39">
        <v>68</v>
      </c>
      <c r="C72" s="142" t="s">
        <v>53</v>
      </c>
      <c r="D72" s="88">
        <v>1067</v>
      </c>
      <c r="E72" s="170">
        <v>26</v>
      </c>
      <c r="F72" s="176">
        <v>2.4E-2</v>
      </c>
      <c r="G72" s="170">
        <v>51</v>
      </c>
      <c r="H72" s="176">
        <v>4.9000000000000002E-2</v>
      </c>
      <c r="I72" s="170">
        <v>32</v>
      </c>
      <c r="J72" s="176">
        <v>2.7000000000000003E-2</v>
      </c>
      <c r="K72" s="170">
        <v>61</v>
      </c>
      <c r="L72" s="177">
        <v>5.7999999999999996E-2</v>
      </c>
      <c r="M72" s="170">
        <v>35</v>
      </c>
      <c r="N72" s="176">
        <v>3.3000000000000002E-2</v>
      </c>
      <c r="O72" s="170">
        <v>15</v>
      </c>
      <c r="P72" s="176">
        <v>1.3999999999999999E-2</v>
      </c>
      <c r="Q72" s="170">
        <v>49</v>
      </c>
      <c r="R72" s="177">
        <v>4.9000000000000002E-2</v>
      </c>
      <c r="S72" s="170">
        <v>31</v>
      </c>
      <c r="T72" s="177">
        <v>3.2000000000000001E-2</v>
      </c>
    </row>
    <row r="73" spans="1:20">
      <c r="A73" s="2"/>
      <c r="B73" s="39">
        <v>69</v>
      </c>
      <c r="C73" s="142" t="s">
        <v>54</v>
      </c>
      <c r="D73" s="88">
        <v>2224</v>
      </c>
      <c r="E73" s="170">
        <v>60</v>
      </c>
      <c r="F73" s="176">
        <v>3.2000000000000001E-2</v>
      </c>
      <c r="G73" s="170">
        <v>128</v>
      </c>
      <c r="H73" s="176">
        <v>5.9000000000000004E-2</v>
      </c>
      <c r="I73" s="170">
        <v>92</v>
      </c>
      <c r="J73" s="176">
        <v>0.04</v>
      </c>
      <c r="K73" s="170">
        <v>156</v>
      </c>
      <c r="L73" s="177">
        <v>6.9000000000000006E-2</v>
      </c>
      <c r="M73" s="170">
        <v>71</v>
      </c>
      <c r="N73" s="176">
        <v>3.1E-2</v>
      </c>
      <c r="O73" s="170">
        <v>37</v>
      </c>
      <c r="P73" s="176">
        <v>1.6E-2</v>
      </c>
      <c r="Q73" s="170">
        <v>139</v>
      </c>
      <c r="R73" s="177">
        <v>6.0999999999999999E-2</v>
      </c>
      <c r="S73" s="170">
        <v>106</v>
      </c>
      <c r="T73" s="177">
        <v>4.4999999999999998E-2</v>
      </c>
    </row>
    <row r="74" spans="1:20">
      <c r="A74" s="2"/>
      <c r="B74" s="39">
        <v>70</v>
      </c>
      <c r="C74" s="142" t="s">
        <v>55</v>
      </c>
      <c r="D74" s="88">
        <v>451</v>
      </c>
      <c r="E74" s="170">
        <v>118</v>
      </c>
      <c r="F74" s="176">
        <v>0.20899999999999999</v>
      </c>
      <c r="G74" s="170">
        <v>257</v>
      </c>
      <c r="H74" s="176">
        <v>0.45500000000000002</v>
      </c>
      <c r="I74" s="170">
        <v>181</v>
      </c>
      <c r="J74" s="176">
        <v>0.31900000000000001</v>
      </c>
      <c r="K74" s="170">
        <v>293</v>
      </c>
      <c r="L74" s="177">
        <v>0.51300000000000001</v>
      </c>
      <c r="M74" s="170">
        <v>110</v>
      </c>
      <c r="N74" s="176">
        <v>0.20499999999999999</v>
      </c>
      <c r="O74" s="170">
        <v>52</v>
      </c>
      <c r="P74" s="176">
        <v>9.0999999999999998E-2</v>
      </c>
      <c r="Q74" s="170">
        <v>272</v>
      </c>
      <c r="R74" s="177">
        <v>0.47700000000000004</v>
      </c>
      <c r="S74" s="170">
        <v>182</v>
      </c>
      <c r="T74" s="177">
        <v>0.307</v>
      </c>
    </row>
    <row r="75" spans="1:20">
      <c r="A75" s="2"/>
      <c r="B75" s="39">
        <v>71</v>
      </c>
      <c r="C75" s="142" t="s">
        <v>56</v>
      </c>
      <c r="D75" s="88">
        <v>1505</v>
      </c>
      <c r="E75" s="170">
        <v>397</v>
      </c>
      <c r="F75" s="176">
        <v>0.152</v>
      </c>
      <c r="G75" s="170">
        <v>882</v>
      </c>
      <c r="H75" s="176">
        <v>0.313</v>
      </c>
      <c r="I75" s="170">
        <v>579</v>
      </c>
      <c r="J75" s="176">
        <v>0.20899999999999999</v>
      </c>
      <c r="K75" s="170">
        <v>1024</v>
      </c>
      <c r="L75" s="177">
        <v>0.37</v>
      </c>
      <c r="M75" s="170">
        <v>364</v>
      </c>
      <c r="N75" s="176">
        <v>0.13600000000000001</v>
      </c>
      <c r="O75" s="170">
        <v>258</v>
      </c>
      <c r="P75" s="176">
        <v>8.8000000000000009E-2</v>
      </c>
      <c r="Q75" s="170">
        <v>973</v>
      </c>
      <c r="R75" s="177">
        <v>0.35299999999999998</v>
      </c>
      <c r="S75" s="170">
        <v>526</v>
      </c>
      <c r="T75" s="177">
        <v>0.19500000000000001</v>
      </c>
    </row>
    <row r="76" spans="1:20">
      <c r="A76" s="2"/>
      <c r="B76" s="39">
        <v>72</v>
      </c>
      <c r="C76" s="142" t="s">
        <v>32</v>
      </c>
      <c r="D76" s="88">
        <v>633</v>
      </c>
      <c r="E76" s="170">
        <v>27</v>
      </c>
      <c r="F76" s="176">
        <v>4.4999999999999998E-2</v>
      </c>
      <c r="G76" s="170">
        <v>43</v>
      </c>
      <c r="H76" s="176">
        <v>6.0999999999999999E-2</v>
      </c>
      <c r="I76" s="170">
        <v>35</v>
      </c>
      <c r="J76" s="176">
        <v>4.4999999999999998E-2</v>
      </c>
      <c r="K76" s="170">
        <v>47</v>
      </c>
      <c r="L76" s="177">
        <v>6.8000000000000005E-2</v>
      </c>
      <c r="M76" s="170">
        <v>24</v>
      </c>
      <c r="N76" s="176">
        <v>3.6000000000000004E-2</v>
      </c>
      <c r="O76" s="170">
        <v>10</v>
      </c>
      <c r="P76" s="176">
        <v>2.3E-2</v>
      </c>
      <c r="Q76" s="170">
        <v>38</v>
      </c>
      <c r="R76" s="177">
        <v>5.5E-2</v>
      </c>
      <c r="S76" s="170">
        <v>25</v>
      </c>
      <c r="T76" s="177">
        <v>3.3000000000000002E-2</v>
      </c>
    </row>
    <row r="77" spans="1:20">
      <c r="A77" s="2"/>
      <c r="B77" s="39">
        <v>73</v>
      </c>
      <c r="C77" s="142" t="s">
        <v>33</v>
      </c>
      <c r="D77" s="88">
        <v>881</v>
      </c>
      <c r="E77" s="170">
        <v>16</v>
      </c>
      <c r="F77" s="176">
        <v>2.3E-2</v>
      </c>
      <c r="G77" s="170">
        <v>37</v>
      </c>
      <c r="H77" s="176">
        <v>4.8000000000000001E-2</v>
      </c>
      <c r="I77" s="170">
        <v>23</v>
      </c>
      <c r="J77" s="176">
        <v>3.1E-2</v>
      </c>
      <c r="K77" s="170">
        <v>41</v>
      </c>
      <c r="L77" s="177">
        <v>5.2999999999999999E-2</v>
      </c>
      <c r="M77" s="170">
        <v>21</v>
      </c>
      <c r="N77" s="176">
        <v>2.7999999999999997E-2</v>
      </c>
      <c r="O77" s="170">
        <v>13</v>
      </c>
      <c r="P77" s="176">
        <v>1.3000000000000001E-2</v>
      </c>
      <c r="Q77" s="170">
        <v>34</v>
      </c>
      <c r="R77" s="177">
        <v>4.9000000000000002E-2</v>
      </c>
      <c r="S77" s="170">
        <v>22</v>
      </c>
      <c r="T77" s="177">
        <v>2.5000000000000001E-2</v>
      </c>
    </row>
    <row r="78" spans="1:20" ht="14.25" thickBot="1">
      <c r="A78" s="2"/>
      <c r="B78" s="39">
        <v>74</v>
      </c>
      <c r="C78" s="142" t="s">
        <v>34</v>
      </c>
      <c r="D78" s="88">
        <v>342</v>
      </c>
      <c r="E78" s="170">
        <v>7</v>
      </c>
      <c r="F78" s="176">
        <v>2.3E-2</v>
      </c>
      <c r="G78" s="170">
        <v>16</v>
      </c>
      <c r="H78" s="176">
        <v>4.2999999999999997E-2</v>
      </c>
      <c r="I78" s="170">
        <v>8</v>
      </c>
      <c r="J78" s="176">
        <v>2.4E-2</v>
      </c>
      <c r="K78" s="170">
        <v>18</v>
      </c>
      <c r="L78" s="177">
        <v>0.05</v>
      </c>
      <c r="M78" s="170">
        <v>10</v>
      </c>
      <c r="N78" s="176">
        <v>3.2000000000000001E-2</v>
      </c>
      <c r="O78" s="170">
        <v>6</v>
      </c>
      <c r="P78" s="176">
        <v>9.0000000000000011E-3</v>
      </c>
      <c r="Q78" s="170">
        <v>14</v>
      </c>
      <c r="R78" s="177">
        <v>3.5000000000000003E-2</v>
      </c>
      <c r="S78" s="170">
        <v>11</v>
      </c>
      <c r="T78" s="177">
        <v>3.3000000000000002E-2</v>
      </c>
    </row>
    <row r="79" spans="1:20" ht="14.25" thickTop="1">
      <c r="A79" s="2"/>
      <c r="B79" s="209" t="s">
        <v>0</v>
      </c>
      <c r="C79" s="210"/>
      <c r="D79" s="89">
        <v>325388</v>
      </c>
      <c r="E79" s="172">
        <v>14065</v>
      </c>
      <c r="F79" s="178">
        <v>3.7999999999999999E-2</v>
      </c>
      <c r="G79" s="172">
        <v>26435</v>
      </c>
      <c r="H79" s="178">
        <v>6.8000000000000005E-2</v>
      </c>
      <c r="I79" s="172">
        <v>17663</v>
      </c>
      <c r="J79" s="178">
        <v>4.5999999999999999E-2</v>
      </c>
      <c r="K79" s="172">
        <v>30226</v>
      </c>
      <c r="L79" s="179">
        <v>7.8E-2</v>
      </c>
      <c r="M79" s="172">
        <v>13898</v>
      </c>
      <c r="N79" s="178">
        <v>3.6000000000000004E-2</v>
      </c>
      <c r="O79" s="172">
        <v>7501</v>
      </c>
      <c r="P79" s="178">
        <v>0.02</v>
      </c>
      <c r="Q79" s="172">
        <v>28024</v>
      </c>
      <c r="R79" s="179">
        <v>7.2000000000000008E-2</v>
      </c>
      <c r="S79" s="172">
        <v>17912</v>
      </c>
      <c r="T79" s="179">
        <v>4.5999999999999999E-2</v>
      </c>
    </row>
    <row r="80" spans="1:20">
      <c r="A80" s="2"/>
      <c r="B80" s="93" t="s">
        <v>117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</row>
    <row r="81" spans="2:20">
      <c r="B81" s="93" t="s">
        <v>209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2:20">
      <c r="B82" s="2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2:20">
      <c r="B83" s="24"/>
      <c r="C83" s="5"/>
      <c r="D83" s="48"/>
      <c r="E83" s="48"/>
      <c r="F83" s="49"/>
      <c r="G83" s="48"/>
      <c r="H83" s="49"/>
      <c r="I83" s="48"/>
      <c r="J83" s="49"/>
      <c r="K83" s="48"/>
      <c r="L83" s="49"/>
      <c r="M83" s="48"/>
      <c r="N83" s="49"/>
      <c r="O83" s="48"/>
      <c r="P83" s="49"/>
      <c r="Q83" s="48"/>
      <c r="R83" s="49"/>
      <c r="S83" s="48"/>
      <c r="T83" s="49"/>
    </row>
    <row r="84" spans="2:20">
      <c r="B84" s="41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5" spans="2:20"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</sheetData>
  <mergeCells count="12">
    <mergeCell ref="O3:P3"/>
    <mergeCell ref="Q3:R3"/>
    <mergeCell ref="S3:T3"/>
    <mergeCell ref="B3:B4"/>
    <mergeCell ref="C3:C4"/>
    <mergeCell ref="D3:D4"/>
    <mergeCell ref="B79:C79"/>
    <mergeCell ref="E3:F3"/>
    <mergeCell ref="G3:H3"/>
    <mergeCell ref="K3:L3"/>
    <mergeCell ref="M3:N3"/>
    <mergeCell ref="I3:J3"/>
  </mergeCells>
  <phoneticPr fontId="3"/>
  <conditionalFormatting sqref="E83:F83">
    <cfRule type="expression" dxfId="39" priority="36">
      <formula>$D$4=5</formula>
    </cfRule>
    <cfRule type="expression" dxfId="38" priority="37">
      <formula>$D$4=4</formula>
    </cfRule>
    <cfRule type="expression" dxfId="37" priority="38">
      <formula>$D$4=3</formula>
    </cfRule>
    <cfRule type="expression" dxfId="36" priority="39">
      <formula>$D$4=2</formula>
    </cfRule>
    <cfRule type="expression" dxfId="35" priority="40">
      <formula>$D$4=1</formula>
    </cfRule>
  </conditionalFormatting>
  <conditionalFormatting sqref="G83:H83">
    <cfRule type="expression" dxfId="34" priority="31">
      <formula>$D$6=5</formula>
    </cfRule>
    <cfRule type="expression" dxfId="33" priority="32">
      <formula>$D$6=4</formula>
    </cfRule>
    <cfRule type="expression" dxfId="32" priority="33">
      <formula>$D$6=3</formula>
    </cfRule>
    <cfRule type="expression" dxfId="31" priority="34">
      <formula>$D$6=2</formula>
    </cfRule>
    <cfRule type="expression" dxfId="30" priority="35">
      <formula>$D$6=1</formula>
    </cfRule>
  </conditionalFormatting>
  <conditionalFormatting sqref="I83:J83">
    <cfRule type="expression" dxfId="29" priority="26">
      <formula>$D$8=5</formula>
    </cfRule>
    <cfRule type="expression" dxfId="28" priority="27">
      <formula>$D$8=4</formula>
    </cfRule>
    <cfRule type="expression" dxfId="27" priority="28">
      <formula>$D$8=3</formula>
    </cfRule>
    <cfRule type="expression" dxfId="26" priority="29">
      <formula>$D$8=2</formula>
    </cfRule>
    <cfRule type="expression" dxfId="25" priority="30">
      <formula>$D$8=1</formula>
    </cfRule>
  </conditionalFormatting>
  <conditionalFormatting sqref="K83:L83">
    <cfRule type="expression" dxfId="24" priority="21">
      <formula>$D$10=5</formula>
    </cfRule>
    <cfRule type="expression" dxfId="23" priority="22">
      <formula>$D$10=4</formula>
    </cfRule>
    <cfRule type="expression" dxfId="22" priority="23">
      <formula>$D$10=3</formula>
    </cfRule>
    <cfRule type="expression" dxfId="21" priority="24">
      <formula>$D$10=2</formula>
    </cfRule>
    <cfRule type="expression" dxfId="20" priority="25">
      <formula>$D$10=1</formula>
    </cfRule>
  </conditionalFormatting>
  <conditionalFormatting sqref="M83:N83">
    <cfRule type="expression" dxfId="19" priority="16">
      <formula>$D$12=5</formula>
    </cfRule>
    <cfRule type="expression" dxfId="18" priority="17">
      <formula>$D$12=4</formula>
    </cfRule>
    <cfRule type="expression" dxfId="17" priority="18">
      <formula>$D$12=3</formula>
    </cfRule>
    <cfRule type="expression" dxfId="16" priority="19">
      <formula>$D$12=2</formula>
    </cfRule>
    <cfRule type="expression" dxfId="15" priority="20">
      <formula>$D$12=1</formula>
    </cfRule>
  </conditionalFormatting>
  <conditionalFormatting sqref="O83:P83">
    <cfRule type="expression" dxfId="14" priority="11">
      <formula>$D$14=5</formula>
    </cfRule>
    <cfRule type="expression" dxfId="13" priority="12">
      <formula>$D$14=4</formula>
    </cfRule>
    <cfRule type="expression" dxfId="12" priority="13">
      <formula>$D$14=3</formula>
    </cfRule>
    <cfRule type="expression" dxfId="11" priority="14">
      <formula>$D$14=2</formula>
    </cfRule>
    <cfRule type="expression" dxfId="10" priority="15">
      <formula>$D$14=1</formula>
    </cfRule>
  </conditionalFormatting>
  <conditionalFormatting sqref="Q83:R83">
    <cfRule type="expression" dxfId="9" priority="6">
      <formula>$D$16=5</formula>
    </cfRule>
    <cfRule type="expression" dxfId="8" priority="7">
      <formula>$D$16=4</formula>
    </cfRule>
    <cfRule type="expression" dxfId="7" priority="8">
      <formula>$D$16=3</formula>
    </cfRule>
    <cfRule type="expression" dxfId="6" priority="9">
      <formula>$D$16=2</formula>
    </cfRule>
    <cfRule type="expression" dxfId="5" priority="10">
      <formula>$D$16=1</formula>
    </cfRule>
  </conditionalFormatting>
  <conditionalFormatting sqref="S83:T83">
    <cfRule type="expression" dxfId="4" priority="1">
      <formula>$D$18=5</formula>
    </cfRule>
    <cfRule type="expression" dxfId="3" priority="2">
      <formula>$D$18=4</formula>
    </cfRule>
    <cfRule type="expression" dxfId="2" priority="3">
      <formula>$D$18=3</formula>
    </cfRule>
    <cfRule type="expression" dxfId="1" priority="4">
      <formula>$D$18=2</formula>
    </cfRule>
    <cfRule type="expression" dxfId="0" priority="5">
      <formula>$D$18=1</formula>
    </cfRule>
  </conditionalFormatting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0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1:6" ht="13.5" customHeight="1">
      <c r="A1" s="3" t="s">
        <v>132</v>
      </c>
    </row>
    <row r="2" spans="1:6" ht="17.25" customHeight="1">
      <c r="A2" s="1" t="s">
        <v>176</v>
      </c>
      <c r="B2" s="3"/>
      <c r="C2" s="3"/>
      <c r="D2" s="3"/>
      <c r="E2" s="97"/>
      <c r="F2" s="3"/>
    </row>
    <row r="3" spans="1:6" ht="38.25" customHeight="1">
      <c r="B3" s="30" t="s">
        <v>206</v>
      </c>
      <c r="C3" s="44" t="s">
        <v>171</v>
      </c>
      <c r="D3" s="30" t="s">
        <v>123</v>
      </c>
      <c r="E3" s="30" t="s">
        <v>68</v>
      </c>
    </row>
    <row r="4" spans="1:6" ht="21" customHeight="1">
      <c r="B4" s="8" t="s">
        <v>66</v>
      </c>
      <c r="C4" s="180">
        <v>106.2</v>
      </c>
      <c r="D4" s="181">
        <v>99.4</v>
      </c>
      <c r="E4" s="181">
        <v>100</v>
      </c>
    </row>
    <row r="5" spans="1:6" ht="21" customHeight="1">
      <c r="B5" s="8" t="s">
        <v>67</v>
      </c>
      <c r="C5" s="180">
        <v>104.5</v>
      </c>
      <c r="D5" s="181">
        <v>100</v>
      </c>
      <c r="E5" s="181">
        <v>100</v>
      </c>
    </row>
    <row r="6" spans="1:6">
      <c r="B6" s="93" t="s">
        <v>117</v>
      </c>
      <c r="C6" s="3"/>
      <c r="D6" s="3"/>
      <c r="E6" s="3"/>
      <c r="F6" s="3"/>
    </row>
    <row r="7" spans="1:6">
      <c r="B7" s="3"/>
      <c r="C7" s="3"/>
      <c r="D7" s="3"/>
      <c r="E7" s="3"/>
      <c r="F7" s="3"/>
    </row>
    <row r="8" spans="1:6">
      <c r="A8" s="3" t="s">
        <v>132</v>
      </c>
      <c r="B8" s="3"/>
    </row>
    <row r="9" spans="1:6">
      <c r="A9" s="1" t="s">
        <v>176</v>
      </c>
    </row>
    <row r="13" spans="1:6">
      <c r="B13" s="47"/>
      <c r="C13" s="47"/>
    </row>
    <row r="14" spans="1:6">
      <c r="B14" s="47"/>
      <c r="C14" s="47"/>
      <c r="D14" s="47"/>
      <c r="E14" s="47"/>
      <c r="F14" s="47"/>
    </row>
    <row r="15" spans="1:6">
      <c r="B15" s="47"/>
      <c r="C15" s="47"/>
      <c r="D15" s="47"/>
      <c r="E15" s="47"/>
      <c r="F15" s="47"/>
    </row>
    <row r="17" spans="2:2">
      <c r="B17" s="47"/>
    </row>
    <row r="40" spans="2:2">
      <c r="B40" s="93" t="s">
        <v>117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4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12.25" style="1" bestFit="1" customWidth="1"/>
    <col min="4" max="5" width="9.625" style="1" customWidth="1"/>
    <col min="6" max="14" width="9" style="1"/>
    <col min="15" max="15" width="6.25" style="1" customWidth="1"/>
    <col min="16" max="16" width="9" style="1"/>
    <col min="17" max="19" width="9" style="5"/>
    <col min="20" max="16384" width="9" style="1"/>
  </cols>
  <sheetData>
    <row r="1" spans="1:19" ht="13.5" customHeight="1">
      <c r="A1" s="3" t="s">
        <v>132</v>
      </c>
    </row>
    <row r="2" spans="1:19" ht="16.5" customHeight="1">
      <c r="A2" s="2" t="s">
        <v>130</v>
      </c>
    </row>
    <row r="3" spans="1:19" ht="16.5" customHeight="1">
      <c r="B3" s="204"/>
      <c r="C3" s="214" t="s">
        <v>127</v>
      </c>
      <c r="D3" s="224" t="s">
        <v>66</v>
      </c>
      <c r="E3" s="227" t="s">
        <v>67</v>
      </c>
      <c r="Q3" s="5" t="s">
        <v>131</v>
      </c>
    </row>
    <row r="4" spans="1:19">
      <c r="B4" s="205"/>
      <c r="C4" s="215"/>
      <c r="D4" s="224"/>
      <c r="E4" s="228"/>
    </row>
    <row r="5" spans="1:19">
      <c r="B5" s="96">
        <v>1</v>
      </c>
      <c r="C5" s="15" t="s">
        <v>1</v>
      </c>
      <c r="D5" s="181">
        <v>90.4</v>
      </c>
      <c r="E5" s="181">
        <v>95.4</v>
      </c>
      <c r="Q5" s="128">
        <f>$D$13</f>
        <v>106.2</v>
      </c>
      <c r="R5" s="128">
        <f>$E$13</f>
        <v>104.5</v>
      </c>
      <c r="S5" s="153">
        <v>0</v>
      </c>
    </row>
    <row r="6" spans="1:19">
      <c r="B6" s="96">
        <v>2</v>
      </c>
      <c r="C6" s="15" t="s">
        <v>8</v>
      </c>
      <c r="D6" s="181">
        <v>93.6</v>
      </c>
      <c r="E6" s="181">
        <v>97.1</v>
      </c>
      <c r="Q6" s="129">
        <f t="shared" ref="Q6:Q13" si="0">$D$13</f>
        <v>106.2</v>
      </c>
      <c r="R6" s="129">
        <f t="shared" ref="R6:R13" si="1">$E$13</f>
        <v>104.5</v>
      </c>
      <c r="S6" s="154">
        <v>0</v>
      </c>
    </row>
    <row r="7" spans="1:19">
      <c r="B7" s="96">
        <v>3</v>
      </c>
      <c r="C7" s="15" t="s">
        <v>13</v>
      </c>
      <c r="D7" s="181">
        <v>101.3</v>
      </c>
      <c r="E7" s="181">
        <v>104.1</v>
      </c>
      <c r="Q7" s="129">
        <f t="shared" si="0"/>
        <v>106.2</v>
      </c>
      <c r="R7" s="129">
        <f t="shared" si="1"/>
        <v>104.5</v>
      </c>
      <c r="S7" s="154">
        <v>0</v>
      </c>
    </row>
    <row r="8" spans="1:19">
      <c r="B8" s="96">
        <v>4</v>
      </c>
      <c r="C8" s="15" t="s">
        <v>21</v>
      </c>
      <c r="D8" s="181">
        <v>106.5</v>
      </c>
      <c r="E8" s="181">
        <v>105.9</v>
      </c>
      <c r="Q8" s="129">
        <f t="shared" si="0"/>
        <v>106.2</v>
      </c>
      <c r="R8" s="129">
        <f t="shared" si="1"/>
        <v>104.5</v>
      </c>
      <c r="S8" s="154">
        <v>0</v>
      </c>
    </row>
    <row r="9" spans="1:19">
      <c r="B9" s="96">
        <v>5</v>
      </c>
      <c r="C9" s="15" t="s">
        <v>25</v>
      </c>
      <c r="D9" s="181">
        <v>98.6</v>
      </c>
      <c r="E9" s="181">
        <v>99.2</v>
      </c>
      <c r="Q9" s="129">
        <f t="shared" si="0"/>
        <v>106.2</v>
      </c>
      <c r="R9" s="129">
        <f t="shared" si="1"/>
        <v>104.5</v>
      </c>
      <c r="S9" s="154">
        <v>0</v>
      </c>
    </row>
    <row r="10" spans="1:19">
      <c r="B10" s="96">
        <v>6</v>
      </c>
      <c r="C10" s="15" t="s">
        <v>35</v>
      </c>
      <c r="D10" s="181">
        <v>104.7</v>
      </c>
      <c r="E10" s="181">
        <v>103.5</v>
      </c>
      <c r="Q10" s="129">
        <f t="shared" si="0"/>
        <v>106.2</v>
      </c>
      <c r="R10" s="129">
        <f t="shared" si="1"/>
        <v>104.5</v>
      </c>
      <c r="S10" s="154">
        <v>0</v>
      </c>
    </row>
    <row r="11" spans="1:19">
      <c r="B11" s="96">
        <v>7</v>
      </c>
      <c r="C11" s="15" t="s">
        <v>44</v>
      </c>
      <c r="D11" s="181">
        <v>107.7</v>
      </c>
      <c r="E11" s="181">
        <v>108.3</v>
      </c>
      <c r="Q11" s="129">
        <f t="shared" si="0"/>
        <v>106.2</v>
      </c>
      <c r="R11" s="129">
        <f t="shared" si="1"/>
        <v>104.5</v>
      </c>
      <c r="S11" s="154">
        <v>0</v>
      </c>
    </row>
    <row r="12" spans="1:19" ht="14.25" thickBot="1">
      <c r="B12" s="96">
        <v>8</v>
      </c>
      <c r="C12" s="15" t="s">
        <v>57</v>
      </c>
      <c r="D12" s="182">
        <v>120.2</v>
      </c>
      <c r="E12" s="182">
        <v>110.3</v>
      </c>
      <c r="Q12" s="129">
        <f t="shared" si="0"/>
        <v>106.2</v>
      </c>
      <c r="R12" s="129">
        <f t="shared" si="1"/>
        <v>104.5</v>
      </c>
      <c r="S12" s="154">
        <v>0</v>
      </c>
    </row>
    <row r="13" spans="1:19" ht="14.25" thickTop="1">
      <c r="B13" s="225" t="s">
        <v>0</v>
      </c>
      <c r="C13" s="226"/>
      <c r="D13" s="183">
        <v>106.2</v>
      </c>
      <c r="E13" s="183">
        <v>104.5</v>
      </c>
      <c r="Q13" s="130">
        <f t="shared" si="0"/>
        <v>106.2</v>
      </c>
      <c r="R13" s="130">
        <f t="shared" si="1"/>
        <v>104.5</v>
      </c>
      <c r="S13" s="155">
        <v>999</v>
      </c>
    </row>
    <row r="14" spans="1:19">
      <c r="B14" s="93" t="s">
        <v>177</v>
      </c>
      <c r="C14" s="5"/>
      <c r="D14" s="5"/>
      <c r="E14" s="5"/>
      <c r="Q14" s="1"/>
      <c r="R14" s="1"/>
      <c r="S14" s="1"/>
    </row>
    <row r="15" spans="1:19">
      <c r="B15" s="93" t="s">
        <v>178</v>
      </c>
      <c r="C15" s="5"/>
      <c r="D15" s="5"/>
      <c r="E15" s="5"/>
      <c r="Q15" s="1"/>
      <c r="R15" s="1"/>
      <c r="S15" s="1"/>
    </row>
    <row r="16" spans="1:19">
      <c r="B16" s="24"/>
      <c r="C16" s="5"/>
      <c r="D16" s="5"/>
      <c r="E16" s="5"/>
      <c r="Q16" s="1"/>
      <c r="R16" s="1"/>
      <c r="S16" s="1"/>
    </row>
    <row r="17" spans="2:19">
      <c r="B17" s="24"/>
      <c r="C17" s="5"/>
      <c r="D17" s="5"/>
      <c r="E17" s="5"/>
      <c r="Q17" s="1"/>
      <c r="R17" s="1"/>
      <c r="S17" s="1"/>
    </row>
    <row r="18" spans="2:19">
      <c r="B18" s="41"/>
      <c r="Q18" s="1"/>
      <c r="R18" s="1"/>
      <c r="S18" s="1"/>
    </row>
    <row r="19" spans="2:19">
      <c r="Q19" s="1"/>
      <c r="R19" s="1"/>
      <c r="S19" s="1"/>
    </row>
    <row r="20" spans="2:19">
      <c r="Q20" s="1"/>
      <c r="R20" s="1"/>
      <c r="S20" s="1"/>
    </row>
    <row r="21" spans="2:19">
      <c r="Q21" s="1"/>
      <c r="R21" s="1"/>
      <c r="S21" s="1"/>
    </row>
    <row r="22" spans="2:19">
      <c r="Q22" s="1"/>
      <c r="R22" s="1"/>
      <c r="S22" s="1"/>
    </row>
    <row r="23" spans="2:19">
      <c r="Q23" s="1"/>
      <c r="R23" s="1"/>
      <c r="S23" s="1"/>
    </row>
    <row r="24" spans="2:19">
      <c r="Q24" s="1"/>
      <c r="R24" s="1"/>
      <c r="S24" s="1"/>
    </row>
    <row r="25" spans="2:19">
      <c r="Q25" s="1"/>
      <c r="R25" s="1"/>
      <c r="S25" s="1"/>
    </row>
    <row r="26" spans="2:19">
      <c r="Q26" s="1"/>
      <c r="R26" s="1"/>
      <c r="S26" s="1"/>
    </row>
    <row r="27" spans="2:19">
      <c r="Q27" s="1"/>
      <c r="R27" s="1"/>
      <c r="S27" s="1"/>
    </row>
    <row r="28" spans="2:19">
      <c r="Q28" s="1"/>
      <c r="R28" s="1"/>
      <c r="S28" s="1"/>
    </row>
    <row r="29" spans="2:19">
      <c r="Q29" s="1"/>
      <c r="R29" s="1"/>
      <c r="S29" s="1"/>
    </row>
    <row r="30" spans="2:19">
      <c r="Q30" s="1"/>
      <c r="R30" s="1"/>
      <c r="S30" s="1"/>
    </row>
    <row r="31" spans="2:19">
      <c r="Q31" s="1"/>
      <c r="R31" s="1"/>
      <c r="S31" s="1"/>
    </row>
    <row r="32" spans="2:19">
      <c r="Q32" s="1"/>
      <c r="R32" s="1"/>
      <c r="S32" s="1"/>
    </row>
    <row r="33" spans="17:19">
      <c r="Q33" s="1"/>
      <c r="R33" s="1"/>
      <c r="S33" s="1"/>
    </row>
    <row r="34" spans="17:19">
      <c r="Q34" s="1"/>
      <c r="R34" s="1"/>
      <c r="S34" s="1"/>
    </row>
    <row r="35" spans="17:19">
      <c r="Q35" s="1"/>
      <c r="R35" s="1"/>
      <c r="S35" s="1"/>
    </row>
    <row r="36" spans="17:19">
      <c r="Q36" s="1"/>
      <c r="R36" s="1"/>
      <c r="S36" s="1"/>
    </row>
    <row r="37" spans="17:19">
      <c r="Q37" s="1"/>
      <c r="R37" s="1"/>
      <c r="S37" s="1"/>
    </row>
    <row r="38" spans="17:19">
      <c r="Q38" s="1"/>
      <c r="R38" s="1"/>
      <c r="S38" s="1"/>
    </row>
    <row r="39" spans="17:19">
      <c r="Q39" s="1"/>
      <c r="R39" s="1"/>
      <c r="S39" s="1"/>
    </row>
    <row r="40" spans="17:19">
      <c r="Q40" s="1"/>
      <c r="R40" s="1"/>
      <c r="S40" s="1"/>
    </row>
    <row r="41" spans="17:19">
      <c r="Q41" s="1"/>
      <c r="R41" s="1"/>
      <c r="S41" s="1"/>
    </row>
    <row r="42" spans="17:19">
      <c r="Q42" s="1"/>
      <c r="R42" s="1"/>
      <c r="S42" s="1"/>
    </row>
    <row r="43" spans="17:19">
      <c r="Q43" s="1"/>
      <c r="R43" s="1"/>
      <c r="S43" s="1"/>
    </row>
    <row r="44" spans="17:19">
      <c r="Q44" s="1"/>
      <c r="R44" s="1"/>
      <c r="S44" s="1"/>
    </row>
    <row r="45" spans="17:19">
      <c r="Q45" s="1"/>
      <c r="R45" s="1"/>
      <c r="S45" s="1"/>
    </row>
    <row r="46" spans="17:19">
      <c r="Q46" s="1"/>
      <c r="R46" s="1"/>
      <c r="S46" s="1"/>
    </row>
    <row r="47" spans="17:19">
      <c r="Q47" s="1"/>
      <c r="R47" s="1"/>
      <c r="S47" s="1"/>
    </row>
    <row r="48" spans="17:19">
      <c r="Q48" s="1"/>
      <c r="R48" s="1"/>
      <c r="S48" s="1"/>
    </row>
  </sheetData>
  <mergeCells count="5">
    <mergeCell ref="B13:C13"/>
    <mergeCell ref="D3:D4"/>
    <mergeCell ref="E3:E4"/>
    <mergeCell ref="B3:B4"/>
    <mergeCell ref="C3:C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T53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5" width="9.625" style="1" customWidth="1"/>
    <col min="6" max="16" width="9.625" style="3" customWidth="1"/>
    <col min="17" max="17" width="9" style="1"/>
    <col min="18" max="20" width="9" style="5"/>
    <col min="21" max="16384" width="9" style="1"/>
  </cols>
  <sheetData>
    <row r="1" spans="1:20" ht="13.5" customHeight="1">
      <c r="A1" s="143" t="s">
        <v>132</v>
      </c>
      <c r="B1" s="2"/>
      <c r="C1" s="2"/>
      <c r="D1" s="2"/>
      <c r="E1" s="2"/>
    </row>
    <row r="2" spans="1:20" ht="16.5" customHeight="1">
      <c r="A2" s="2" t="s">
        <v>219</v>
      </c>
      <c r="B2" s="2"/>
      <c r="C2" s="2"/>
      <c r="D2" s="2"/>
      <c r="E2" s="2"/>
    </row>
    <row r="3" spans="1:20" ht="16.5" customHeight="1">
      <c r="A3" s="2"/>
      <c r="B3" s="204"/>
      <c r="C3" s="214" t="s">
        <v>220</v>
      </c>
      <c r="D3" s="224" t="s">
        <v>66</v>
      </c>
      <c r="E3" s="227" t="s">
        <v>67</v>
      </c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R3" s="5" t="s">
        <v>131</v>
      </c>
    </row>
    <row r="4" spans="1:20">
      <c r="A4" s="2"/>
      <c r="B4" s="205"/>
      <c r="C4" s="215"/>
      <c r="D4" s="224"/>
      <c r="E4" s="22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20">
      <c r="A5" s="2"/>
      <c r="B5" s="39">
        <v>1</v>
      </c>
      <c r="C5" s="140" t="s">
        <v>58</v>
      </c>
      <c r="D5" s="181">
        <v>120.2</v>
      </c>
      <c r="E5" s="181">
        <v>110.3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R5" s="128">
        <f>$D$48</f>
        <v>106.2</v>
      </c>
      <c r="S5" s="128">
        <f>$E$48</f>
        <v>104.5</v>
      </c>
      <c r="T5" s="153">
        <v>0</v>
      </c>
    </row>
    <row r="6" spans="1:20">
      <c r="A6" s="2"/>
      <c r="B6" s="39">
        <v>2</v>
      </c>
      <c r="C6" s="141" t="s">
        <v>36</v>
      </c>
      <c r="D6" s="181">
        <v>104.7</v>
      </c>
      <c r="E6" s="181">
        <v>103.5</v>
      </c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R6" s="129">
        <f t="shared" ref="R6:R48" si="0">$D$48</f>
        <v>106.2</v>
      </c>
      <c r="S6" s="129">
        <f t="shared" ref="S6:S48" si="1">$E$48</f>
        <v>104.5</v>
      </c>
      <c r="T6" s="154">
        <v>0</v>
      </c>
    </row>
    <row r="7" spans="1:20">
      <c r="A7" s="2"/>
      <c r="B7" s="39">
        <v>3</v>
      </c>
      <c r="C7" s="141" t="s">
        <v>45</v>
      </c>
      <c r="D7" s="181">
        <v>112.1</v>
      </c>
      <c r="E7" s="181">
        <v>115.5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R7" s="129">
        <f t="shared" si="0"/>
        <v>106.2</v>
      </c>
      <c r="S7" s="129">
        <f t="shared" si="1"/>
        <v>104.5</v>
      </c>
      <c r="T7" s="154">
        <v>0</v>
      </c>
    </row>
    <row r="8" spans="1:20">
      <c r="A8" s="2"/>
      <c r="B8" s="39">
        <v>4</v>
      </c>
      <c r="C8" s="141" t="s">
        <v>2</v>
      </c>
      <c r="D8" s="181">
        <v>99.2</v>
      </c>
      <c r="E8" s="181">
        <v>97.3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R8" s="129">
        <f t="shared" si="0"/>
        <v>106.2</v>
      </c>
      <c r="S8" s="129">
        <f t="shared" si="1"/>
        <v>104.5</v>
      </c>
      <c r="T8" s="154">
        <v>0</v>
      </c>
    </row>
    <row r="9" spans="1:20">
      <c r="A9" s="2"/>
      <c r="B9" s="39">
        <v>5</v>
      </c>
      <c r="C9" s="141" t="s">
        <v>3</v>
      </c>
      <c r="D9" s="181">
        <v>80.3</v>
      </c>
      <c r="E9" s="181">
        <v>90</v>
      </c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R9" s="129">
        <f t="shared" si="0"/>
        <v>106.2</v>
      </c>
      <c r="S9" s="129">
        <f t="shared" si="1"/>
        <v>104.5</v>
      </c>
      <c r="T9" s="154">
        <v>0</v>
      </c>
    </row>
    <row r="10" spans="1:20">
      <c r="A10" s="2"/>
      <c r="B10" s="39">
        <v>6</v>
      </c>
      <c r="C10" s="141" t="s">
        <v>4</v>
      </c>
      <c r="D10" s="181">
        <v>88.8</v>
      </c>
      <c r="E10" s="181">
        <v>93.8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R10" s="129">
        <f t="shared" si="0"/>
        <v>106.2</v>
      </c>
      <c r="S10" s="129">
        <f t="shared" si="1"/>
        <v>104.5</v>
      </c>
      <c r="T10" s="154">
        <v>0</v>
      </c>
    </row>
    <row r="11" spans="1:20">
      <c r="A11" s="2"/>
      <c r="B11" s="39">
        <v>7</v>
      </c>
      <c r="C11" s="142" t="s">
        <v>46</v>
      </c>
      <c r="D11" s="181">
        <v>111.5</v>
      </c>
      <c r="E11" s="181">
        <v>105.3</v>
      </c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R11" s="129">
        <f t="shared" si="0"/>
        <v>106.2</v>
      </c>
      <c r="S11" s="129">
        <f t="shared" si="1"/>
        <v>104.5</v>
      </c>
      <c r="T11" s="154">
        <v>0</v>
      </c>
    </row>
    <row r="12" spans="1:20">
      <c r="A12" s="2"/>
      <c r="B12" s="39">
        <v>8</v>
      </c>
      <c r="C12" s="142" t="s">
        <v>9</v>
      </c>
      <c r="D12" s="181">
        <v>93.2</v>
      </c>
      <c r="E12" s="181">
        <v>96.2</v>
      </c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R12" s="129">
        <f t="shared" si="0"/>
        <v>106.2</v>
      </c>
      <c r="S12" s="129">
        <f t="shared" si="1"/>
        <v>104.5</v>
      </c>
      <c r="T12" s="154">
        <v>0</v>
      </c>
    </row>
    <row r="13" spans="1:20">
      <c r="A13" s="2"/>
      <c r="B13" s="39">
        <v>9</v>
      </c>
      <c r="C13" s="142" t="s">
        <v>47</v>
      </c>
      <c r="D13" s="181">
        <v>106.9</v>
      </c>
      <c r="E13" s="181">
        <v>112.3</v>
      </c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R13" s="129">
        <f t="shared" si="0"/>
        <v>106.2</v>
      </c>
      <c r="S13" s="129">
        <f t="shared" si="1"/>
        <v>104.5</v>
      </c>
      <c r="T13" s="154">
        <v>0</v>
      </c>
    </row>
    <row r="14" spans="1:20">
      <c r="A14" s="2"/>
      <c r="B14" s="39">
        <v>10</v>
      </c>
      <c r="C14" s="142" t="s">
        <v>14</v>
      </c>
      <c r="D14" s="181">
        <v>110.4</v>
      </c>
      <c r="E14" s="181">
        <v>109.2</v>
      </c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R14" s="129">
        <f t="shared" si="0"/>
        <v>106.2</v>
      </c>
      <c r="S14" s="129">
        <f t="shared" si="1"/>
        <v>104.5</v>
      </c>
      <c r="T14" s="154">
        <v>0</v>
      </c>
    </row>
    <row r="15" spans="1:20">
      <c r="A15" s="2"/>
      <c r="B15" s="39">
        <v>11</v>
      </c>
      <c r="C15" s="142" t="s">
        <v>15</v>
      </c>
      <c r="D15" s="181">
        <v>90.1</v>
      </c>
      <c r="E15" s="181">
        <v>97.8</v>
      </c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R15" s="129">
        <f t="shared" si="0"/>
        <v>106.2</v>
      </c>
      <c r="S15" s="129">
        <f t="shared" si="1"/>
        <v>104.5</v>
      </c>
      <c r="T15" s="154">
        <v>0</v>
      </c>
    </row>
    <row r="16" spans="1:20">
      <c r="A16" s="2"/>
      <c r="B16" s="39">
        <v>12</v>
      </c>
      <c r="C16" s="142" t="s">
        <v>10</v>
      </c>
      <c r="D16" s="181">
        <v>88.6</v>
      </c>
      <c r="E16" s="181">
        <v>91.4</v>
      </c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R16" s="129">
        <f t="shared" si="0"/>
        <v>106.2</v>
      </c>
      <c r="S16" s="129">
        <f t="shared" si="1"/>
        <v>104.5</v>
      </c>
      <c r="T16" s="154">
        <v>0</v>
      </c>
    </row>
    <row r="17" spans="1:20">
      <c r="A17" s="2"/>
      <c r="B17" s="39">
        <v>13</v>
      </c>
      <c r="C17" s="142" t="s">
        <v>22</v>
      </c>
      <c r="D17" s="181">
        <v>103</v>
      </c>
      <c r="E17" s="181">
        <v>102.4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R17" s="129">
        <f t="shared" si="0"/>
        <v>106.2</v>
      </c>
      <c r="S17" s="129">
        <f t="shared" si="1"/>
        <v>104.5</v>
      </c>
      <c r="T17" s="154">
        <v>0</v>
      </c>
    </row>
    <row r="18" spans="1:20">
      <c r="A18" s="2"/>
      <c r="B18" s="39">
        <v>14</v>
      </c>
      <c r="C18" s="142" t="s">
        <v>48</v>
      </c>
      <c r="D18" s="181">
        <v>112.6</v>
      </c>
      <c r="E18" s="181">
        <v>111.7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R18" s="129">
        <f t="shared" si="0"/>
        <v>106.2</v>
      </c>
      <c r="S18" s="129">
        <f t="shared" si="1"/>
        <v>104.5</v>
      </c>
      <c r="T18" s="154">
        <v>0</v>
      </c>
    </row>
    <row r="19" spans="1:20">
      <c r="A19" s="2"/>
      <c r="B19" s="39">
        <v>15</v>
      </c>
      <c r="C19" s="142" t="s">
        <v>26</v>
      </c>
      <c r="D19" s="181">
        <v>96.1</v>
      </c>
      <c r="E19" s="181">
        <v>106.4</v>
      </c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R19" s="129">
        <f t="shared" si="0"/>
        <v>106.2</v>
      </c>
      <c r="S19" s="129">
        <f t="shared" si="1"/>
        <v>104.5</v>
      </c>
      <c r="T19" s="154">
        <v>0</v>
      </c>
    </row>
    <row r="20" spans="1:20">
      <c r="A20" s="2"/>
      <c r="B20" s="39">
        <v>16</v>
      </c>
      <c r="C20" s="142" t="s">
        <v>16</v>
      </c>
      <c r="D20" s="181">
        <v>105</v>
      </c>
      <c r="E20" s="181">
        <v>104.6</v>
      </c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R20" s="129">
        <f t="shared" si="0"/>
        <v>106.2</v>
      </c>
      <c r="S20" s="129">
        <f t="shared" si="1"/>
        <v>104.5</v>
      </c>
      <c r="T20" s="154">
        <v>0</v>
      </c>
    </row>
    <row r="21" spans="1:20">
      <c r="A21" s="2"/>
      <c r="B21" s="39">
        <v>17</v>
      </c>
      <c r="C21" s="142" t="s">
        <v>27</v>
      </c>
      <c r="D21" s="181">
        <v>91.4</v>
      </c>
      <c r="E21" s="181">
        <v>93.7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R21" s="129">
        <f t="shared" si="0"/>
        <v>106.2</v>
      </c>
      <c r="S21" s="129">
        <f t="shared" si="1"/>
        <v>104.5</v>
      </c>
      <c r="T21" s="154">
        <v>0</v>
      </c>
    </row>
    <row r="22" spans="1:20">
      <c r="A22" s="2"/>
      <c r="B22" s="39">
        <v>18</v>
      </c>
      <c r="C22" s="142" t="s">
        <v>28</v>
      </c>
      <c r="D22" s="181">
        <v>109</v>
      </c>
      <c r="E22" s="181">
        <v>112.2</v>
      </c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R22" s="129">
        <f t="shared" si="0"/>
        <v>106.2</v>
      </c>
      <c r="S22" s="129">
        <f t="shared" si="1"/>
        <v>104.5</v>
      </c>
      <c r="T22" s="154">
        <v>0</v>
      </c>
    </row>
    <row r="23" spans="1:20">
      <c r="A23" s="2"/>
      <c r="B23" s="39">
        <v>19</v>
      </c>
      <c r="C23" s="142" t="s">
        <v>17</v>
      </c>
      <c r="D23" s="181">
        <v>105.4</v>
      </c>
      <c r="E23" s="181">
        <v>106.1</v>
      </c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R23" s="129">
        <f t="shared" si="0"/>
        <v>106.2</v>
      </c>
      <c r="S23" s="129">
        <f t="shared" si="1"/>
        <v>104.5</v>
      </c>
      <c r="T23" s="154">
        <v>0</v>
      </c>
    </row>
    <row r="24" spans="1:20">
      <c r="A24" s="2"/>
      <c r="B24" s="39">
        <v>20</v>
      </c>
      <c r="C24" s="142" t="s">
        <v>49</v>
      </c>
      <c r="D24" s="181">
        <v>100.9</v>
      </c>
      <c r="E24" s="181">
        <v>104.7</v>
      </c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R24" s="129">
        <f t="shared" si="0"/>
        <v>106.2</v>
      </c>
      <c r="S24" s="129">
        <f t="shared" si="1"/>
        <v>104.5</v>
      </c>
      <c r="T24" s="154">
        <v>0</v>
      </c>
    </row>
    <row r="25" spans="1:20">
      <c r="A25" s="2"/>
      <c r="B25" s="39">
        <v>21</v>
      </c>
      <c r="C25" s="142" t="s">
        <v>5</v>
      </c>
      <c r="D25" s="181">
        <v>84.2</v>
      </c>
      <c r="E25" s="181">
        <v>86.1</v>
      </c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R25" s="129">
        <f t="shared" si="0"/>
        <v>106.2</v>
      </c>
      <c r="S25" s="129">
        <f t="shared" si="1"/>
        <v>104.5</v>
      </c>
      <c r="T25" s="154">
        <v>0</v>
      </c>
    </row>
    <row r="26" spans="1:20">
      <c r="A26" s="2"/>
      <c r="B26" s="39">
        <v>22</v>
      </c>
      <c r="C26" s="142" t="s">
        <v>23</v>
      </c>
      <c r="D26" s="181">
        <v>111.1</v>
      </c>
      <c r="E26" s="181">
        <v>107.4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R26" s="129">
        <f t="shared" si="0"/>
        <v>106.2</v>
      </c>
      <c r="S26" s="129">
        <f t="shared" si="1"/>
        <v>104.5</v>
      </c>
      <c r="T26" s="154">
        <v>0</v>
      </c>
    </row>
    <row r="27" spans="1:20">
      <c r="A27" s="2"/>
      <c r="B27" s="39">
        <v>23</v>
      </c>
      <c r="C27" s="142" t="s">
        <v>29</v>
      </c>
      <c r="D27" s="181">
        <v>105.6</v>
      </c>
      <c r="E27" s="181">
        <v>101.8</v>
      </c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R27" s="129">
        <f t="shared" si="0"/>
        <v>106.2</v>
      </c>
      <c r="S27" s="129">
        <f t="shared" si="1"/>
        <v>104.5</v>
      </c>
      <c r="T27" s="154">
        <v>0</v>
      </c>
    </row>
    <row r="28" spans="1:20">
      <c r="A28" s="2"/>
      <c r="B28" s="39">
        <v>24</v>
      </c>
      <c r="C28" s="142" t="s">
        <v>18</v>
      </c>
      <c r="D28" s="181">
        <v>116</v>
      </c>
      <c r="E28" s="181">
        <v>116.3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R28" s="129">
        <f t="shared" si="0"/>
        <v>106.2</v>
      </c>
      <c r="S28" s="129">
        <f t="shared" si="1"/>
        <v>104.5</v>
      </c>
      <c r="T28" s="154">
        <v>0</v>
      </c>
    </row>
    <row r="29" spans="1:20">
      <c r="A29" s="2"/>
      <c r="B29" s="39">
        <v>25</v>
      </c>
      <c r="C29" s="142" t="s">
        <v>11</v>
      </c>
      <c r="D29" s="181">
        <v>103.6</v>
      </c>
      <c r="E29" s="181">
        <v>100.6</v>
      </c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R29" s="129">
        <f t="shared" si="0"/>
        <v>106.2</v>
      </c>
      <c r="S29" s="129">
        <f t="shared" si="1"/>
        <v>104.5</v>
      </c>
      <c r="T29" s="154">
        <v>0</v>
      </c>
    </row>
    <row r="30" spans="1:20">
      <c r="A30" s="2"/>
      <c r="B30" s="39">
        <v>26</v>
      </c>
      <c r="C30" s="142" t="s">
        <v>50</v>
      </c>
      <c r="D30" s="181">
        <v>99.8</v>
      </c>
      <c r="E30" s="181">
        <v>99.4</v>
      </c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R30" s="129">
        <f t="shared" si="0"/>
        <v>106.2</v>
      </c>
      <c r="S30" s="129">
        <f t="shared" si="1"/>
        <v>104.5</v>
      </c>
      <c r="T30" s="154">
        <v>0</v>
      </c>
    </row>
    <row r="31" spans="1:20">
      <c r="A31" s="2"/>
      <c r="B31" s="39">
        <v>27</v>
      </c>
      <c r="C31" s="142" t="s">
        <v>30</v>
      </c>
      <c r="D31" s="181">
        <v>105.1</v>
      </c>
      <c r="E31" s="181">
        <v>107.8</v>
      </c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R31" s="129">
        <f t="shared" si="0"/>
        <v>106.2</v>
      </c>
      <c r="S31" s="129">
        <f t="shared" si="1"/>
        <v>104.5</v>
      </c>
      <c r="T31" s="154">
        <v>0</v>
      </c>
    </row>
    <row r="32" spans="1:20">
      <c r="A32" s="2"/>
      <c r="B32" s="39">
        <v>28</v>
      </c>
      <c r="C32" s="142" t="s">
        <v>24</v>
      </c>
      <c r="D32" s="181">
        <v>105.4</v>
      </c>
      <c r="E32" s="181">
        <v>108</v>
      </c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R32" s="129">
        <f t="shared" si="0"/>
        <v>106.2</v>
      </c>
      <c r="S32" s="129">
        <f t="shared" si="1"/>
        <v>104.5</v>
      </c>
      <c r="T32" s="154">
        <v>0</v>
      </c>
    </row>
    <row r="33" spans="1:20">
      <c r="A33" s="2"/>
      <c r="B33" s="39">
        <v>29</v>
      </c>
      <c r="C33" s="142" t="s">
        <v>51</v>
      </c>
      <c r="D33" s="181">
        <v>107.1</v>
      </c>
      <c r="E33" s="181">
        <v>106.3</v>
      </c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R33" s="129">
        <f t="shared" si="0"/>
        <v>106.2</v>
      </c>
      <c r="S33" s="129">
        <f t="shared" si="1"/>
        <v>104.5</v>
      </c>
      <c r="T33" s="154">
        <v>0</v>
      </c>
    </row>
    <row r="34" spans="1:20">
      <c r="A34" s="2"/>
      <c r="B34" s="39">
        <v>30</v>
      </c>
      <c r="C34" s="142" t="s">
        <v>19</v>
      </c>
      <c r="D34" s="181">
        <v>93.2</v>
      </c>
      <c r="E34" s="181">
        <v>97.5</v>
      </c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R34" s="129">
        <f t="shared" si="0"/>
        <v>106.2</v>
      </c>
      <c r="S34" s="129">
        <f t="shared" si="1"/>
        <v>104.5</v>
      </c>
      <c r="T34" s="154">
        <v>0</v>
      </c>
    </row>
    <row r="35" spans="1:20">
      <c r="A35" s="2"/>
      <c r="B35" s="39">
        <v>31</v>
      </c>
      <c r="C35" s="142" t="s">
        <v>20</v>
      </c>
      <c r="D35" s="181">
        <v>88.7</v>
      </c>
      <c r="E35" s="181">
        <v>97.1</v>
      </c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R35" s="129">
        <f t="shared" si="0"/>
        <v>106.2</v>
      </c>
      <c r="S35" s="129">
        <f t="shared" si="1"/>
        <v>104.5</v>
      </c>
      <c r="T35" s="154">
        <v>0</v>
      </c>
    </row>
    <row r="36" spans="1:20">
      <c r="A36" s="2"/>
      <c r="B36" s="39">
        <v>32</v>
      </c>
      <c r="C36" s="142" t="s">
        <v>31</v>
      </c>
      <c r="D36" s="181">
        <v>96.9</v>
      </c>
      <c r="E36" s="181">
        <v>87.8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R36" s="129">
        <f t="shared" si="0"/>
        <v>106.2</v>
      </c>
      <c r="S36" s="129">
        <f t="shared" si="1"/>
        <v>104.5</v>
      </c>
      <c r="T36" s="154">
        <v>0</v>
      </c>
    </row>
    <row r="37" spans="1:20">
      <c r="A37" s="2"/>
      <c r="B37" s="39">
        <v>33</v>
      </c>
      <c r="C37" s="142" t="s">
        <v>52</v>
      </c>
      <c r="D37" s="181">
        <v>102</v>
      </c>
      <c r="E37" s="181">
        <v>108.9</v>
      </c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R37" s="129">
        <f t="shared" si="0"/>
        <v>106.2</v>
      </c>
      <c r="S37" s="129">
        <f t="shared" si="1"/>
        <v>104.5</v>
      </c>
      <c r="T37" s="154">
        <v>0</v>
      </c>
    </row>
    <row r="38" spans="1:20">
      <c r="A38" s="2"/>
      <c r="B38" s="39">
        <v>34</v>
      </c>
      <c r="C38" s="142" t="s">
        <v>12</v>
      </c>
      <c r="D38" s="181">
        <v>89</v>
      </c>
      <c r="E38" s="181">
        <v>100.3</v>
      </c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R38" s="129">
        <f t="shared" si="0"/>
        <v>106.2</v>
      </c>
      <c r="S38" s="129">
        <f t="shared" si="1"/>
        <v>104.5</v>
      </c>
      <c r="T38" s="154">
        <v>0</v>
      </c>
    </row>
    <row r="39" spans="1:20">
      <c r="A39" s="2"/>
      <c r="B39" s="39">
        <v>35</v>
      </c>
      <c r="C39" s="142" t="s">
        <v>6</v>
      </c>
      <c r="D39" s="181">
        <v>80</v>
      </c>
      <c r="E39" s="181">
        <v>100.2</v>
      </c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R39" s="129">
        <f t="shared" si="0"/>
        <v>106.2</v>
      </c>
      <c r="S39" s="129">
        <f t="shared" si="1"/>
        <v>104.5</v>
      </c>
      <c r="T39" s="154">
        <v>0</v>
      </c>
    </row>
    <row r="40" spans="1:20">
      <c r="A40" s="2"/>
      <c r="B40" s="39">
        <v>36</v>
      </c>
      <c r="C40" s="142" t="s">
        <v>7</v>
      </c>
      <c r="D40" s="181">
        <v>109.8</v>
      </c>
      <c r="E40" s="181">
        <v>105.1</v>
      </c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R40" s="129">
        <f t="shared" si="0"/>
        <v>106.2</v>
      </c>
      <c r="S40" s="129">
        <f t="shared" si="1"/>
        <v>104.5</v>
      </c>
      <c r="T40" s="154">
        <v>0</v>
      </c>
    </row>
    <row r="41" spans="1:20">
      <c r="A41" s="2"/>
      <c r="B41" s="39">
        <v>37</v>
      </c>
      <c r="C41" s="142" t="s">
        <v>53</v>
      </c>
      <c r="D41" s="181">
        <v>104.4</v>
      </c>
      <c r="E41" s="181">
        <v>95.8</v>
      </c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R41" s="129">
        <f t="shared" si="0"/>
        <v>106.2</v>
      </c>
      <c r="S41" s="129">
        <f t="shared" si="1"/>
        <v>104.5</v>
      </c>
      <c r="T41" s="154">
        <v>0</v>
      </c>
    </row>
    <row r="42" spans="1:20">
      <c r="A42" s="2"/>
      <c r="B42" s="39">
        <v>38</v>
      </c>
      <c r="C42" s="142" t="s">
        <v>54</v>
      </c>
      <c r="D42" s="181">
        <v>91.7</v>
      </c>
      <c r="E42" s="181">
        <v>96.3</v>
      </c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R42" s="129">
        <f t="shared" si="0"/>
        <v>106.2</v>
      </c>
      <c r="S42" s="129">
        <f t="shared" si="1"/>
        <v>104.5</v>
      </c>
      <c r="T42" s="154">
        <v>0</v>
      </c>
    </row>
    <row r="43" spans="1:20">
      <c r="A43" s="2"/>
      <c r="B43" s="39">
        <v>39</v>
      </c>
      <c r="C43" s="142" t="s">
        <v>55</v>
      </c>
      <c r="D43" s="181">
        <v>122.6</v>
      </c>
      <c r="E43" s="181">
        <v>126.7</v>
      </c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R43" s="129">
        <f t="shared" si="0"/>
        <v>106.2</v>
      </c>
      <c r="S43" s="129">
        <f t="shared" si="1"/>
        <v>104.5</v>
      </c>
      <c r="T43" s="154">
        <v>0</v>
      </c>
    </row>
    <row r="44" spans="1:20">
      <c r="A44" s="2"/>
      <c r="B44" s="39">
        <v>40</v>
      </c>
      <c r="C44" s="142" t="s">
        <v>56</v>
      </c>
      <c r="D44" s="181">
        <v>120.3</v>
      </c>
      <c r="E44" s="181">
        <v>116.9</v>
      </c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R44" s="129">
        <f t="shared" si="0"/>
        <v>106.2</v>
      </c>
      <c r="S44" s="129">
        <f t="shared" si="1"/>
        <v>104.5</v>
      </c>
      <c r="T44" s="154">
        <v>0</v>
      </c>
    </row>
    <row r="45" spans="1:20">
      <c r="A45" s="2"/>
      <c r="B45" s="39">
        <v>41</v>
      </c>
      <c r="C45" s="142" t="s">
        <v>32</v>
      </c>
      <c r="D45" s="181">
        <v>93.4</v>
      </c>
      <c r="E45" s="181">
        <v>94.8</v>
      </c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R45" s="129">
        <f t="shared" si="0"/>
        <v>106.2</v>
      </c>
      <c r="S45" s="129">
        <f t="shared" si="1"/>
        <v>104.5</v>
      </c>
      <c r="T45" s="154">
        <v>0</v>
      </c>
    </row>
    <row r="46" spans="1:20">
      <c r="A46" s="2"/>
      <c r="B46" s="39">
        <v>42</v>
      </c>
      <c r="C46" s="142" t="s">
        <v>33</v>
      </c>
      <c r="D46" s="181">
        <v>86</v>
      </c>
      <c r="E46" s="181">
        <v>96.9</v>
      </c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R46" s="129">
        <f t="shared" si="0"/>
        <v>106.2</v>
      </c>
      <c r="S46" s="129">
        <f t="shared" si="1"/>
        <v>104.5</v>
      </c>
      <c r="T46" s="154">
        <v>0</v>
      </c>
    </row>
    <row r="47" spans="1:20" ht="14.25" thickBot="1">
      <c r="A47" s="2"/>
      <c r="B47" s="39">
        <v>43</v>
      </c>
      <c r="C47" s="142" t="s">
        <v>34</v>
      </c>
      <c r="D47" s="181">
        <v>103.6</v>
      </c>
      <c r="E47" s="181">
        <v>91.1</v>
      </c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R47" s="129">
        <f t="shared" si="0"/>
        <v>106.2</v>
      </c>
      <c r="S47" s="129">
        <f t="shared" si="1"/>
        <v>104.5</v>
      </c>
      <c r="T47" s="154">
        <v>0</v>
      </c>
    </row>
    <row r="48" spans="1:20" ht="14.25" thickTop="1">
      <c r="A48" s="2"/>
      <c r="B48" s="209" t="s">
        <v>0</v>
      </c>
      <c r="C48" s="210"/>
      <c r="D48" s="183">
        <v>106.2</v>
      </c>
      <c r="E48" s="183">
        <v>104.5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R48" s="130">
        <f t="shared" si="0"/>
        <v>106.2</v>
      </c>
      <c r="S48" s="130">
        <f t="shared" si="1"/>
        <v>104.5</v>
      </c>
      <c r="T48" s="155">
        <v>999</v>
      </c>
    </row>
    <row r="49" spans="1:16">
      <c r="A49" s="2"/>
      <c r="B49" s="93" t="s">
        <v>177</v>
      </c>
      <c r="C49" s="144"/>
      <c r="D49" s="144"/>
      <c r="E49" s="144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>
      <c r="A50" s="2"/>
      <c r="B50" s="93" t="s">
        <v>178</v>
      </c>
      <c r="C50" s="144"/>
      <c r="D50" s="144"/>
      <c r="E50" s="144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</row>
    <row r="51" spans="1:16">
      <c r="B51" s="24" t="s">
        <v>217</v>
      </c>
      <c r="C51" s="5"/>
      <c r="D51" s="5"/>
      <c r="E51" s="5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</row>
    <row r="52" spans="1:16">
      <c r="B52" s="24" t="s">
        <v>218</v>
      </c>
      <c r="C52" s="5"/>
      <c r="D52" s="5"/>
      <c r="E52" s="5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>
      <c r="B53" s="41"/>
    </row>
  </sheetData>
  <mergeCells count="5">
    <mergeCell ref="B48:C48"/>
    <mergeCell ref="D3:D4"/>
    <mergeCell ref="E3:E4"/>
    <mergeCell ref="B3:B4"/>
    <mergeCell ref="C3:C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N45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11.375" style="1" customWidth="1"/>
    <col min="3" max="6" width="15.25" style="1" customWidth="1"/>
    <col min="7" max="9" width="9" style="1"/>
    <col min="10" max="10" width="17.125" style="1" bestFit="1" customWidth="1"/>
    <col min="11" max="16384" width="9" style="1"/>
  </cols>
  <sheetData>
    <row r="1" spans="1:14" ht="13.5" customHeight="1">
      <c r="A1" s="3" t="s">
        <v>179</v>
      </c>
      <c r="K1" s="75"/>
      <c r="L1" s="75"/>
      <c r="M1" s="75"/>
      <c r="N1" s="42"/>
    </row>
    <row r="2" spans="1:14" ht="17.25" customHeight="1">
      <c r="A2" s="1" t="s">
        <v>176</v>
      </c>
      <c r="B2" s="3"/>
      <c r="C2" s="3"/>
      <c r="D2" s="3"/>
      <c r="E2" s="3"/>
      <c r="F2" s="3"/>
      <c r="K2" s="42"/>
      <c r="L2" s="42"/>
      <c r="M2" s="42"/>
      <c r="N2" s="42"/>
    </row>
    <row r="3" spans="1:14" ht="42.75" customHeight="1">
      <c r="B3" s="30" t="s">
        <v>121</v>
      </c>
      <c r="C3" s="43" t="s">
        <v>122</v>
      </c>
      <c r="D3" s="44" t="s">
        <v>171</v>
      </c>
      <c r="E3" s="30" t="s">
        <v>123</v>
      </c>
      <c r="F3" s="30" t="s">
        <v>68</v>
      </c>
    </row>
    <row r="4" spans="1:14" ht="21" customHeight="1">
      <c r="B4" s="45" t="s">
        <v>107</v>
      </c>
      <c r="C4" s="111">
        <v>25946</v>
      </c>
      <c r="D4" s="109">
        <v>0.53100000000000003</v>
      </c>
      <c r="E4" s="110">
        <v>0.52900000000000003</v>
      </c>
      <c r="F4" s="110">
        <v>0.505</v>
      </c>
    </row>
    <row r="5" spans="1:14" ht="21" customHeight="1">
      <c r="B5" s="45" t="s">
        <v>105</v>
      </c>
      <c r="C5" s="111">
        <v>13260</v>
      </c>
      <c r="D5" s="109">
        <v>0.27200000000000002</v>
      </c>
      <c r="E5" s="110">
        <v>0.26400000000000001</v>
      </c>
      <c r="F5" s="110">
        <v>0.26800000000000002</v>
      </c>
    </row>
    <row r="6" spans="1:14" ht="21" customHeight="1">
      <c r="B6" s="45" t="s">
        <v>106</v>
      </c>
      <c r="C6" s="111">
        <v>5566</v>
      </c>
      <c r="D6" s="109">
        <v>0.114</v>
      </c>
      <c r="E6" s="110">
        <v>0.129</v>
      </c>
      <c r="F6" s="110">
        <v>0.14800000000000002</v>
      </c>
    </row>
    <row r="7" spans="1:14" ht="21" customHeight="1">
      <c r="B7" s="45" t="s">
        <v>124</v>
      </c>
      <c r="C7" s="111">
        <v>1544</v>
      </c>
      <c r="D7" s="109">
        <v>3.2000000000000001E-2</v>
      </c>
      <c r="E7" s="110">
        <v>3.1E-2</v>
      </c>
      <c r="F7" s="110">
        <v>2.7999999999999997E-2</v>
      </c>
    </row>
    <row r="8" spans="1:14" ht="21" customHeight="1">
      <c r="B8" s="45" t="s">
        <v>125</v>
      </c>
      <c r="C8" s="111">
        <v>1668</v>
      </c>
      <c r="D8" s="109">
        <v>3.4000000000000002E-2</v>
      </c>
      <c r="E8" s="110">
        <v>2.8999999999999998E-2</v>
      </c>
      <c r="F8" s="110">
        <v>3.3000000000000002E-2</v>
      </c>
    </row>
    <row r="9" spans="1:14" ht="21" customHeight="1" thickBot="1">
      <c r="B9" s="46" t="s">
        <v>100</v>
      </c>
      <c r="C9" s="131">
        <v>852</v>
      </c>
      <c r="D9" s="109">
        <v>1.7000000000000001E-2</v>
      </c>
      <c r="E9" s="110">
        <v>1.7000000000000001E-2</v>
      </c>
      <c r="F9" s="110">
        <v>1.8000000000000002E-2</v>
      </c>
    </row>
    <row r="10" spans="1:14" ht="21" customHeight="1" thickTop="1">
      <c r="B10" s="11" t="s">
        <v>76</v>
      </c>
      <c r="C10" s="132">
        <v>48836</v>
      </c>
      <c r="D10" s="133"/>
      <c r="E10" s="133"/>
      <c r="F10" s="133"/>
    </row>
    <row r="11" spans="1:14">
      <c r="B11" s="93" t="s">
        <v>117</v>
      </c>
      <c r="C11" s="3"/>
      <c r="D11" s="3"/>
      <c r="E11" s="3"/>
      <c r="F11" s="3"/>
    </row>
    <row r="12" spans="1:14">
      <c r="B12" s="93"/>
      <c r="C12" s="3"/>
      <c r="D12" s="3"/>
      <c r="E12" s="3"/>
      <c r="F12" s="3"/>
    </row>
    <row r="13" spans="1:14" ht="13.5" customHeight="1">
      <c r="A13" s="3" t="s">
        <v>179</v>
      </c>
      <c r="K13" s="75"/>
      <c r="L13" s="75"/>
      <c r="M13" s="75"/>
      <c r="N13" s="42"/>
    </row>
    <row r="14" spans="1:14" ht="13.5" customHeight="1">
      <c r="A14" s="1" t="s">
        <v>176</v>
      </c>
      <c r="B14" s="3"/>
      <c r="C14" s="3"/>
      <c r="D14" s="3"/>
      <c r="E14" s="3"/>
      <c r="F14" s="3"/>
      <c r="K14" s="75"/>
      <c r="L14" s="75"/>
      <c r="M14" s="75"/>
      <c r="N14" s="42"/>
    </row>
    <row r="17" spans="2:14">
      <c r="J17"/>
      <c r="K17" s="99"/>
      <c r="L17" s="99"/>
      <c r="M17" s="99"/>
      <c r="N17" s="99"/>
    </row>
    <row r="18" spans="2:14">
      <c r="B18" s="47"/>
      <c r="C18" s="47"/>
      <c r="D18" s="47"/>
      <c r="J18"/>
      <c r="K18" s="99"/>
      <c r="L18" s="99"/>
      <c r="M18" s="99"/>
      <c r="N18" s="99"/>
    </row>
    <row r="19" spans="2:14">
      <c r="B19" s="47"/>
      <c r="C19" s="47"/>
      <c r="D19" s="47"/>
      <c r="E19" s="47"/>
      <c r="F19" s="47"/>
      <c r="J19"/>
      <c r="K19"/>
      <c r="L19"/>
      <c r="M19"/>
      <c r="N19"/>
    </row>
    <row r="20" spans="2:14">
      <c r="B20" s="47"/>
      <c r="C20" s="47"/>
      <c r="D20" s="47"/>
      <c r="E20" s="47"/>
      <c r="F20" s="47"/>
      <c r="J20"/>
      <c r="K20" s="99"/>
      <c r="L20" s="99"/>
      <c r="M20" s="99"/>
      <c r="N20" s="99"/>
    </row>
    <row r="21" spans="2:14">
      <c r="J21"/>
      <c r="K21"/>
      <c r="L21"/>
      <c r="M21"/>
      <c r="N21"/>
    </row>
    <row r="22" spans="2:14">
      <c r="B22" s="47"/>
      <c r="J22"/>
      <c r="K22" s="99"/>
      <c r="L22" s="99"/>
      <c r="M22" s="99"/>
      <c r="N22" s="99"/>
    </row>
    <row r="23" spans="2:14">
      <c r="J23"/>
      <c r="K23"/>
      <c r="L23"/>
      <c r="M23"/>
      <c r="N23"/>
    </row>
    <row r="24" spans="2:14">
      <c r="J24"/>
      <c r="K24"/>
      <c r="L24"/>
      <c r="M24" s="99"/>
      <c r="N24" s="99"/>
    </row>
    <row r="25" spans="2:14">
      <c r="J25"/>
      <c r="K25"/>
      <c r="L25"/>
      <c r="M25"/>
      <c r="N25"/>
    </row>
    <row r="26" spans="2:14">
      <c r="J26"/>
      <c r="K26" s="99"/>
      <c r="L26" s="99"/>
      <c r="M26" s="99"/>
      <c r="N26" s="99"/>
    </row>
    <row r="27" spans="2:14">
      <c r="J27"/>
      <c r="K27"/>
      <c r="L27"/>
      <c r="M27"/>
      <c r="N27"/>
    </row>
    <row r="28" spans="2:14">
      <c r="J28"/>
      <c r="K28" s="99"/>
      <c r="L28" s="99"/>
      <c r="M28" s="99"/>
      <c r="N28" s="99"/>
    </row>
    <row r="29" spans="2:14">
      <c r="J29"/>
      <c r="K29"/>
      <c r="L29"/>
      <c r="M29"/>
      <c r="N29"/>
    </row>
    <row r="45" spans="2:2">
      <c r="B45" s="93" t="s">
        <v>117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P1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12.25" style="1" customWidth="1"/>
    <col min="4" max="15" width="8.375" style="1" customWidth="1"/>
    <col min="16" max="16" width="8.375" style="5" customWidth="1"/>
    <col min="17" max="16384" width="9" style="1"/>
  </cols>
  <sheetData>
    <row r="1" spans="1:16" ht="13.5" customHeight="1">
      <c r="A1" s="3" t="s">
        <v>180</v>
      </c>
    </row>
    <row r="2" spans="1:16" ht="16.5" customHeight="1">
      <c r="A2" s="2" t="s">
        <v>130</v>
      </c>
    </row>
    <row r="3" spans="1:16" ht="16.5" customHeight="1">
      <c r="B3" s="204"/>
      <c r="C3" s="214" t="s">
        <v>127</v>
      </c>
      <c r="D3" s="224" t="s">
        <v>107</v>
      </c>
      <c r="E3" s="224"/>
      <c r="F3" s="224" t="s">
        <v>105</v>
      </c>
      <c r="G3" s="224"/>
      <c r="H3" s="224" t="s">
        <v>106</v>
      </c>
      <c r="I3" s="224"/>
      <c r="J3" s="224" t="s">
        <v>124</v>
      </c>
      <c r="K3" s="224"/>
      <c r="L3" s="224" t="s">
        <v>125</v>
      </c>
      <c r="M3" s="224"/>
      <c r="N3" s="224" t="s">
        <v>100</v>
      </c>
      <c r="O3" s="224"/>
      <c r="P3" s="204" t="s">
        <v>134</v>
      </c>
    </row>
    <row r="4" spans="1:16" ht="24">
      <c r="B4" s="205"/>
      <c r="C4" s="215"/>
      <c r="D4" s="100" t="s">
        <v>183</v>
      </c>
      <c r="E4" s="14" t="s">
        <v>182</v>
      </c>
      <c r="F4" s="100" t="s">
        <v>183</v>
      </c>
      <c r="G4" s="14" t="s">
        <v>182</v>
      </c>
      <c r="H4" s="100" t="s">
        <v>183</v>
      </c>
      <c r="I4" s="14" t="s">
        <v>182</v>
      </c>
      <c r="J4" s="100" t="s">
        <v>183</v>
      </c>
      <c r="K4" s="14" t="s">
        <v>182</v>
      </c>
      <c r="L4" s="100" t="s">
        <v>183</v>
      </c>
      <c r="M4" s="14" t="s">
        <v>182</v>
      </c>
      <c r="N4" s="100" t="s">
        <v>183</v>
      </c>
      <c r="O4" s="14" t="s">
        <v>182</v>
      </c>
      <c r="P4" s="205"/>
    </row>
    <row r="5" spans="1:16">
      <c r="B5" s="39">
        <v>1</v>
      </c>
      <c r="C5" s="15" t="s">
        <v>1</v>
      </c>
      <c r="D5" s="162">
        <v>2622</v>
      </c>
      <c r="E5" s="184">
        <v>0.54500000000000004</v>
      </c>
      <c r="F5" s="162">
        <v>1302</v>
      </c>
      <c r="G5" s="184">
        <v>0.27100000000000002</v>
      </c>
      <c r="H5" s="162">
        <v>530</v>
      </c>
      <c r="I5" s="185">
        <v>0.11</v>
      </c>
      <c r="J5" s="162">
        <v>138</v>
      </c>
      <c r="K5" s="184">
        <v>2.8999999999999998E-2</v>
      </c>
      <c r="L5" s="162">
        <v>151</v>
      </c>
      <c r="M5" s="184">
        <v>3.1E-2</v>
      </c>
      <c r="N5" s="162">
        <v>68</v>
      </c>
      <c r="O5" s="185">
        <v>1.3999999999999999E-2</v>
      </c>
      <c r="P5" s="170">
        <v>4811</v>
      </c>
    </row>
    <row r="6" spans="1:16">
      <c r="B6" s="39">
        <v>2</v>
      </c>
      <c r="C6" s="15" t="s">
        <v>8</v>
      </c>
      <c r="D6" s="162">
        <v>1970</v>
      </c>
      <c r="E6" s="184">
        <v>0.53799999999999992</v>
      </c>
      <c r="F6" s="162">
        <v>1032</v>
      </c>
      <c r="G6" s="184">
        <v>0.28199999999999997</v>
      </c>
      <c r="H6" s="162">
        <v>389</v>
      </c>
      <c r="I6" s="185">
        <v>0.106</v>
      </c>
      <c r="J6" s="162">
        <v>108</v>
      </c>
      <c r="K6" s="184">
        <v>2.8999999999999998E-2</v>
      </c>
      <c r="L6" s="162">
        <v>88</v>
      </c>
      <c r="M6" s="184">
        <v>2.4E-2</v>
      </c>
      <c r="N6" s="162">
        <v>77</v>
      </c>
      <c r="O6" s="185">
        <v>2.1000000000000001E-2</v>
      </c>
      <c r="P6" s="170">
        <v>3664</v>
      </c>
    </row>
    <row r="7" spans="1:16">
      <c r="B7" s="39">
        <v>3</v>
      </c>
      <c r="C7" s="18" t="s">
        <v>13</v>
      </c>
      <c r="D7" s="162">
        <v>3437</v>
      </c>
      <c r="E7" s="184">
        <v>0.54100000000000004</v>
      </c>
      <c r="F7" s="162">
        <v>1648</v>
      </c>
      <c r="G7" s="184">
        <v>0.25900000000000001</v>
      </c>
      <c r="H7" s="162">
        <v>727</v>
      </c>
      <c r="I7" s="185">
        <v>0.114</v>
      </c>
      <c r="J7" s="162">
        <v>204</v>
      </c>
      <c r="K7" s="184">
        <v>3.2000000000000001E-2</v>
      </c>
      <c r="L7" s="162">
        <v>209</v>
      </c>
      <c r="M7" s="184">
        <v>3.3000000000000002E-2</v>
      </c>
      <c r="N7" s="162">
        <v>131</v>
      </c>
      <c r="O7" s="185">
        <v>2.1000000000000001E-2</v>
      </c>
      <c r="P7" s="170">
        <v>6356</v>
      </c>
    </row>
    <row r="8" spans="1:16">
      <c r="B8" s="39">
        <v>4</v>
      </c>
      <c r="C8" s="18" t="s">
        <v>21</v>
      </c>
      <c r="D8" s="162">
        <v>2578</v>
      </c>
      <c r="E8" s="184">
        <v>0.50900000000000001</v>
      </c>
      <c r="F8" s="162">
        <v>1562</v>
      </c>
      <c r="G8" s="184">
        <v>0.308</v>
      </c>
      <c r="H8" s="162">
        <v>552</v>
      </c>
      <c r="I8" s="185">
        <v>0.109</v>
      </c>
      <c r="J8" s="162">
        <v>139</v>
      </c>
      <c r="K8" s="184">
        <v>2.7000000000000003E-2</v>
      </c>
      <c r="L8" s="162">
        <v>161</v>
      </c>
      <c r="M8" s="184">
        <v>3.2000000000000001E-2</v>
      </c>
      <c r="N8" s="162">
        <v>73</v>
      </c>
      <c r="O8" s="185">
        <v>1.3999999999999999E-2</v>
      </c>
      <c r="P8" s="170">
        <v>5065</v>
      </c>
    </row>
    <row r="9" spans="1:16">
      <c r="B9" s="39">
        <v>5</v>
      </c>
      <c r="C9" s="18" t="s">
        <v>25</v>
      </c>
      <c r="D9" s="162">
        <v>1914</v>
      </c>
      <c r="E9" s="184">
        <v>0.53200000000000003</v>
      </c>
      <c r="F9" s="162">
        <v>1005</v>
      </c>
      <c r="G9" s="184">
        <v>0.27899999999999997</v>
      </c>
      <c r="H9" s="162">
        <v>423</v>
      </c>
      <c r="I9" s="185">
        <v>0.11800000000000001</v>
      </c>
      <c r="J9" s="162">
        <v>91</v>
      </c>
      <c r="K9" s="184">
        <v>2.5000000000000001E-2</v>
      </c>
      <c r="L9" s="162">
        <v>118</v>
      </c>
      <c r="M9" s="184">
        <v>3.3000000000000002E-2</v>
      </c>
      <c r="N9" s="162">
        <v>45</v>
      </c>
      <c r="O9" s="185">
        <v>1.3000000000000001E-2</v>
      </c>
      <c r="P9" s="170">
        <v>3596</v>
      </c>
    </row>
    <row r="10" spans="1:16">
      <c r="B10" s="39">
        <v>6</v>
      </c>
      <c r="C10" s="18" t="s">
        <v>35</v>
      </c>
      <c r="D10" s="162">
        <v>2528</v>
      </c>
      <c r="E10" s="184">
        <v>0.54500000000000004</v>
      </c>
      <c r="F10" s="162">
        <v>1173</v>
      </c>
      <c r="G10" s="184">
        <v>0.253</v>
      </c>
      <c r="H10" s="162">
        <v>567</v>
      </c>
      <c r="I10" s="185">
        <v>0.122</v>
      </c>
      <c r="J10" s="162">
        <v>134</v>
      </c>
      <c r="K10" s="184">
        <v>2.8999999999999998E-2</v>
      </c>
      <c r="L10" s="162">
        <v>165</v>
      </c>
      <c r="M10" s="184">
        <v>3.6000000000000004E-2</v>
      </c>
      <c r="N10" s="162">
        <v>74</v>
      </c>
      <c r="O10" s="185">
        <v>1.6E-2</v>
      </c>
      <c r="P10" s="170">
        <v>4641</v>
      </c>
    </row>
    <row r="11" spans="1:16">
      <c r="B11" s="39">
        <v>7</v>
      </c>
      <c r="C11" s="18" t="s">
        <v>44</v>
      </c>
      <c r="D11" s="162">
        <v>2510</v>
      </c>
      <c r="E11" s="184">
        <v>0.501</v>
      </c>
      <c r="F11" s="162">
        <v>1550</v>
      </c>
      <c r="G11" s="184">
        <v>0.309</v>
      </c>
      <c r="H11" s="162">
        <v>484</v>
      </c>
      <c r="I11" s="185">
        <v>9.6999999999999989E-2</v>
      </c>
      <c r="J11" s="162">
        <v>150</v>
      </c>
      <c r="K11" s="184">
        <v>0.03</v>
      </c>
      <c r="L11" s="162">
        <v>193</v>
      </c>
      <c r="M11" s="184">
        <v>3.9E-2</v>
      </c>
      <c r="N11" s="162">
        <v>123</v>
      </c>
      <c r="O11" s="185">
        <v>2.5000000000000001E-2</v>
      </c>
      <c r="P11" s="170">
        <v>5010</v>
      </c>
    </row>
    <row r="12" spans="1:16" ht="14.25" thickBot="1">
      <c r="B12" s="39">
        <v>8</v>
      </c>
      <c r="C12" s="18" t="s">
        <v>57</v>
      </c>
      <c r="D12" s="162">
        <v>8387</v>
      </c>
      <c r="E12" s="184">
        <v>0.53400000000000003</v>
      </c>
      <c r="F12" s="162">
        <v>3988</v>
      </c>
      <c r="G12" s="184">
        <v>0.254</v>
      </c>
      <c r="H12" s="162">
        <v>1894</v>
      </c>
      <c r="I12" s="185">
        <v>0.121</v>
      </c>
      <c r="J12" s="162">
        <v>580</v>
      </c>
      <c r="K12" s="184">
        <v>3.7000000000000005E-2</v>
      </c>
      <c r="L12" s="162">
        <v>583</v>
      </c>
      <c r="M12" s="184">
        <v>3.7000000000000005E-2</v>
      </c>
      <c r="N12" s="162">
        <v>261</v>
      </c>
      <c r="O12" s="185">
        <v>1.7000000000000001E-2</v>
      </c>
      <c r="P12" s="170">
        <v>15693</v>
      </c>
    </row>
    <row r="13" spans="1:16" ht="14.25" thickTop="1">
      <c r="B13" s="209" t="s">
        <v>0</v>
      </c>
      <c r="C13" s="210"/>
      <c r="D13" s="21">
        <v>25946</v>
      </c>
      <c r="E13" s="26">
        <v>0.53100000000000003</v>
      </c>
      <c r="F13" s="21">
        <v>13260</v>
      </c>
      <c r="G13" s="26">
        <v>0.27200000000000002</v>
      </c>
      <c r="H13" s="21">
        <v>5566</v>
      </c>
      <c r="I13" s="186">
        <v>0.114</v>
      </c>
      <c r="J13" s="21">
        <v>1544</v>
      </c>
      <c r="K13" s="26">
        <v>3.2000000000000001E-2</v>
      </c>
      <c r="L13" s="21">
        <v>1668</v>
      </c>
      <c r="M13" s="26">
        <v>3.4000000000000002E-2</v>
      </c>
      <c r="N13" s="21">
        <v>852</v>
      </c>
      <c r="O13" s="186">
        <v>1.7000000000000001E-2</v>
      </c>
      <c r="P13" s="172">
        <v>48836</v>
      </c>
    </row>
    <row r="14" spans="1:16">
      <c r="B14" s="93" t="s">
        <v>117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>
      <c r="B15" s="1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>
      <c r="B16" s="2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>
      <c r="B17" s="2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>
      <c r="B18" s="41"/>
    </row>
  </sheetData>
  <mergeCells count="10">
    <mergeCell ref="B13:C13"/>
    <mergeCell ref="B3:B4"/>
    <mergeCell ref="C3:C4"/>
    <mergeCell ref="D3:E3"/>
    <mergeCell ref="F3:G3"/>
    <mergeCell ref="P3:P4"/>
    <mergeCell ref="J3:K3"/>
    <mergeCell ref="L3:M3"/>
    <mergeCell ref="N3:O3"/>
    <mergeCell ref="H3:I3"/>
  </mergeCells>
  <phoneticPr fontId="3"/>
  <pageMargins left="0.61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/>
  <dimension ref="A1:P84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9.625" style="1" customWidth="1"/>
    <col min="4" max="15" width="8.375" style="1" customWidth="1"/>
    <col min="16" max="16" width="8.375" style="5" customWidth="1"/>
    <col min="17" max="16384" width="9" style="1"/>
  </cols>
  <sheetData>
    <row r="1" spans="1:16" ht="13.5" customHeight="1">
      <c r="A1" s="143" t="s">
        <v>180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44"/>
    </row>
    <row r="2" spans="1:16" ht="16.5" customHeight="1">
      <c r="A2" s="2" t="s">
        <v>181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44"/>
    </row>
    <row r="3" spans="1:16" ht="16.5" customHeight="1">
      <c r="A3" s="2"/>
      <c r="B3" s="204"/>
      <c r="C3" s="214" t="s">
        <v>153</v>
      </c>
      <c r="D3" s="224" t="s">
        <v>107</v>
      </c>
      <c r="E3" s="224"/>
      <c r="F3" s="224" t="s">
        <v>105</v>
      </c>
      <c r="G3" s="224"/>
      <c r="H3" s="224" t="s">
        <v>106</v>
      </c>
      <c r="I3" s="224"/>
      <c r="J3" s="224" t="s">
        <v>124</v>
      </c>
      <c r="K3" s="224"/>
      <c r="L3" s="224" t="s">
        <v>125</v>
      </c>
      <c r="M3" s="224"/>
      <c r="N3" s="224" t="s">
        <v>100</v>
      </c>
      <c r="O3" s="224"/>
      <c r="P3" s="204" t="s">
        <v>134</v>
      </c>
    </row>
    <row r="4" spans="1:16" ht="24">
      <c r="A4" s="2"/>
      <c r="B4" s="205"/>
      <c r="C4" s="215"/>
      <c r="D4" s="100" t="s">
        <v>183</v>
      </c>
      <c r="E4" s="14" t="s">
        <v>182</v>
      </c>
      <c r="F4" s="100" t="s">
        <v>183</v>
      </c>
      <c r="G4" s="14" t="s">
        <v>182</v>
      </c>
      <c r="H4" s="100" t="s">
        <v>183</v>
      </c>
      <c r="I4" s="14" t="s">
        <v>182</v>
      </c>
      <c r="J4" s="100" t="s">
        <v>183</v>
      </c>
      <c r="K4" s="14" t="s">
        <v>182</v>
      </c>
      <c r="L4" s="100" t="s">
        <v>183</v>
      </c>
      <c r="M4" s="14" t="s">
        <v>182</v>
      </c>
      <c r="N4" s="100" t="s">
        <v>183</v>
      </c>
      <c r="O4" s="14" t="s">
        <v>182</v>
      </c>
      <c r="P4" s="205"/>
    </row>
    <row r="5" spans="1:16">
      <c r="A5" s="2"/>
      <c r="B5" s="39">
        <v>1</v>
      </c>
      <c r="C5" s="140" t="s">
        <v>58</v>
      </c>
      <c r="D5" s="162">
        <v>8387</v>
      </c>
      <c r="E5" s="184">
        <v>0.53400000000000003</v>
      </c>
      <c r="F5" s="162">
        <v>3988</v>
      </c>
      <c r="G5" s="184">
        <v>0.254</v>
      </c>
      <c r="H5" s="162">
        <v>1894</v>
      </c>
      <c r="I5" s="185">
        <v>0.121</v>
      </c>
      <c r="J5" s="162">
        <v>580</v>
      </c>
      <c r="K5" s="184">
        <v>3.7000000000000005E-2</v>
      </c>
      <c r="L5" s="162">
        <v>583</v>
      </c>
      <c r="M5" s="184">
        <v>3.7000000000000005E-2</v>
      </c>
      <c r="N5" s="162">
        <v>261</v>
      </c>
      <c r="O5" s="185">
        <v>1.7000000000000001E-2</v>
      </c>
      <c r="P5" s="170">
        <v>15693</v>
      </c>
    </row>
    <row r="6" spans="1:16">
      <c r="A6" s="2"/>
      <c r="B6" s="39">
        <v>2</v>
      </c>
      <c r="C6" s="141" t="s">
        <v>135</v>
      </c>
      <c r="D6" s="162">
        <v>305</v>
      </c>
      <c r="E6" s="184">
        <v>0.52800000000000002</v>
      </c>
      <c r="F6" s="162">
        <v>134</v>
      </c>
      <c r="G6" s="184">
        <v>0.23199999999999998</v>
      </c>
      <c r="H6" s="162">
        <v>85</v>
      </c>
      <c r="I6" s="185">
        <v>0.14699999999999999</v>
      </c>
      <c r="J6" s="162">
        <v>22</v>
      </c>
      <c r="K6" s="184">
        <v>3.7999999999999999E-2</v>
      </c>
      <c r="L6" s="162">
        <v>19</v>
      </c>
      <c r="M6" s="184">
        <v>3.3000000000000002E-2</v>
      </c>
      <c r="N6" s="162">
        <v>13</v>
      </c>
      <c r="O6" s="185">
        <v>2.2000000000000002E-2</v>
      </c>
      <c r="P6" s="170">
        <v>578</v>
      </c>
    </row>
    <row r="7" spans="1:16">
      <c r="A7" s="2"/>
      <c r="B7" s="39">
        <v>3</v>
      </c>
      <c r="C7" s="141" t="s">
        <v>136</v>
      </c>
      <c r="D7" s="162">
        <v>178</v>
      </c>
      <c r="E7" s="184">
        <v>0.58700000000000008</v>
      </c>
      <c r="F7" s="162">
        <v>61</v>
      </c>
      <c r="G7" s="184">
        <v>0.20100000000000001</v>
      </c>
      <c r="H7" s="162">
        <v>41</v>
      </c>
      <c r="I7" s="185">
        <v>0.13500000000000001</v>
      </c>
      <c r="J7" s="162">
        <v>10</v>
      </c>
      <c r="K7" s="184">
        <v>3.3000000000000002E-2</v>
      </c>
      <c r="L7" s="162">
        <v>8</v>
      </c>
      <c r="M7" s="184">
        <v>2.6000000000000002E-2</v>
      </c>
      <c r="N7" s="162">
        <v>5</v>
      </c>
      <c r="O7" s="185">
        <v>1.7000000000000001E-2</v>
      </c>
      <c r="P7" s="170">
        <v>303</v>
      </c>
    </row>
    <row r="8" spans="1:16">
      <c r="A8" s="2"/>
      <c r="B8" s="39">
        <v>4</v>
      </c>
      <c r="C8" s="141" t="s">
        <v>137</v>
      </c>
      <c r="D8" s="162">
        <v>221</v>
      </c>
      <c r="E8" s="184">
        <v>0.55000000000000004</v>
      </c>
      <c r="F8" s="162">
        <v>98</v>
      </c>
      <c r="G8" s="184">
        <v>0.24399999999999999</v>
      </c>
      <c r="H8" s="162">
        <v>48</v>
      </c>
      <c r="I8" s="185">
        <v>0.11900000000000001</v>
      </c>
      <c r="J8" s="162">
        <v>11</v>
      </c>
      <c r="K8" s="184">
        <v>2.7000000000000003E-2</v>
      </c>
      <c r="L8" s="162">
        <v>18</v>
      </c>
      <c r="M8" s="184">
        <v>4.4999999999999998E-2</v>
      </c>
      <c r="N8" s="162">
        <v>6</v>
      </c>
      <c r="O8" s="185">
        <v>1.4999999999999999E-2</v>
      </c>
      <c r="P8" s="170">
        <v>402</v>
      </c>
    </row>
    <row r="9" spans="1:16">
      <c r="A9" s="2"/>
      <c r="B9" s="39">
        <v>5</v>
      </c>
      <c r="C9" s="141" t="s">
        <v>138</v>
      </c>
      <c r="D9" s="162">
        <v>162</v>
      </c>
      <c r="E9" s="184">
        <v>0.51800000000000002</v>
      </c>
      <c r="F9" s="162">
        <v>83</v>
      </c>
      <c r="G9" s="184">
        <v>0.26500000000000001</v>
      </c>
      <c r="H9" s="162">
        <v>37</v>
      </c>
      <c r="I9" s="185">
        <v>0.11800000000000001</v>
      </c>
      <c r="J9" s="162">
        <v>17</v>
      </c>
      <c r="K9" s="184">
        <v>5.4000000000000006E-2</v>
      </c>
      <c r="L9" s="162">
        <v>11</v>
      </c>
      <c r="M9" s="184">
        <v>3.5000000000000003E-2</v>
      </c>
      <c r="N9" s="162">
        <v>3</v>
      </c>
      <c r="O9" s="185">
        <v>0.01</v>
      </c>
      <c r="P9" s="170">
        <v>313</v>
      </c>
    </row>
    <row r="10" spans="1:16">
      <c r="A10" s="2"/>
      <c r="B10" s="39">
        <v>6</v>
      </c>
      <c r="C10" s="141" t="s">
        <v>139</v>
      </c>
      <c r="D10" s="162">
        <v>281</v>
      </c>
      <c r="E10" s="184">
        <v>0.53600000000000003</v>
      </c>
      <c r="F10" s="162">
        <v>140</v>
      </c>
      <c r="G10" s="184">
        <v>0.26700000000000002</v>
      </c>
      <c r="H10" s="162">
        <v>61</v>
      </c>
      <c r="I10" s="185">
        <v>0.11599999999999999</v>
      </c>
      <c r="J10" s="162">
        <v>15</v>
      </c>
      <c r="K10" s="184">
        <v>2.8999999999999998E-2</v>
      </c>
      <c r="L10" s="162">
        <v>16</v>
      </c>
      <c r="M10" s="184">
        <v>3.1E-2</v>
      </c>
      <c r="N10" s="162">
        <v>11</v>
      </c>
      <c r="O10" s="185">
        <v>2.1000000000000001E-2</v>
      </c>
      <c r="P10" s="170">
        <v>524</v>
      </c>
    </row>
    <row r="11" spans="1:16">
      <c r="A11" s="2"/>
      <c r="B11" s="39">
        <v>7</v>
      </c>
      <c r="C11" s="142" t="s">
        <v>140</v>
      </c>
      <c r="D11" s="162">
        <v>240</v>
      </c>
      <c r="E11" s="184">
        <v>0.503</v>
      </c>
      <c r="F11" s="162">
        <v>121</v>
      </c>
      <c r="G11" s="184">
        <v>0.254</v>
      </c>
      <c r="H11" s="162">
        <v>70</v>
      </c>
      <c r="I11" s="185">
        <v>0.14699999999999999</v>
      </c>
      <c r="J11" s="162">
        <v>23</v>
      </c>
      <c r="K11" s="184">
        <v>4.8000000000000001E-2</v>
      </c>
      <c r="L11" s="162">
        <v>16</v>
      </c>
      <c r="M11" s="184">
        <v>3.4000000000000002E-2</v>
      </c>
      <c r="N11" s="162">
        <v>7</v>
      </c>
      <c r="O11" s="185">
        <v>1.4999999999999999E-2</v>
      </c>
      <c r="P11" s="170">
        <v>477</v>
      </c>
    </row>
    <row r="12" spans="1:16">
      <c r="A12" s="2"/>
      <c r="B12" s="39">
        <v>8</v>
      </c>
      <c r="C12" s="142" t="s">
        <v>59</v>
      </c>
      <c r="D12" s="162">
        <v>179</v>
      </c>
      <c r="E12" s="184">
        <v>0.56600000000000006</v>
      </c>
      <c r="F12" s="162">
        <v>80</v>
      </c>
      <c r="G12" s="184">
        <v>0.253</v>
      </c>
      <c r="H12" s="162">
        <v>35</v>
      </c>
      <c r="I12" s="185">
        <v>0.111</v>
      </c>
      <c r="J12" s="162">
        <v>10</v>
      </c>
      <c r="K12" s="184">
        <v>3.2000000000000001E-2</v>
      </c>
      <c r="L12" s="162">
        <v>8</v>
      </c>
      <c r="M12" s="184">
        <v>2.5000000000000001E-2</v>
      </c>
      <c r="N12" s="162">
        <v>4</v>
      </c>
      <c r="O12" s="185">
        <v>1.3000000000000001E-2</v>
      </c>
      <c r="P12" s="170">
        <v>316</v>
      </c>
    </row>
    <row r="13" spans="1:16">
      <c r="A13" s="2"/>
      <c r="B13" s="39">
        <v>9</v>
      </c>
      <c r="C13" s="142" t="s">
        <v>141</v>
      </c>
      <c r="D13" s="162">
        <v>179</v>
      </c>
      <c r="E13" s="184">
        <v>0.47100000000000003</v>
      </c>
      <c r="F13" s="162">
        <v>115</v>
      </c>
      <c r="G13" s="184">
        <v>0.30299999999999999</v>
      </c>
      <c r="H13" s="162">
        <v>40</v>
      </c>
      <c r="I13" s="185">
        <v>0.105</v>
      </c>
      <c r="J13" s="162">
        <v>21</v>
      </c>
      <c r="K13" s="184">
        <v>5.5E-2</v>
      </c>
      <c r="L13" s="162">
        <v>19</v>
      </c>
      <c r="M13" s="184">
        <v>0.05</v>
      </c>
      <c r="N13" s="162">
        <v>6</v>
      </c>
      <c r="O13" s="185">
        <v>1.6E-2</v>
      </c>
      <c r="P13" s="170">
        <v>380</v>
      </c>
    </row>
    <row r="14" spans="1:16">
      <c r="A14" s="2"/>
      <c r="B14" s="39">
        <v>10</v>
      </c>
      <c r="C14" s="142" t="s">
        <v>60</v>
      </c>
      <c r="D14" s="162">
        <v>310</v>
      </c>
      <c r="E14" s="184">
        <v>0.58700000000000008</v>
      </c>
      <c r="F14" s="162">
        <v>120</v>
      </c>
      <c r="G14" s="184">
        <v>0.22699999999999998</v>
      </c>
      <c r="H14" s="162">
        <v>50</v>
      </c>
      <c r="I14" s="185">
        <v>9.5000000000000001E-2</v>
      </c>
      <c r="J14" s="162">
        <v>20</v>
      </c>
      <c r="K14" s="184">
        <v>3.7999999999999999E-2</v>
      </c>
      <c r="L14" s="162">
        <v>16</v>
      </c>
      <c r="M14" s="184">
        <v>0.03</v>
      </c>
      <c r="N14" s="162">
        <v>12</v>
      </c>
      <c r="O14" s="185">
        <v>2.3E-2</v>
      </c>
      <c r="P14" s="170">
        <v>528</v>
      </c>
    </row>
    <row r="15" spans="1:16">
      <c r="A15" s="2"/>
      <c r="B15" s="39">
        <v>11</v>
      </c>
      <c r="C15" s="142" t="s">
        <v>61</v>
      </c>
      <c r="D15" s="162">
        <v>549</v>
      </c>
      <c r="E15" s="184">
        <v>0.56399999999999995</v>
      </c>
      <c r="F15" s="162">
        <v>239</v>
      </c>
      <c r="G15" s="184">
        <v>0.24600000000000002</v>
      </c>
      <c r="H15" s="162">
        <v>99</v>
      </c>
      <c r="I15" s="185">
        <v>0.10199999999999999</v>
      </c>
      <c r="J15" s="162">
        <v>36</v>
      </c>
      <c r="K15" s="184">
        <v>3.7000000000000005E-2</v>
      </c>
      <c r="L15" s="162">
        <v>38</v>
      </c>
      <c r="M15" s="184">
        <v>3.9E-2</v>
      </c>
      <c r="N15" s="162">
        <v>12</v>
      </c>
      <c r="O15" s="185">
        <v>1.2E-2</v>
      </c>
      <c r="P15" s="170">
        <v>973</v>
      </c>
    </row>
    <row r="16" spans="1:16">
      <c r="A16" s="2"/>
      <c r="B16" s="39">
        <v>12</v>
      </c>
      <c r="C16" s="142" t="s">
        <v>142</v>
      </c>
      <c r="D16" s="162">
        <v>226</v>
      </c>
      <c r="E16" s="184">
        <v>0.48299999999999998</v>
      </c>
      <c r="F16" s="162">
        <v>136</v>
      </c>
      <c r="G16" s="184">
        <v>0.29100000000000004</v>
      </c>
      <c r="H16" s="162">
        <v>68</v>
      </c>
      <c r="I16" s="185">
        <v>0.14499999999999999</v>
      </c>
      <c r="J16" s="162">
        <v>13</v>
      </c>
      <c r="K16" s="184">
        <v>2.7999999999999997E-2</v>
      </c>
      <c r="L16" s="162">
        <v>21</v>
      </c>
      <c r="M16" s="184">
        <v>4.4999999999999998E-2</v>
      </c>
      <c r="N16" s="162">
        <v>4</v>
      </c>
      <c r="O16" s="185">
        <v>9.0000000000000011E-3</v>
      </c>
      <c r="P16" s="170">
        <v>468</v>
      </c>
    </row>
    <row r="17" spans="1:16">
      <c r="A17" s="2"/>
      <c r="B17" s="39">
        <v>13</v>
      </c>
      <c r="C17" s="142" t="s">
        <v>143</v>
      </c>
      <c r="D17" s="162">
        <v>423</v>
      </c>
      <c r="E17" s="184">
        <v>0.50800000000000001</v>
      </c>
      <c r="F17" s="162">
        <v>224</v>
      </c>
      <c r="G17" s="184">
        <v>0.26899999999999996</v>
      </c>
      <c r="H17" s="162">
        <v>100</v>
      </c>
      <c r="I17" s="185">
        <v>0.12</v>
      </c>
      <c r="J17" s="162">
        <v>33</v>
      </c>
      <c r="K17" s="184">
        <v>0.04</v>
      </c>
      <c r="L17" s="162">
        <v>40</v>
      </c>
      <c r="M17" s="184">
        <v>4.8000000000000001E-2</v>
      </c>
      <c r="N17" s="162">
        <v>12</v>
      </c>
      <c r="O17" s="185">
        <v>1.3999999999999999E-2</v>
      </c>
      <c r="P17" s="170">
        <v>832</v>
      </c>
    </row>
    <row r="18" spans="1:16">
      <c r="A18" s="2"/>
      <c r="B18" s="39">
        <v>14</v>
      </c>
      <c r="C18" s="142" t="s">
        <v>144</v>
      </c>
      <c r="D18" s="162">
        <v>305</v>
      </c>
      <c r="E18" s="184">
        <v>0.50900000000000001</v>
      </c>
      <c r="F18" s="162">
        <v>144</v>
      </c>
      <c r="G18" s="184">
        <v>0.24</v>
      </c>
      <c r="H18" s="162">
        <v>82</v>
      </c>
      <c r="I18" s="185">
        <v>0.13699999999999998</v>
      </c>
      <c r="J18" s="162">
        <v>24</v>
      </c>
      <c r="K18" s="184">
        <v>0.04</v>
      </c>
      <c r="L18" s="162">
        <v>23</v>
      </c>
      <c r="M18" s="184">
        <v>3.7999999999999999E-2</v>
      </c>
      <c r="N18" s="162">
        <v>21</v>
      </c>
      <c r="O18" s="185">
        <v>3.5000000000000003E-2</v>
      </c>
      <c r="P18" s="170">
        <v>599</v>
      </c>
    </row>
    <row r="19" spans="1:16">
      <c r="A19" s="2"/>
      <c r="B19" s="39">
        <v>15</v>
      </c>
      <c r="C19" s="142" t="s">
        <v>145</v>
      </c>
      <c r="D19" s="162">
        <v>490</v>
      </c>
      <c r="E19" s="184">
        <v>0.52800000000000002</v>
      </c>
      <c r="F19" s="162">
        <v>242</v>
      </c>
      <c r="G19" s="184">
        <v>0.26100000000000001</v>
      </c>
      <c r="H19" s="162">
        <v>117</v>
      </c>
      <c r="I19" s="185">
        <v>0.126</v>
      </c>
      <c r="J19" s="162">
        <v>32</v>
      </c>
      <c r="K19" s="184">
        <v>3.4000000000000002E-2</v>
      </c>
      <c r="L19" s="162">
        <v>30</v>
      </c>
      <c r="M19" s="184">
        <v>3.2000000000000001E-2</v>
      </c>
      <c r="N19" s="162">
        <v>17</v>
      </c>
      <c r="O19" s="185">
        <v>1.8000000000000002E-2</v>
      </c>
      <c r="P19" s="170">
        <v>928</v>
      </c>
    </row>
    <row r="20" spans="1:16">
      <c r="A20" s="2"/>
      <c r="B20" s="39">
        <v>16</v>
      </c>
      <c r="C20" s="142" t="s">
        <v>62</v>
      </c>
      <c r="D20" s="162">
        <v>340</v>
      </c>
      <c r="E20" s="184">
        <v>0.56600000000000006</v>
      </c>
      <c r="F20" s="162">
        <v>156</v>
      </c>
      <c r="G20" s="184">
        <v>0.26</v>
      </c>
      <c r="H20" s="162">
        <v>60</v>
      </c>
      <c r="I20" s="185">
        <v>0.1</v>
      </c>
      <c r="J20" s="162">
        <v>16</v>
      </c>
      <c r="K20" s="184">
        <v>2.7000000000000003E-2</v>
      </c>
      <c r="L20" s="162">
        <v>24</v>
      </c>
      <c r="M20" s="184">
        <v>0.04</v>
      </c>
      <c r="N20" s="162">
        <v>5</v>
      </c>
      <c r="O20" s="185">
        <v>8.0000000000000002E-3</v>
      </c>
      <c r="P20" s="170">
        <v>601</v>
      </c>
    </row>
    <row r="21" spans="1:16">
      <c r="A21" s="2"/>
      <c r="B21" s="39">
        <v>17</v>
      </c>
      <c r="C21" s="142" t="s">
        <v>146</v>
      </c>
      <c r="D21" s="162">
        <v>521</v>
      </c>
      <c r="E21" s="184">
        <v>0.54799999999999993</v>
      </c>
      <c r="F21" s="162">
        <v>240</v>
      </c>
      <c r="G21" s="184">
        <v>0.253</v>
      </c>
      <c r="H21" s="162">
        <v>109</v>
      </c>
      <c r="I21" s="185">
        <v>0.115</v>
      </c>
      <c r="J21" s="162">
        <v>36</v>
      </c>
      <c r="K21" s="184">
        <v>3.7999999999999999E-2</v>
      </c>
      <c r="L21" s="162">
        <v>26</v>
      </c>
      <c r="M21" s="184">
        <v>2.7000000000000003E-2</v>
      </c>
      <c r="N21" s="162">
        <v>18</v>
      </c>
      <c r="O21" s="185">
        <v>1.9E-2</v>
      </c>
      <c r="P21" s="170">
        <v>950</v>
      </c>
    </row>
    <row r="22" spans="1:16">
      <c r="A22" s="2"/>
      <c r="B22" s="39">
        <v>18</v>
      </c>
      <c r="C22" s="142" t="s">
        <v>63</v>
      </c>
      <c r="D22" s="162">
        <v>497</v>
      </c>
      <c r="E22" s="184">
        <v>0.55600000000000005</v>
      </c>
      <c r="F22" s="162">
        <v>208</v>
      </c>
      <c r="G22" s="184">
        <v>0.23300000000000001</v>
      </c>
      <c r="H22" s="162">
        <v>111</v>
      </c>
      <c r="I22" s="185">
        <v>0.124</v>
      </c>
      <c r="J22" s="162">
        <v>27</v>
      </c>
      <c r="K22" s="184">
        <v>0.03</v>
      </c>
      <c r="L22" s="162">
        <v>32</v>
      </c>
      <c r="M22" s="184">
        <v>3.6000000000000004E-2</v>
      </c>
      <c r="N22" s="162">
        <v>19</v>
      </c>
      <c r="O22" s="185">
        <v>2.1000000000000001E-2</v>
      </c>
      <c r="P22" s="170">
        <v>894</v>
      </c>
    </row>
    <row r="23" spans="1:16">
      <c r="A23" s="2"/>
      <c r="B23" s="39">
        <v>19</v>
      </c>
      <c r="C23" s="142" t="s">
        <v>147</v>
      </c>
      <c r="D23" s="162">
        <v>639</v>
      </c>
      <c r="E23" s="184">
        <v>0.47100000000000003</v>
      </c>
      <c r="F23" s="162">
        <v>409</v>
      </c>
      <c r="G23" s="184">
        <v>0.30199999999999999</v>
      </c>
      <c r="H23" s="162">
        <v>169</v>
      </c>
      <c r="I23" s="185">
        <v>0.125</v>
      </c>
      <c r="J23" s="162">
        <v>56</v>
      </c>
      <c r="K23" s="184">
        <v>4.0999999999999995E-2</v>
      </c>
      <c r="L23" s="162">
        <v>62</v>
      </c>
      <c r="M23" s="184">
        <v>4.5999999999999999E-2</v>
      </c>
      <c r="N23" s="162">
        <v>21</v>
      </c>
      <c r="O23" s="185">
        <v>1.4999999999999999E-2</v>
      </c>
      <c r="P23" s="170">
        <v>1356</v>
      </c>
    </row>
    <row r="24" spans="1:16">
      <c r="A24" s="2"/>
      <c r="B24" s="39">
        <v>20</v>
      </c>
      <c r="C24" s="142" t="s">
        <v>148</v>
      </c>
      <c r="D24" s="162">
        <v>488</v>
      </c>
      <c r="E24" s="184">
        <v>0.56700000000000006</v>
      </c>
      <c r="F24" s="162">
        <v>206</v>
      </c>
      <c r="G24" s="184">
        <v>0.23899999999999999</v>
      </c>
      <c r="H24" s="162">
        <v>98</v>
      </c>
      <c r="I24" s="185">
        <v>0.114</v>
      </c>
      <c r="J24" s="162">
        <v>34</v>
      </c>
      <c r="K24" s="184">
        <v>3.9E-2</v>
      </c>
      <c r="L24" s="162">
        <v>28</v>
      </c>
      <c r="M24" s="184">
        <v>3.3000000000000002E-2</v>
      </c>
      <c r="N24" s="162">
        <v>7</v>
      </c>
      <c r="O24" s="185">
        <v>8.0000000000000002E-3</v>
      </c>
      <c r="P24" s="170">
        <v>861</v>
      </c>
    </row>
    <row r="25" spans="1:16">
      <c r="A25" s="2"/>
      <c r="B25" s="39">
        <v>21</v>
      </c>
      <c r="C25" s="142" t="s">
        <v>149</v>
      </c>
      <c r="D25" s="162">
        <v>275</v>
      </c>
      <c r="E25" s="184">
        <v>0.53100000000000003</v>
      </c>
      <c r="F25" s="162">
        <v>133</v>
      </c>
      <c r="G25" s="184">
        <v>0.25700000000000001</v>
      </c>
      <c r="H25" s="162">
        <v>68</v>
      </c>
      <c r="I25" s="185">
        <v>0.13100000000000001</v>
      </c>
      <c r="J25" s="162">
        <v>13</v>
      </c>
      <c r="K25" s="184">
        <v>2.5000000000000001E-2</v>
      </c>
      <c r="L25" s="162">
        <v>26</v>
      </c>
      <c r="M25" s="184">
        <v>0.05</v>
      </c>
      <c r="N25" s="162">
        <v>3</v>
      </c>
      <c r="O25" s="185">
        <v>6.0000000000000001E-3</v>
      </c>
      <c r="P25" s="170">
        <v>518</v>
      </c>
    </row>
    <row r="26" spans="1:16">
      <c r="A26" s="2"/>
      <c r="B26" s="39">
        <v>22</v>
      </c>
      <c r="C26" s="142" t="s">
        <v>64</v>
      </c>
      <c r="D26" s="162">
        <v>457</v>
      </c>
      <c r="E26" s="184">
        <v>0.57299999999999995</v>
      </c>
      <c r="F26" s="162">
        <v>174</v>
      </c>
      <c r="G26" s="184">
        <v>0.218</v>
      </c>
      <c r="H26" s="162">
        <v>98</v>
      </c>
      <c r="I26" s="185">
        <v>0.12300000000000001</v>
      </c>
      <c r="J26" s="162">
        <v>31</v>
      </c>
      <c r="K26" s="184">
        <v>3.9E-2</v>
      </c>
      <c r="L26" s="162">
        <v>27</v>
      </c>
      <c r="M26" s="184">
        <v>3.4000000000000002E-2</v>
      </c>
      <c r="N26" s="162">
        <v>10</v>
      </c>
      <c r="O26" s="185">
        <v>1.3000000000000001E-2</v>
      </c>
      <c r="P26" s="170">
        <v>797</v>
      </c>
    </row>
    <row r="27" spans="1:16">
      <c r="A27" s="2"/>
      <c r="B27" s="39">
        <v>23</v>
      </c>
      <c r="C27" s="142" t="s">
        <v>150</v>
      </c>
      <c r="D27" s="162">
        <v>682</v>
      </c>
      <c r="E27" s="184">
        <v>0.54600000000000004</v>
      </c>
      <c r="F27" s="162">
        <v>292</v>
      </c>
      <c r="G27" s="184">
        <v>0.23399999999999999</v>
      </c>
      <c r="H27" s="162">
        <v>149</v>
      </c>
      <c r="I27" s="185">
        <v>0.11900000000000001</v>
      </c>
      <c r="J27" s="162">
        <v>46</v>
      </c>
      <c r="K27" s="184">
        <v>3.7000000000000005E-2</v>
      </c>
      <c r="L27" s="162">
        <v>48</v>
      </c>
      <c r="M27" s="184">
        <v>3.7999999999999999E-2</v>
      </c>
      <c r="N27" s="162">
        <v>31</v>
      </c>
      <c r="O27" s="185">
        <v>2.5000000000000001E-2</v>
      </c>
      <c r="P27" s="170">
        <v>1248</v>
      </c>
    </row>
    <row r="28" spans="1:16">
      <c r="A28" s="2"/>
      <c r="B28" s="39">
        <v>24</v>
      </c>
      <c r="C28" s="142" t="s">
        <v>151</v>
      </c>
      <c r="D28" s="162">
        <v>252</v>
      </c>
      <c r="E28" s="184">
        <v>0.52800000000000002</v>
      </c>
      <c r="F28" s="162">
        <v>131</v>
      </c>
      <c r="G28" s="184">
        <v>0.27500000000000002</v>
      </c>
      <c r="H28" s="162">
        <v>51</v>
      </c>
      <c r="I28" s="185">
        <v>0.107</v>
      </c>
      <c r="J28" s="162">
        <v>20</v>
      </c>
      <c r="K28" s="184">
        <v>4.2000000000000003E-2</v>
      </c>
      <c r="L28" s="162">
        <v>14</v>
      </c>
      <c r="M28" s="184">
        <v>2.8999999999999998E-2</v>
      </c>
      <c r="N28" s="162">
        <v>9</v>
      </c>
      <c r="O28" s="185">
        <v>1.9E-2</v>
      </c>
      <c r="P28" s="170">
        <v>477</v>
      </c>
    </row>
    <row r="29" spans="1:16">
      <c r="A29" s="2"/>
      <c r="B29" s="39">
        <v>25</v>
      </c>
      <c r="C29" s="142" t="s">
        <v>152</v>
      </c>
      <c r="D29" s="162">
        <v>188</v>
      </c>
      <c r="E29" s="184">
        <v>0.50800000000000001</v>
      </c>
      <c r="F29" s="162">
        <v>102</v>
      </c>
      <c r="G29" s="184">
        <v>0.27600000000000002</v>
      </c>
      <c r="H29" s="162">
        <v>48</v>
      </c>
      <c r="I29" s="185">
        <v>0.13</v>
      </c>
      <c r="J29" s="162">
        <v>14</v>
      </c>
      <c r="K29" s="184">
        <v>3.7999999999999999E-2</v>
      </c>
      <c r="L29" s="162">
        <v>13</v>
      </c>
      <c r="M29" s="184">
        <v>3.5000000000000003E-2</v>
      </c>
      <c r="N29" s="162">
        <v>5</v>
      </c>
      <c r="O29" s="185">
        <v>1.3999999999999999E-2</v>
      </c>
      <c r="P29" s="170">
        <v>370</v>
      </c>
    </row>
    <row r="30" spans="1:16">
      <c r="A30" s="2"/>
      <c r="B30" s="39">
        <v>26</v>
      </c>
      <c r="C30" s="142" t="s">
        <v>36</v>
      </c>
      <c r="D30" s="162">
        <v>2528</v>
      </c>
      <c r="E30" s="184">
        <v>0.54500000000000004</v>
      </c>
      <c r="F30" s="162">
        <v>1173</v>
      </c>
      <c r="G30" s="184">
        <v>0.253</v>
      </c>
      <c r="H30" s="162">
        <v>567</v>
      </c>
      <c r="I30" s="185">
        <v>0.122</v>
      </c>
      <c r="J30" s="162">
        <v>134</v>
      </c>
      <c r="K30" s="184">
        <v>2.8999999999999998E-2</v>
      </c>
      <c r="L30" s="162">
        <v>165</v>
      </c>
      <c r="M30" s="184">
        <v>3.6000000000000004E-2</v>
      </c>
      <c r="N30" s="162">
        <v>74</v>
      </c>
      <c r="O30" s="185">
        <v>1.6E-2</v>
      </c>
      <c r="P30" s="170">
        <v>4641</v>
      </c>
    </row>
    <row r="31" spans="1:16">
      <c r="A31" s="2"/>
      <c r="B31" s="39">
        <v>27</v>
      </c>
      <c r="C31" s="142" t="s">
        <v>37</v>
      </c>
      <c r="D31" s="162">
        <v>517</v>
      </c>
      <c r="E31" s="184">
        <v>0.54700000000000004</v>
      </c>
      <c r="F31" s="162">
        <v>259</v>
      </c>
      <c r="G31" s="184">
        <v>0.27399999999999997</v>
      </c>
      <c r="H31" s="162">
        <v>107</v>
      </c>
      <c r="I31" s="185">
        <v>0.113</v>
      </c>
      <c r="J31" s="162">
        <v>22</v>
      </c>
      <c r="K31" s="184">
        <v>2.3E-2</v>
      </c>
      <c r="L31" s="162">
        <v>21</v>
      </c>
      <c r="M31" s="184">
        <v>2.2000000000000002E-2</v>
      </c>
      <c r="N31" s="162">
        <v>19</v>
      </c>
      <c r="O31" s="185">
        <v>0.02</v>
      </c>
      <c r="P31" s="170">
        <v>945</v>
      </c>
    </row>
    <row r="32" spans="1:16">
      <c r="A32" s="2"/>
      <c r="B32" s="39">
        <v>28</v>
      </c>
      <c r="C32" s="142" t="s">
        <v>38</v>
      </c>
      <c r="D32" s="162">
        <v>345</v>
      </c>
      <c r="E32" s="184">
        <v>0.54799999999999993</v>
      </c>
      <c r="F32" s="162">
        <v>141</v>
      </c>
      <c r="G32" s="184">
        <v>0.22399999999999998</v>
      </c>
      <c r="H32" s="162">
        <v>94</v>
      </c>
      <c r="I32" s="185">
        <v>0.14899999999999999</v>
      </c>
      <c r="J32" s="162">
        <v>19</v>
      </c>
      <c r="K32" s="184">
        <v>0.03</v>
      </c>
      <c r="L32" s="162">
        <v>25</v>
      </c>
      <c r="M32" s="184">
        <v>0.04</v>
      </c>
      <c r="N32" s="162">
        <v>6</v>
      </c>
      <c r="O32" s="185">
        <v>0.01</v>
      </c>
      <c r="P32" s="170">
        <v>630</v>
      </c>
    </row>
    <row r="33" spans="1:16">
      <c r="A33" s="2"/>
      <c r="B33" s="39">
        <v>29</v>
      </c>
      <c r="C33" s="142" t="s">
        <v>39</v>
      </c>
      <c r="D33" s="162">
        <v>246</v>
      </c>
      <c r="E33" s="184">
        <v>0.501</v>
      </c>
      <c r="F33" s="162">
        <v>150</v>
      </c>
      <c r="G33" s="184">
        <v>0.30499999999999999</v>
      </c>
      <c r="H33" s="162">
        <v>59</v>
      </c>
      <c r="I33" s="185">
        <v>0.12</v>
      </c>
      <c r="J33" s="162">
        <v>14</v>
      </c>
      <c r="K33" s="184">
        <v>2.8999999999999998E-2</v>
      </c>
      <c r="L33" s="162">
        <v>16</v>
      </c>
      <c r="M33" s="184">
        <v>3.3000000000000002E-2</v>
      </c>
      <c r="N33" s="162">
        <v>6</v>
      </c>
      <c r="O33" s="185">
        <v>1.2E-2</v>
      </c>
      <c r="P33" s="170">
        <v>491</v>
      </c>
    </row>
    <row r="34" spans="1:16">
      <c r="A34" s="2"/>
      <c r="B34" s="39">
        <v>30</v>
      </c>
      <c r="C34" s="142" t="s">
        <v>40</v>
      </c>
      <c r="D34" s="162">
        <v>395</v>
      </c>
      <c r="E34" s="184">
        <v>0.54400000000000004</v>
      </c>
      <c r="F34" s="162">
        <v>182</v>
      </c>
      <c r="G34" s="184">
        <v>0.251</v>
      </c>
      <c r="H34" s="162">
        <v>82</v>
      </c>
      <c r="I34" s="185">
        <v>0.113</v>
      </c>
      <c r="J34" s="162">
        <v>28</v>
      </c>
      <c r="K34" s="184">
        <v>3.9E-2</v>
      </c>
      <c r="L34" s="162">
        <v>27</v>
      </c>
      <c r="M34" s="184">
        <v>3.7000000000000005E-2</v>
      </c>
      <c r="N34" s="162">
        <v>12</v>
      </c>
      <c r="O34" s="185">
        <v>1.7000000000000001E-2</v>
      </c>
      <c r="P34" s="170">
        <v>726</v>
      </c>
    </row>
    <row r="35" spans="1:16">
      <c r="A35" s="2"/>
      <c r="B35" s="39">
        <v>31</v>
      </c>
      <c r="C35" s="142" t="s">
        <v>41</v>
      </c>
      <c r="D35" s="162">
        <v>469</v>
      </c>
      <c r="E35" s="184">
        <v>0.54</v>
      </c>
      <c r="F35" s="162">
        <v>225</v>
      </c>
      <c r="G35" s="184">
        <v>0.25900000000000001</v>
      </c>
      <c r="H35" s="162">
        <v>106</v>
      </c>
      <c r="I35" s="185">
        <v>0.122</v>
      </c>
      <c r="J35" s="162">
        <v>22</v>
      </c>
      <c r="K35" s="184">
        <v>2.5000000000000001E-2</v>
      </c>
      <c r="L35" s="162">
        <v>35</v>
      </c>
      <c r="M35" s="184">
        <v>0.04</v>
      </c>
      <c r="N35" s="162">
        <v>12</v>
      </c>
      <c r="O35" s="185">
        <v>1.3999999999999999E-2</v>
      </c>
      <c r="P35" s="170">
        <v>869</v>
      </c>
    </row>
    <row r="36" spans="1:16">
      <c r="A36" s="2"/>
      <c r="B36" s="39">
        <v>32</v>
      </c>
      <c r="C36" s="142" t="s">
        <v>42</v>
      </c>
      <c r="D36" s="162">
        <v>433</v>
      </c>
      <c r="E36" s="184">
        <v>0.58299999999999996</v>
      </c>
      <c r="F36" s="162">
        <v>146</v>
      </c>
      <c r="G36" s="184">
        <v>0.19699999999999998</v>
      </c>
      <c r="H36" s="162">
        <v>92</v>
      </c>
      <c r="I36" s="185">
        <v>0.124</v>
      </c>
      <c r="J36" s="162">
        <v>25</v>
      </c>
      <c r="K36" s="184">
        <v>3.4000000000000002E-2</v>
      </c>
      <c r="L36" s="162">
        <v>35</v>
      </c>
      <c r="M36" s="184">
        <v>4.7E-2</v>
      </c>
      <c r="N36" s="162">
        <v>12</v>
      </c>
      <c r="O36" s="185">
        <v>1.6E-2</v>
      </c>
      <c r="P36" s="170">
        <v>743</v>
      </c>
    </row>
    <row r="37" spans="1:16">
      <c r="A37" s="2"/>
      <c r="B37" s="39">
        <v>33</v>
      </c>
      <c r="C37" s="142" t="s">
        <v>43</v>
      </c>
      <c r="D37" s="162">
        <v>123</v>
      </c>
      <c r="E37" s="184">
        <v>0.51900000000000002</v>
      </c>
      <c r="F37" s="162">
        <v>70</v>
      </c>
      <c r="G37" s="184">
        <v>0.29499999999999998</v>
      </c>
      <c r="H37" s="162">
        <v>27</v>
      </c>
      <c r="I37" s="185">
        <v>0.114</v>
      </c>
      <c r="J37" s="162">
        <v>4</v>
      </c>
      <c r="K37" s="184">
        <v>1.7000000000000001E-2</v>
      </c>
      <c r="L37" s="162">
        <v>6</v>
      </c>
      <c r="M37" s="184">
        <v>2.5000000000000001E-2</v>
      </c>
      <c r="N37" s="162">
        <v>7</v>
      </c>
      <c r="O37" s="185">
        <v>0.03</v>
      </c>
      <c r="P37" s="170">
        <v>237</v>
      </c>
    </row>
    <row r="38" spans="1:16">
      <c r="A38" s="2"/>
      <c r="B38" s="39">
        <v>34</v>
      </c>
      <c r="C38" s="142" t="s">
        <v>45</v>
      </c>
      <c r="D38" s="162">
        <v>552</v>
      </c>
      <c r="E38" s="184">
        <v>0.49299999999999999</v>
      </c>
      <c r="F38" s="162">
        <v>328</v>
      </c>
      <c r="G38" s="184">
        <v>0.29299999999999998</v>
      </c>
      <c r="H38" s="162">
        <v>111</v>
      </c>
      <c r="I38" s="185">
        <v>9.9000000000000005E-2</v>
      </c>
      <c r="J38" s="162">
        <v>38</v>
      </c>
      <c r="K38" s="184">
        <v>3.4000000000000002E-2</v>
      </c>
      <c r="L38" s="162">
        <v>51</v>
      </c>
      <c r="M38" s="184">
        <v>4.5999999999999999E-2</v>
      </c>
      <c r="N38" s="162">
        <v>39</v>
      </c>
      <c r="O38" s="185">
        <v>3.5000000000000003E-2</v>
      </c>
      <c r="P38" s="170">
        <v>1119</v>
      </c>
    </row>
    <row r="39" spans="1:16">
      <c r="A39" s="2"/>
      <c r="B39" s="39">
        <v>35</v>
      </c>
      <c r="C39" s="142" t="s">
        <v>2</v>
      </c>
      <c r="D39" s="162">
        <v>1113</v>
      </c>
      <c r="E39" s="184">
        <v>0.53100000000000003</v>
      </c>
      <c r="F39" s="162">
        <v>628</v>
      </c>
      <c r="G39" s="184">
        <v>0.3</v>
      </c>
      <c r="H39" s="162">
        <v>208</v>
      </c>
      <c r="I39" s="185">
        <v>9.9000000000000005E-2</v>
      </c>
      <c r="J39" s="162">
        <v>60</v>
      </c>
      <c r="K39" s="184">
        <v>2.8999999999999998E-2</v>
      </c>
      <c r="L39" s="162">
        <v>64</v>
      </c>
      <c r="M39" s="184">
        <v>3.1E-2</v>
      </c>
      <c r="N39" s="162">
        <v>23</v>
      </c>
      <c r="O39" s="185">
        <v>1.1000000000000001E-2</v>
      </c>
      <c r="P39" s="170">
        <v>2096</v>
      </c>
    </row>
    <row r="40" spans="1:16">
      <c r="A40" s="2"/>
      <c r="B40" s="39">
        <v>36</v>
      </c>
      <c r="C40" s="142" t="s">
        <v>3</v>
      </c>
      <c r="D40" s="162">
        <v>256</v>
      </c>
      <c r="E40" s="184">
        <v>0.53700000000000003</v>
      </c>
      <c r="F40" s="162">
        <v>122</v>
      </c>
      <c r="G40" s="184">
        <v>0.25600000000000001</v>
      </c>
      <c r="H40" s="162">
        <v>62</v>
      </c>
      <c r="I40" s="185">
        <v>0.13</v>
      </c>
      <c r="J40" s="162">
        <v>11</v>
      </c>
      <c r="K40" s="184">
        <v>2.3E-2</v>
      </c>
      <c r="L40" s="162">
        <v>16</v>
      </c>
      <c r="M40" s="184">
        <v>3.4000000000000002E-2</v>
      </c>
      <c r="N40" s="162">
        <v>10</v>
      </c>
      <c r="O40" s="185">
        <v>2.1000000000000001E-2</v>
      </c>
      <c r="P40" s="170">
        <v>477</v>
      </c>
    </row>
    <row r="41" spans="1:16">
      <c r="A41" s="2"/>
      <c r="B41" s="39">
        <v>37</v>
      </c>
      <c r="C41" s="142" t="s">
        <v>4</v>
      </c>
      <c r="D41" s="162">
        <v>818</v>
      </c>
      <c r="E41" s="184">
        <v>0.56499999999999995</v>
      </c>
      <c r="F41" s="162">
        <v>350</v>
      </c>
      <c r="G41" s="184">
        <v>0.24199999999999999</v>
      </c>
      <c r="H41" s="162">
        <v>159</v>
      </c>
      <c r="I41" s="185">
        <v>0.11</v>
      </c>
      <c r="J41" s="162">
        <v>44</v>
      </c>
      <c r="K41" s="184">
        <v>0.03</v>
      </c>
      <c r="L41" s="162">
        <v>47</v>
      </c>
      <c r="M41" s="184">
        <v>3.2000000000000001E-2</v>
      </c>
      <c r="N41" s="162">
        <v>29</v>
      </c>
      <c r="O41" s="185">
        <v>0.02</v>
      </c>
      <c r="P41" s="170">
        <v>1447</v>
      </c>
    </row>
    <row r="42" spans="1:16">
      <c r="A42" s="2"/>
      <c r="B42" s="39">
        <v>38</v>
      </c>
      <c r="C42" s="142" t="s">
        <v>46</v>
      </c>
      <c r="D42" s="162">
        <v>205</v>
      </c>
      <c r="E42" s="184">
        <v>0.51500000000000001</v>
      </c>
      <c r="F42" s="162">
        <v>136</v>
      </c>
      <c r="G42" s="184">
        <v>0.34200000000000003</v>
      </c>
      <c r="H42" s="162">
        <v>33</v>
      </c>
      <c r="I42" s="185">
        <v>8.3000000000000004E-2</v>
      </c>
      <c r="J42" s="162">
        <v>10</v>
      </c>
      <c r="K42" s="184">
        <v>2.5000000000000001E-2</v>
      </c>
      <c r="L42" s="162">
        <v>9</v>
      </c>
      <c r="M42" s="184">
        <v>2.3E-2</v>
      </c>
      <c r="N42" s="162">
        <v>5</v>
      </c>
      <c r="O42" s="185">
        <v>1.3000000000000001E-2</v>
      </c>
      <c r="P42" s="170">
        <v>398</v>
      </c>
    </row>
    <row r="43" spans="1:16">
      <c r="A43" s="2"/>
      <c r="B43" s="39">
        <v>39</v>
      </c>
      <c r="C43" s="142" t="s">
        <v>9</v>
      </c>
      <c r="D43" s="162">
        <v>987</v>
      </c>
      <c r="E43" s="184">
        <v>0.52700000000000002</v>
      </c>
      <c r="F43" s="162">
        <v>536</v>
      </c>
      <c r="G43" s="184">
        <v>0.28600000000000003</v>
      </c>
      <c r="H43" s="162">
        <v>218</v>
      </c>
      <c r="I43" s="185">
        <v>0.11599999999999999</v>
      </c>
      <c r="J43" s="162">
        <v>50</v>
      </c>
      <c r="K43" s="184">
        <v>2.7000000000000003E-2</v>
      </c>
      <c r="L43" s="162">
        <v>50</v>
      </c>
      <c r="M43" s="184">
        <v>2.7000000000000003E-2</v>
      </c>
      <c r="N43" s="162">
        <v>31</v>
      </c>
      <c r="O43" s="185">
        <v>1.7000000000000001E-2</v>
      </c>
      <c r="P43" s="170">
        <v>1872</v>
      </c>
    </row>
    <row r="44" spans="1:16">
      <c r="A44" s="2"/>
      <c r="B44" s="39">
        <v>40</v>
      </c>
      <c r="C44" s="142" t="s">
        <v>47</v>
      </c>
      <c r="D44" s="162">
        <v>251</v>
      </c>
      <c r="E44" s="184">
        <v>0.50700000000000001</v>
      </c>
      <c r="F44" s="162">
        <v>173</v>
      </c>
      <c r="G44" s="184">
        <v>0.34899999999999998</v>
      </c>
      <c r="H44" s="162">
        <v>43</v>
      </c>
      <c r="I44" s="185">
        <v>8.6999999999999994E-2</v>
      </c>
      <c r="J44" s="162">
        <v>11</v>
      </c>
      <c r="K44" s="184">
        <v>2.2000000000000002E-2</v>
      </c>
      <c r="L44" s="162">
        <v>16</v>
      </c>
      <c r="M44" s="184">
        <v>3.2000000000000001E-2</v>
      </c>
      <c r="N44" s="162">
        <v>1</v>
      </c>
      <c r="O44" s="185">
        <v>2E-3</v>
      </c>
      <c r="P44" s="170">
        <v>495</v>
      </c>
    </row>
    <row r="45" spans="1:16">
      <c r="A45" s="2"/>
      <c r="B45" s="39">
        <v>41</v>
      </c>
      <c r="C45" s="142" t="s">
        <v>14</v>
      </c>
      <c r="D45" s="162">
        <v>498</v>
      </c>
      <c r="E45" s="184">
        <v>0.56399999999999995</v>
      </c>
      <c r="F45" s="162">
        <v>224</v>
      </c>
      <c r="G45" s="184">
        <v>0.254</v>
      </c>
      <c r="H45" s="162">
        <v>93</v>
      </c>
      <c r="I45" s="185">
        <v>0.105</v>
      </c>
      <c r="J45" s="162">
        <v>23</v>
      </c>
      <c r="K45" s="184">
        <v>2.6000000000000002E-2</v>
      </c>
      <c r="L45" s="162">
        <v>21</v>
      </c>
      <c r="M45" s="184">
        <v>2.4E-2</v>
      </c>
      <c r="N45" s="162">
        <v>24</v>
      </c>
      <c r="O45" s="185">
        <v>2.7000000000000003E-2</v>
      </c>
      <c r="P45" s="170">
        <v>883</v>
      </c>
    </row>
    <row r="46" spans="1:16">
      <c r="A46" s="2"/>
      <c r="B46" s="39">
        <v>42</v>
      </c>
      <c r="C46" s="142" t="s">
        <v>15</v>
      </c>
      <c r="D46" s="162">
        <v>1087</v>
      </c>
      <c r="E46" s="184">
        <v>0.52600000000000002</v>
      </c>
      <c r="F46" s="162">
        <v>568</v>
      </c>
      <c r="G46" s="184">
        <v>0.27500000000000002</v>
      </c>
      <c r="H46" s="162">
        <v>249</v>
      </c>
      <c r="I46" s="185">
        <v>0.12</v>
      </c>
      <c r="J46" s="162">
        <v>70</v>
      </c>
      <c r="K46" s="184">
        <v>3.4000000000000002E-2</v>
      </c>
      <c r="L46" s="162">
        <v>55</v>
      </c>
      <c r="M46" s="184">
        <v>2.7000000000000003E-2</v>
      </c>
      <c r="N46" s="162">
        <v>39</v>
      </c>
      <c r="O46" s="185">
        <v>1.9E-2</v>
      </c>
      <c r="P46" s="170">
        <v>2068</v>
      </c>
    </row>
    <row r="47" spans="1:16">
      <c r="A47" s="2"/>
      <c r="B47" s="39">
        <v>43</v>
      </c>
      <c r="C47" s="142" t="s">
        <v>10</v>
      </c>
      <c r="D47" s="162">
        <v>687</v>
      </c>
      <c r="E47" s="184">
        <v>0.54700000000000004</v>
      </c>
      <c r="F47" s="162">
        <v>349</v>
      </c>
      <c r="G47" s="184">
        <v>0.27800000000000002</v>
      </c>
      <c r="H47" s="162">
        <v>122</v>
      </c>
      <c r="I47" s="185">
        <v>9.6999999999999989E-2</v>
      </c>
      <c r="J47" s="162">
        <v>33</v>
      </c>
      <c r="K47" s="184">
        <v>2.6000000000000002E-2</v>
      </c>
      <c r="L47" s="162">
        <v>25</v>
      </c>
      <c r="M47" s="184">
        <v>0.02</v>
      </c>
      <c r="N47" s="162">
        <v>39</v>
      </c>
      <c r="O47" s="185">
        <v>3.1E-2</v>
      </c>
      <c r="P47" s="170">
        <v>1255</v>
      </c>
    </row>
    <row r="48" spans="1:16">
      <c r="A48" s="2"/>
      <c r="B48" s="39">
        <v>44</v>
      </c>
      <c r="C48" s="142" t="s">
        <v>22</v>
      </c>
      <c r="D48" s="162">
        <v>826</v>
      </c>
      <c r="E48" s="184">
        <v>0.495</v>
      </c>
      <c r="F48" s="162">
        <v>536</v>
      </c>
      <c r="G48" s="184">
        <v>0.32100000000000001</v>
      </c>
      <c r="H48" s="162">
        <v>177</v>
      </c>
      <c r="I48" s="185">
        <v>0.106</v>
      </c>
      <c r="J48" s="162">
        <v>45</v>
      </c>
      <c r="K48" s="184">
        <v>2.7000000000000003E-2</v>
      </c>
      <c r="L48" s="162">
        <v>61</v>
      </c>
      <c r="M48" s="184">
        <v>3.7000000000000005E-2</v>
      </c>
      <c r="N48" s="162">
        <v>25</v>
      </c>
      <c r="O48" s="185">
        <v>1.4999999999999999E-2</v>
      </c>
      <c r="P48" s="170">
        <v>1670</v>
      </c>
    </row>
    <row r="49" spans="1:16">
      <c r="A49" s="2"/>
      <c r="B49" s="39">
        <v>45</v>
      </c>
      <c r="C49" s="142" t="s">
        <v>48</v>
      </c>
      <c r="D49" s="162">
        <v>298</v>
      </c>
      <c r="E49" s="184">
        <v>0.49099999999999999</v>
      </c>
      <c r="F49" s="162">
        <v>190</v>
      </c>
      <c r="G49" s="184">
        <v>0.313</v>
      </c>
      <c r="H49" s="162">
        <v>67</v>
      </c>
      <c r="I49" s="185">
        <v>0.11</v>
      </c>
      <c r="J49" s="162">
        <v>17</v>
      </c>
      <c r="K49" s="184">
        <v>2.7999999999999997E-2</v>
      </c>
      <c r="L49" s="162">
        <v>23</v>
      </c>
      <c r="M49" s="184">
        <v>3.7999999999999999E-2</v>
      </c>
      <c r="N49" s="162">
        <v>12</v>
      </c>
      <c r="O49" s="185">
        <v>0.02</v>
      </c>
      <c r="P49" s="170">
        <v>607</v>
      </c>
    </row>
    <row r="50" spans="1:16">
      <c r="A50" s="2"/>
      <c r="B50" s="39">
        <v>46</v>
      </c>
      <c r="C50" s="142" t="s">
        <v>26</v>
      </c>
      <c r="D50" s="162">
        <v>341</v>
      </c>
      <c r="E50" s="184">
        <v>0.53100000000000003</v>
      </c>
      <c r="F50" s="162">
        <v>192</v>
      </c>
      <c r="G50" s="184">
        <v>0.29899999999999999</v>
      </c>
      <c r="H50" s="162">
        <v>75</v>
      </c>
      <c r="I50" s="185">
        <v>0.11699999999999999</v>
      </c>
      <c r="J50" s="162">
        <v>12</v>
      </c>
      <c r="K50" s="184">
        <v>1.9E-2</v>
      </c>
      <c r="L50" s="162">
        <v>19</v>
      </c>
      <c r="M50" s="184">
        <v>0.03</v>
      </c>
      <c r="N50" s="162">
        <v>3</v>
      </c>
      <c r="O50" s="185">
        <v>5.0000000000000001E-3</v>
      </c>
      <c r="P50" s="170">
        <v>642</v>
      </c>
    </row>
    <row r="51" spans="1:16">
      <c r="A51" s="2"/>
      <c r="B51" s="39">
        <v>47</v>
      </c>
      <c r="C51" s="142" t="s">
        <v>16</v>
      </c>
      <c r="D51" s="162">
        <v>737</v>
      </c>
      <c r="E51" s="184">
        <v>0.56100000000000005</v>
      </c>
      <c r="F51" s="162">
        <v>320</v>
      </c>
      <c r="G51" s="184">
        <v>0.24399999999999999</v>
      </c>
      <c r="H51" s="162">
        <v>151</v>
      </c>
      <c r="I51" s="185">
        <v>0.115</v>
      </c>
      <c r="J51" s="162">
        <v>42</v>
      </c>
      <c r="K51" s="184">
        <v>3.2000000000000001E-2</v>
      </c>
      <c r="L51" s="162">
        <v>45</v>
      </c>
      <c r="M51" s="184">
        <v>3.4000000000000002E-2</v>
      </c>
      <c r="N51" s="162">
        <v>18</v>
      </c>
      <c r="O51" s="185">
        <v>1.3999999999999999E-2</v>
      </c>
      <c r="P51" s="170">
        <v>1313</v>
      </c>
    </row>
    <row r="52" spans="1:16">
      <c r="A52" s="2"/>
      <c r="B52" s="39">
        <v>48</v>
      </c>
      <c r="C52" s="142" t="s">
        <v>27</v>
      </c>
      <c r="D52" s="162">
        <v>338</v>
      </c>
      <c r="E52" s="184">
        <v>0.54299999999999993</v>
      </c>
      <c r="F52" s="162">
        <v>161</v>
      </c>
      <c r="G52" s="184">
        <v>0.25900000000000001</v>
      </c>
      <c r="H52" s="162">
        <v>80</v>
      </c>
      <c r="I52" s="185">
        <v>0.129</v>
      </c>
      <c r="J52" s="162">
        <v>17</v>
      </c>
      <c r="K52" s="184">
        <v>2.7000000000000003E-2</v>
      </c>
      <c r="L52" s="162">
        <v>15</v>
      </c>
      <c r="M52" s="184">
        <v>2.4E-2</v>
      </c>
      <c r="N52" s="162">
        <v>11</v>
      </c>
      <c r="O52" s="185">
        <v>1.8000000000000002E-2</v>
      </c>
      <c r="P52" s="170">
        <v>622</v>
      </c>
    </row>
    <row r="53" spans="1:16">
      <c r="A53" s="2"/>
      <c r="B53" s="39">
        <v>49</v>
      </c>
      <c r="C53" s="142" t="s">
        <v>28</v>
      </c>
      <c r="D53" s="162">
        <v>396</v>
      </c>
      <c r="E53" s="184">
        <v>0.52200000000000002</v>
      </c>
      <c r="F53" s="162">
        <v>214</v>
      </c>
      <c r="G53" s="184">
        <v>0.28199999999999997</v>
      </c>
      <c r="H53" s="162">
        <v>88</v>
      </c>
      <c r="I53" s="185">
        <v>0.11599999999999999</v>
      </c>
      <c r="J53" s="162">
        <v>18</v>
      </c>
      <c r="K53" s="184">
        <v>2.4E-2</v>
      </c>
      <c r="L53" s="162">
        <v>34</v>
      </c>
      <c r="M53" s="184">
        <v>4.4999999999999998E-2</v>
      </c>
      <c r="N53" s="162">
        <v>8</v>
      </c>
      <c r="O53" s="185">
        <v>1.1000000000000001E-2</v>
      </c>
      <c r="P53" s="170">
        <v>758</v>
      </c>
    </row>
    <row r="54" spans="1:16">
      <c r="A54" s="2"/>
      <c r="B54" s="39">
        <v>50</v>
      </c>
      <c r="C54" s="142" t="s">
        <v>17</v>
      </c>
      <c r="D54" s="162">
        <v>353</v>
      </c>
      <c r="E54" s="184">
        <v>0.51400000000000001</v>
      </c>
      <c r="F54" s="162">
        <v>196</v>
      </c>
      <c r="G54" s="184">
        <v>0.28499999999999998</v>
      </c>
      <c r="H54" s="162">
        <v>60</v>
      </c>
      <c r="I54" s="185">
        <v>8.6999999999999994E-2</v>
      </c>
      <c r="J54" s="162">
        <v>27</v>
      </c>
      <c r="K54" s="184">
        <v>3.9E-2</v>
      </c>
      <c r="L54" s="162">
        <v>36</v>
      </c>
      <c r="M54" s="184">
        <v>5.2000000000000005E-2</v>
      </c>
      <c r="N54" s="162">
        <v>15</v>
      </c>
      <c r="O54" s="185">
        <v>2.2000000000000002E-2</v>
      </c>
      <c r="P54" s="170">
        <v>687</v>
      </c>
    </row>
    <row r="55" spans="1:16">
      <c r="A55" s="2"/>
      <c r="B55" s="39">
        <v>51</v>
      </c>
      <c r="C55" s="142" t="s">
        <v>49</v>
      </c>
      <c r="D55" s="162">
        <v>461</v>
      </c>
      <c r="E55" s="184">
        <v>0.5</v>
      </c>
      <c r="F55" s="162">
        <v>294</v>
      </c>
      <c r="G55" s="184">
        <v>0.31900000000000001</v>
      </c>
      <c r="H55" s="162">
        <v>91</v>
      </c>
      <c r="I55" s="185">
        <v>9.9000000000000005E-2</v>
      </c>
      <c r="J55" s="162">
        <v>26</v>
      </c>
      <c r="K55" s="184">
        <v>2.7999999999999997E-2</v>
      </c>
      <c r="L55" s="162">
        <v>32</v>
      </c>
      <c r="M55" s="184">
        <v>3.5000000000000003E-2</v>
      </c>
      <c r="N55" s="162">
        <v>18</v>
      </c>
      <c r="O55" s="185">
        <v>0.02</v>
      </c>
      <c r="P55" s="170">
        <v>922</v>
      </c>
    </row>
    <row r="56" spans="1:16">
      <c r="A56" s="2"/>
      <c r="B56" s="39">
        <v>52</v>
      </c>
      <c r="C56" s="142" t="s">
        <v>5</v>
      </c>
      <c r="D56" s="162">
        <v>341</v>
      </c>
      <c r="E56" s="184">
        <v>0.56600000000000006</v>
      </c>
      <c r="F56" s="162">
        <v>136</v>
      </c>
      <c r="G56" s="184">
        <v>0.22600000000000001</v>
      </c>
      <c r="H56" s="162">
        <v>84</v>
      </c>
      <c r="I56" s="185">
        <v>0.14000000000000001</v>
      </c>
      <c r="J56" s="162">
        <v>17</v>
      </c>
      <c r="K56" s="184">
        <v>2.7999999999999997E-2</v>
      </c>
      <c r="L56" s="162">
        <v>20</v>
      </c>
      <c r="M56" s="184">
        <v>3.3000000000000002E-2</v>
      </c>
      <c r="N56" s="162">
        <v>4</v>
      </c>
      <c r="O56" s="185">
        <v>6.9999999999999993E-3</v>
      </c>
      <c r="P56" s="170">
        <v>602</v>
      </c>
    </row>
    <row r="57" spans="1:16">
      <c r="A57" s="2"/>
      <c r="B57" s="39">
        <v>53</v>
      </c>
      <c r="C57" s="142" t="s">
        <v>23</v>
      </c>
      <c r="D57" s="162">
        <v>209</v>
      </c>
      <c r="E57" s="184">
        <v>0.49099999999999999</v>
      </c>
      <c r="F57" s="162">
        <v>137</v>
      </c>
      <c r="G57" s="184">
        <v>0.32200000000000001</v>
      </c>
      <c r="H57" s="162">
        <v>46</v>
      </c>
      <c r="I57" s="185">
        <v>0.10800000000000001</v>
      </c>
      <c r="J57" s="162">
        <v>18</v>
      </c>
      <c r="K57" s="184">
        <v>4.2000000000000003E-2</v>
      </c>
      <c r="L57" s="162">
        <v>13</v>
      </c>
      <c r="M57" s="184">
        <v>3.1E-2</v>
      </c>
      <c r="N57" s="162">
        <v>3</v>
      </c>
      <c r="O57" s="185">
        <v>6.9999999999999993E-3</v>
      </c>
      <c r="P57" s="170">
        <v>426</v>
      </c>
    </row>
    <row r="58" spans="1:16">
      <c r="A58" s="2"/>
      <c r="B58" s="39">
        <v>54</v>
      </c>
      <c r="C58" s="142" t="s">
        <v>29</v>
      </c>
      <c r="D58" s="162">
        <v>355</v>
      </c>
      <c r="E58" s="184">
        <v>0.55500000000000005</v>
      </c>
      <c r="F58" s="162">
        <v>158</v>
      </c>
      <c r="G58" s="184">
        <v>0.247</v>
      </c>
      <c r="H58" s="162">
        <v>79</v>
      </c>
      <c r="I58" s="185">
        <v>0.12300000000000001</v>
      </c>
      <c r="J58" s="162">
        <v>14</v>
      </c>
      <c r="K58" s="184">
        <v>2.2000000000000002E-2</v>
      </c>
      <c r="L58" s="162">
        <v>22</v>
      </c>
      <c r="M58" s="184">
        <v>3.4000000000000002E-2</v>
      </c>
      <c r="N58" s="162">
        <v>12</v>
      </c>
      <c r="O58" s="185">
        <v>1.9E-2</v>
      </c>
      <c r="P58" s="170">
        <v>640</v>
      </c>
    </row>
    <row r="59" spans="1:16">
      <c r="A59" s="2"/>
      <c r="B59" s="39">
        <v>55</v>
      </c>
      <c r="C59" s="142" t="s">
        <v>18</v>
      </c>
      <c r="D59" s="162">
        <v>412</v>
      </c>
      <c r="E59" s="184">
        <v>0.55600000000000005</v>
      </c>
      <c r="F59" s="162">
        <v>166</v>
      </c>
      <c r="G59" s="184">
        <v>0.22399999999999998</v>
      </c>
      <c r="H59" s="162">
        <v>101</v>
      </c>
      <c r="I59" s="185">
        <v>0.13600000000000001</v>
      </c>
      <c r="J59" s="162">
        <v>16</v>
      </c>
      <c r="K59" s="184">
        <v>2.2000000000000002E-2</v>
      </c>
      <c r="L59" s="162">
        <v>27</v>
      </c>
      <c r="M59" s="184">
        <v>3.6000000000000004E-2</v>
      </c>
      <c r="N59" s="162">
        <v>19</v>
      </c>
      <c r="O59" s="185">
        <v>2.6000000000000002E-2</v>
      </c>
      <c r="P59" s="170">
        <v>741</v>
      </c>
    </row>
    <row r="60" spans="1:16">
      <c r="A60" s="2"/>
      <c r="B60" s="39">
        <v>56</v>
      </c>
      <c r="C60" s="142" t="s">
        <v>11</v>
      </c>
      <c r="D60" s="162">
        <v>219</v>
      </c>
      <c r="E60" s="184">
        <v>0.55000000000000004</v>
      </c>
      <c r="F60" s="162">
        <v>108</v>
      </c>
      <c r="G60" s="184">
        <v>0.27100000000000002</v>
      </c>
      <c r="H60" s="162">
        <v>37</v>
      </c>
      <c r="I60" s="185">
        <v>9.3000000000000013E-2</v>
      </c>
      <c r="J60" s="162">
        <v>22</v>
      </c>
      <c r="K60" s="184">
        <v>5.5E-2</v>
      </c>
      <c r="L60" s="162">
        <v>7</v>
      </c>
      <c r="M60" s="184">
        <v>1.8000000000000002E-2</v>
      </c>
      <c r="N60" s="162">
        <v>5</v>
      </c>
      <c r="O60" s="185">
        <v>1.3000000000000001E-2</v>
      </c>
      <c r="P60" s="170">
        <v>398</v>
      </c>
    </row>
    <row r="61" spans="1:16">
      <c r="A61" s="2"/>
      <c r="B61" s="39">
        <v>57</v>
      </c>
      <c r="C61" s="142" t="s">
        <v>50</v>
      </c>
      <c r="D61" s="162">
        <v>173</v>
      </c>
      <c r="E61" s="184">
        <v>0.57700000000000007</v>
      </c>
      <c r="F61" s="162">
        <v>68</v>
      </c>
      <c r="G61" s="184">
        <v>0.22699999999999998</v>
      </c>
      <c r="H61" s="162">
        <v>26</v>
      </c>
      <c r="I61" s="185">
        <v>8.6999999999999994E-2</v>
      </c>
      <c r="J61" s="162">
        <v>11</v>
      </c>
      <c r="K61" s="184">
        <v>3.7000000000000005E-2</v>
      </c>
      <c r="L61" s="162">
        <v>8</v>
      </c>
      <c r="M61" s="184">
        <v>2.7000000000000003E-2</v>
      </c>
      <c r="N61" s="162">
        <v>14</v>
      </c>
      <c r="O61" s="185">
        <v>4.7E-2</v>
      </c>
      <c r="P61" s="170">
        <v>300</v>
      </c>
    </row>
    <row r="62" spans="1:16">
      <c r="A62" s="2"/>
      <c r="B62" s="39">
        <v>58</v>
      </c>
      <c r="C62" s="142" t="s">
        <v>30</v>
      </c>
      <c r="D62" s="162">
        <v>194</v>
      </c>
      <c r="E62" s="184">
        <v>0.499</v>
      </c>
      <c r="F62" s="162">
        <v>121</v>
      </c>
      <c r="G62" s="184">
        <v>0.311</v>
      </c>
      <c r="H62" s="162">
        <v>41</v>
      </c>
      <c r="I62" s="185">
        <v>0.105</v>
      </c>
      <c r="J62" s="162">
        <v>17</v>
      </c>
      <c r="K62" s="184">
        <v>4.4000000000000004E-2</v>
      </c>
      <c r="L62" s="162">
        <v>12</v>
      </c>
      <c r="M62" s="184">
        <v>3.1E-2</v>
      </c>
      <c r="N62" s="162">
        <v>4</v>
      </c>
      <c r="O62" s="185">
        <v>0.01</v>
      </c>
      <c r="P62" s="170">
        <v>389</v>
      </c>
    </row>
    <row r="63" spans="1:16">
      <c r="A63" s="2"/>
      <c r="B63" s="39">
        <v>59</v>
      </c>
      <c r="C63" s="142" t="s">
        <v>24</v>
      </c>
      <c r="D63" s="162">
        <v>1543</v>
      </c>
      <c r="E63" s="184">
        <v>0.52</v>
      </c>
      <c r="F63" s="162">
        <v>889</v>
      </c>
      <c r="G63" s="184">
        <v>0.29899999999999999</v>
      </c>
      <c r="H63" s="162">
        <v>329</v>
      </c>
      <c r="I63" s="185">
        <v>0.111</v>
      </c>
      <c r="J63" s="162">
        <v>76</v>
      </c>
      <c r="K63" s="184">
        <v>2.6000000000000002E-2</v>
      </c>
      <c r="L63" s="162">
        <v>87</v>
      </c>
      <c r="M63" s="184">
        <v>2.8999999999999998E-2</v>
      </c>
      <c r="N63" s="162">
        <v>45</v>
      </c>
      <c r="O63" s="185">
        <v>1.4999999999999999E-2</v>
      </c>
      <c r="P63" s="170">
        <v>2969</v>
      </c>
    </row>
    <row r="64" spans="1:16">
      <c r="A64" s="2"/>
      <c r="B64" s="39">
        <v>60</v>
      </c>
      <c r="C64" s="142" t="s">
        <v>51</v>
      </c>
      <c r="D64" s="162">
        <v>165</v>
      </c>
      <c r="E64" s="184">
        <v>0.44600000000000001</v>
      </c>
      <c r="F64" s="162">
        <v>124</v>
      </c>
      <c r="G64" s="184">
        <v>0.33500000000000002</v>
      </c>
      <c r="H64" s="162">
        <v>29</v>
      </c>
      <c r="I64" s="185">
        <v>7.8E-2</v>
      </c>
      <c r="J64" s="162">
        <v>17</v>
      </c>
      <c r="K64" s="184">
        <v>4.5999999999999999E-2</v>
      </c>
      <c r="L64" s="162">
        <v>17</v>
      </c>
      <c r="M64" s="184">
        <v>4.5999999999999999E-2</v>
      </c>
      <c r="N64" s="162">
        <v>18</v>
      </c>
      <c r="O64" s="185">
        <v>4.9000000000000002E-2</v>
      </c>
      <c r="P64" s="170">
        <v>370</v>
      </c>
    </row>
    <row r="65" spans="1:16">
      <c r="A65" s="2"/>
      <c r="B65" s="39">
        <v>61</v>
      </c>
      <c r="C65" s="142" t="s">
        <v>19</v>
      </c>
      <c r="D65" s="162">
        <v>161</v>
      </c>
      <c r="E65" s="184">
        <v>0.56299999999999994</v>
      </c>
      <c r="F65" s="162">
        <v>67</v>
      </c>
      <c r="G65" s="184">
        <v>0.23399999999999999</v>
      </c>
      <c r="H65" s="162">
        <v>25</v>
      </c>
      <c r="I65" s="185">
        <v>8.6999999999999994E-2</v>
      </c>
      <c r="J65" s="162">
        <v>13</v>
      </c>
      <c r="K65" s="184">
        <v>4.4999999999999998E-2</v>
      </c>
      <c r="L65" s="162">
        <v>13</v>
      </c>
      <c r="M65" s="184">
        <v>4.4999999999999998E-2</v>
      </c>
      <c r="N65" s="162">
        <v>7</v>
      </c>
      <c r="O65" s="185">
        <v>2.4E-2</v>
      </c>
      <c r="P65" s="170">
        <v>286</v>
      </c>
    </row>
    <row r="66" spans="1:16">
      <c r="A66" s="2"/>
      <c r="B66" s="39">
        <v>62</v>
      </c>
      <c r="C66" s="142" t="s">
        <v>20</v>
      </c>
      <c r="D66" s="162">
        <v>189</v>
      </c>
      <c r="E66" s="184">
        <v>0.5</v>
      </c>
      <c r="F66" s="162">
        <v>107</v>
      </c>
      <c r="G66" s="184">
        <v>0.28300000000000003</v>
      </c>
      <c r="H66" s="162">
        <v>48</v>
      </c>
      <c r="I66" s="185">
        <v>0.127</v>
      </c>
      <c r="J66" s="162">
        <v>13</v>
      </c>
      <c r="K66" s="184">
        <v>3.4000000000000002E-2</v>
      </c>
      <c r="L66" s="162">
        <v>12</v>
      </c>
      <c r="M66" s="184">
        <v>3.2000000000000001E-2</v>
      </c>
      <c r="N66" s="162">
        <v>9</v>
      </c>
      <c r="O66" s="185">
        <v>2.4E-2</v>
      </c>
      <c r="P66" s="170">
        <v>378</v>
      </c>
    </row>
    <row r="67" spans="1:16">
      <c r="A67" s="2"/>
      <c r="B67" s="39">
        <v>63</v>
      </c>
      <c r="C67" s="142" t="s">
        <v>31</v>
      </c>
      <c r="D67" s="162">
        <v>185</v>
      </c>
      <c r="E67" s="184">
        <v>0.57600000000000007</v>
      </c>
      <c r="F67" s="162">
        <v>87</v>
      </c>
      <c r="G67" s="184">
        <v>0.27100000000000002</v>
      </c>
      <c r="H67" s="162">
        <v>30</v>
      </c>
      <c r="I67" s="185">
        <v>9.3000000000000013E-2</v>
      </c>
      <c r="J67" s="162">
        <v>8</v>
      </c>
      <c r="K67" s="184">
        <v>2.5000000000000001E-2</v>
      </c>
      <c r="L67" s="162">
        <v>7</v>
      </c>
      <c r="M67" s="184">
        <v>2.2000000000000002E-2</v>
      </c>
      <c r="N67" s="162">
        <v>4</v>
      </c>
      <c r="O67" s="185">
        <v>1.2E-2</v>
      </c>
      <c r="P67" s="170">
        <v>321</v>
      </c>
    </row>
    <row r="68" spans="1:16">
      <c r="A68" s="2"/>
      <c r="B68" s="39">
        <v>64</v>
      </c>
      <c r="C68" s="142" t="s">
        <v>52</v>
      </c>
      <c r="D68" s="162">
        <v>160</v>
      </c>
      <c r="E68" s="184">
        <v>0.503</v>
      </c>
      <c r="F68" s="162">
        <v>101</v>
      </c>
      <c r="G68" s="184">
        <v>0.318</v>
      </c>
      <c r="H68" s="162">
        <v>29</v>
      </c>
      <c r="I68" s="185">
        <v>9.0999999999999998E-2</v>
      </c>
      <c r="J68" s="162">
        <v>8</v>
      </c>
      <c r="K68" s="184">
        <v>2.5000000000000001E-2</v>
      </c>
      <c r="L68" s="162">
        <v>10</v>
      </c>
      <c r="M68" s="184">
        <v>3.1E-2</v>
      </c>
      <c r="N68" s="162">
        <v>10</v>
      </c>
      <c r="O68" s="185">
        <v>3.1E-2</v>
      </c>
      <c r="P68" s="170">
        <v>318</v>
      </c>
    </row>
    <row r="69" spans="1:16">
      <c r="A69" s="2"/>
      <c r="B69" s="39">
        <v>65</v>
      </c>
      <c r="C69" s="142" t="s">
        <v>12</v>
      </c>
      <c r="D69" s="162">
        <v>77</v>
      </c>
      <c r="E69" s="184">
        <v>0.55399999999999994</v>
      </c>
      <c r="F69" s="162">
        <v>39</v>
      </c>
      <c r="G69" s="184">
        <v>0.28100000000000003</v>
      </c>
      <c r="H69" s="162">
        <v>12</v>
      </c>
      <c r="I69" s="185">
        <v>8.5999999999999993E-2</v>
      </c>
      <c r="J69" s="162">
        <v>3</v>
      </c>
      <c r="K69" s="184">
        <v>2.2000000000000002E-2</v>
      </c>
      <c r="L69" s="162">
        <v>6</v>
      </c>
      <c r="M69" s="184">
        <v>4.2999999999999997E-2</v>
      </c>
      <c r="N69" s="162">
        <v>2</v>
      </c>
      <c r="O69" s="185">
        <v>1.3999999999999999E-2</v>
      </c>
      <c r="P69" s="170">
        <v>139</v>
      </c>
    </row>
    <row r="70" spans="1:16">
      <c r="A70" s="2"/>
      <c r="B70" s="39">
        <v>66</v>
      </c>
      <c r="C70" s="142" t="s">
        <v>6</v>
      </c>
      <c r="D70" s="162">
        <v>55</v>
      </c>
      <c r="E70" s="184">
        <v>0.50900000000000001</v>
      </c>
      <c r="F70" s="162">
        <v>39</v>
      </c>
      <c r="G70" s="184">
        <v>0.36099999999999999</v>
      </c>
      <c r="H70" s="162">
        <v>7</v>
      </c>
      <c r="I70" s="185">
        <v>6.5000000000000002E-2</v>
      </c>
      <c r="J70" s="162">
        <v>5</v>
      </c>
      <c r="K70" s="184">
        <v>4.5999999999999999E-2</v>
      </c>
      <c r="L70" s="162">
        <v>1</v>
      </c>
      <c r="M70" s="184">
        <v>9.0000000000000011E-3</v>
      </c>
      <c r="N70" s="162">
        <v>1</v>
      </c>
      <c r="O70" s="185">
        <v>9.0000000000000011E-3</v>
      </c>
      <c r="P70" s="170">
        <v>108</v>
      </c>
    </row>
    <row r="71" spans="1:16">
      <c r="A71" s="2"/>
      <c r="B71" s="39">
        <v>67</v>
      </c>
      <c r="C71" s="142" t="s">
        <v>7</v>
      </c>
      <c r="D71" s="162">
        <v>39</v>
      </c>
      <c r="E71" s="184">
        <v>0.48100000000000004</v>
      </c>
      <c r="F71" s="162">
        <v>27</v>
      </c>
      <c r="G71" s="184">
        <v>0.33299999999999996</v>
      </c>
      <c r="H71" s="162">
        <v>10</v>
      </c>
      <c r="I71" s="185">
        <v>0.12300000000000001</v>
      </c>
      <c r="J71" s="162">
        <v>1</v>
      </c>
      <c r="K71" s="184">
        <v>1.2E-2</v>
      </c>
      <c r="L71" s="162">
        <v>3</v>
      </c>
      <c r="M71" s="184">
        <v>3.7000000000000005E-2</v>
      </c>
      <c r="N71" s="162">
        <v>1</v>
      </c>
      <c r="O71" s="185">
        <v>1.2E-2</v>
      </c>
      <c r="P71" s="170">
        <v>81</v>
      </c>
    </row>
    <row r="72" spans="1:16">
      <c r="A72" s="2"/>
      <c r="B72" s="39">
        <v>68</v>
      </c>
      <c r="C72" s="142" t="s">
        <v>53</v>
      </c>
      <c r="D72" s="162">
        <v>58</v>
      </c>
      <c r="E72" s="184">
        <v>0.49200000000000005</v>
      </c>
      <c r="F72" s="162">
        <v>32</v>
      </c>
      <c r="G72" s="184">
        <v>0.27100000000000002</v>
      </c>
      <c r="H72" s="162">
        <v>16</v>
      </c>
      <c r="I72" s="185">
        <v>0.13600000000000001</v>
      </c>
      <c r="J72" s="162">
        <v>3</v>
      </c>
      <c r="K72" s="184">
        <v>2.5000000000000001E-2</v>
      </c>
      <c r="L72" s="162">
        <v>6</v>
      </c>
      <c r="M72" s="184">
        <v>5.0999999999999997E-2</v>
      </c>
      <c r="N72" s="162">
        <v>3</v>
      </c>
      <c r="O72" s="185">
        <v>2.5000000000000001E-2</v>
      </c>
      <c r="P72" s="170">
        <v>118</v>
      </c>
    </row>
    <row r="73" spans="1:16">
      <c r="A73" s="2"/>
      <c r="B73" s="39">
        <v>69</v>
      </c>
      <c r="C73" s="142" t="s">
        <v>54</v>
      </c>
      <c r="D73" s="162">
        <v>109</v>
      </c>
      <c r="E73" s="184">
        <v>0.55600000000000005</v>
      </c>
      <c r="F73" s="162">
        <v>56</v>
      </c>
      <c r="G73" s="184">
        <v>0.28600000000000003</v>
      </c>
      <c r="H73" s="162">
        <v>15</v>
      </c>
      <c r="I73" s="185">
        <v>7.6999999999999999E-2</v>
      </c>
      <c r="J73" s="162">
        <v>6</v>
      </c>
      <c r="K73" s="184">
        <v>3.1E-2</v>
      </c>
      <c r="L73" s="162">
        <v>7</v>
      </c>
      <c r="M73" s="184">
        <v>3.6000000000000004E-2</v>
      </c>
      <c r="N73" s="162">
        <v>3</v>
      </c>
      <c r="O73" s="185">
        <v>1.4999999999999999E-2</v>
      </c>
      <c r="P73" s="170">
        <v>196</v>
      </c>
    </row>
    <row r="74" spans="1:16">
      <c r="A74" s="2"/>
      <c r="B74" s="39">
        <v>70</v>
      </c>
      <c r="C74" s="142" t="s">
        <v>55</v>
      </c>
      <c r="D74" s="162">
        <v>19</v>
      </c>
      <c r="E74" s="184">
        <v>0.442</v>
      </c>
      <c r="F74" s="162">
        <v>13</v>
      </c>
      <c r="G74" s="184">
        <v>0.30199999999999999</v>
      </c>
      <c r="H74" s="162">
        <v>4</v>
      </c>
      <c r="I74" s="185">
        <v>9.3000000000000013E-2</v>
      </c>
      <c r="J74" s="162">
        <v>1</v>
      </c>
      <c r="K74" s="184">
        <v>2.3E-2</v>
      </c>
      <c r="L74" s="162">
        <v>6</v>
      </c>
      <c r="M74" s="184">
        <v>0.14000000000000001</v>
      </c>
      <c r="N74" s="162">
        <v>0</v>
      </c>
      <c r="O74" s="185">
        <v>0</v>
      </c>
      <c r="P74" s="170">
        <v>43</v>
      </c>
    </row>
    <row r="75" spans="1:16">
      <c r="A75" s="2"/>
      <c r="B75" s="39">
        <v>71</v>
      </c>
      <c r="C75" s="142" t="s">
        <v>56</v>
      </c>
      <c r="D75" s="162">
        <v>59</v>
      </c>
      <c r="E75" s="184">
        <v>0.47600000000000003</v>
      </c>
      <c r="F75" s="162">
        <v>35</v>
      </c>
      <c r="G75" s="184">
        <v>0.28199999999999997</v>
      </c>
      <c r="H75" s="162">
        <v>20</v>
      </c>
      <c r="I75" s="185">
        <v>0.161</v>
      </c>
      <c r="J75" s="162">
        <v>2</v>
      </c>
      <c r="K75" s="184">
        <v>1.6E-2</v>
      </c>
      <c r="L75" s="162">
        <v>8</v>
      </c>
      <c r="M75" s="184">
        <v>6.5000000000000002E-2</v>
      </c>
      <c r="N75" s="162">
        <v>0</v>
      </c>
      <c r="O75" s="185">
        <v>0</v>
      </c>
      <c r="P75" s="170">
        <v>124</v>
      </c>
    </row>
    <row r="76" spans="1:16">
      <c r="A76" s="2"/>
      <c r="B76" s="39">
        <v>72</v>
      </c>
      <c r="C76" s="142" t="s">
        <v>32</v>
      </c>
      <c r="D76" s="162">
        <v>46</v>
      </c>
      <c r="E76" s="184">
        <v>0.51700000000000002</v>
      </c>
      <c r="F76" s="162">
        <v>26</v>
      </c>
      <c r="G76" s="184">
        <v>0.29199999999999998</v>
      </c>
      <c r="H76" s="162">
        <v>10</v>
      </c>
      <c r="I76" s="185">
        <v>0.11199999999999999</v>
      </c>
      <c r="J76" s="162">
        <v>2</v>
      </c>
      <c r="K76" s="184">
        <v>2.2000000000000002E-2</v>
      </c>
      <c r="L76" s="162">
        <v>4</v>
      </c>
      <c r="M76" s="184">
        <v>4.4999999999999998E-2</v>
      </c>
      <c r="N76" s="162">
        <v>1</v>
      </c>
      <c r="O76" s="185">
        <v>1.1000000000000001E-2</v>
      </c>
      <c r="P76" s="170">
        <v>89</v>
      </c>
    </row>
    <row r="77" spans="1:16">
      <c r="A77" s="2"/>
      <c r="B77" s="39">
        <v>73</v>
      </c>
      <c r="C77" s="142" t="s">
        <v>33</v>
      </c>
      <c r="D77" s="162">
        <v>41</v>
      </c>
      <c r="E77" s="184">
        <v>0.45100000000000001</v>
      </c>
      <c r="F77" s="162">
        <v>28</v>
      </c>
      <c r="G77" s="184">
        <v>0.308</v>
      </c>
      <c r="H77" s="162">
        <v>14</v>
      </c>
      <c r="I77" s="185">
        <v>0.154</v>
      </c>
      <c r="J77" s="162">
        <v>1</v>
      </c>
      <c r="K77" s="184">
        <v>1.1000000000000001E-2</v>
      </c>
      <c r="L77" s="162">
        <v>5</v>
      </c>
      <c r="M77" s="184">
        <v>5.5E-2</v>
      </c>
      <c r="N77" s="162">
        <v>2</v>
      </c>
      <c r="O77" s="185">
        <v>2.2000000000000002E-2</v>
      </c>
      <c r="P77" s="170">
        <v>91</v>
      </c>
    </row>
    <row r="78" spans="1:16" ht="14.25" thickBot="1">
      <c r="A78" s="2"/>
      <c r="B78" s="39">
        <v>74</v>
      </c>
      <c r="C78" s="142" t="s">
        <v>34</v>
      </c>
      <c r="D78" s="162">
        <v>18</v>
      </c>
      <c r="E78" s="184">
        <v>0.40899999999999997</v>
      </c>
      <c r="F78" s="162">
        <v>18</v>
      </c>
      <c r="G78" s="184">
        <v>0.40899999999999997</v>
      </c>
      <c r="H78" s="162">
        <v>6</v>
      </c>
      <c r="I78" s="185">
        <v>0.13600000000000001</v>
      </c>
      <c r="J78" s="162">
        <v>2</v>
      </c>
      <c r="K78" s="184">
        <v>4.4999999999999998E-2</v>
      </c>
      <c r="L78" s="162">
        <v>0</v>
      </c>
      <c r="M78" s="184">
        <v>0</v>
      </c>
      <c r="N78" s="162">
        <v>0</v>
      </c>
      <c r="O78" s="185">
        <v>0</v>
      </c>
      <c r="P78" s="170">
        <v>44</v>
      </c>
    </row>
    <row r="79" spans="1:16" ht="14.25" thickTop="1">
      <c r="A79" s="2"/>
      <c r="B79" s="209" t="s">
        <v>0</v>
      </c>
      <c r="C79" s="210"/>
      <c r="D79" s="21">
        <v>25946</v>
      </c>
      <c r="E79" s="26">
        <v>0.53100000000000003</v>
      </c>
      <c r="F79" s="21">
        <v>13260</v>
      </c>
      <c r="G79" s="26">
        <v>0.27200000000000002</v>
      </c>
      <c r="H79" s="21">
        <v>5566</v>
      </c>
      <c r="I79" s="186">
        <v>0.114</v>
      </c>
      <c r="J79" s="21">
        <v>1544</v>
      </c>
      <c r="K79" s="26">
        <v>3.2000000000000001E-2</v>
      </c>
      <c r="L79" s="21">
        <v>1668</v>
      </c>
      <c r="M79" s="26">
        <v>3.4000000000000002E-2</v>
      </c>
      <c r="N79" s="21">
        <v>852</v>
      </c>
      <c r="O79" s="186">
        <v>1.7000000000000001E-2</v>
      </c>
      <c r="P79" s="172">
        <v>48836</v>
      </c>
    </row>
    <row r="80" spans="1:16">
      <c r="A80" s="2"/>
      <c r="B80" s="93" t="s">
        <v>117</v>
      </c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</row>
    <row r="81" spans="2:15"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24"/>
      <c r="C82" s="5"/>
      <c r="D82" s="4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2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41"/>
    </row>
  </sheetData>
  <mergeCells count="10">
    <mergeCell ref="P3:P4"/>
    <mergeCell ref="L3:M3"/>
    <mergeCell ref="N3:O3"/>
    <mergeCell ref="B79:C79"/>
    <mergeCell ref="B3:B4"/>
    <mergeCell ref="C3:C4"/>
    <mergeCell ref="D3:E3"/>
    <mergeCell ref="F3:G3"/>
    <mergeCell ref="H3:I3"/>
    <mergeCell ref="J3:K3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P73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4" width="14.875" style="1" customWidth="1"/>
    <col min="5" max="5" width="2.5" style="1" customWidth="1"/>
    <col min="6" max="7" width="9" style="1"/>
    <col min="8" max="10" width="14.875" style="1" customWidth="1"/>
    <col min="11" max="16384" width="9" style="1"/>
  </cols>
  <sheetData>
    <row r="1" spans="1:16" ht="13.5" customHeight="1">
      <c r="A1" s="1" t="s">
        <v>186</v>
      </c>
      <c r="B1" s="2"/>
    </row>
    <row r="2" spans="1:16">
      <c r="A2" s="2" t="s">
        <v>184</v>
      </c>
    </row>
    <row r="3" spans="1:16">
      <c r="B3" s="30" t="s">
        <v>158</v>
      </c>
      <c r="C3" s="31" t="s">
        <v>81</v>
      </c>
      <c r="D3" s="7" t="s">
        <v>69</v>
      </c>
    </row>
    <row r="4" spans="1:16">
      <c r="B4" s="8" t="s">
        <v>70</v>
      </c>
      <c r="C4" s="9">
        <f>地区別_長期入院!D13</f>
        <v>377</v>
      </c>
      <c r="D4" s="106">
        <f>C4/$C$11</f>
        <v>1.663798049340218E-2</v>
      </c>
    </row>
    <row r="5" spans="1:16">
      <c r="B5" s="8" t="s">
        <v>71</v>
      </c>
      <c r="C5" s="10">
        <f>地区別_長期入院!F13</f>
        <v>528</v>
      </c>
      <c r="D5" s="106">
        <f t="shared" ref="D5:D10" si="0">C5/$C$11</f>
        <v>2.3301999205613662E-2</v>
      </c>
    </row>
    <row r="6" spans="1:16">
      <c r="B6" s="8" t="s">
        <v>72</v>
      </c>
      <c r="C6" s="10">
        <f>地区別_長期入院!H13</f>
        <v>4318</v>
      </c>
      <c r="D6" s="106">
        <f t="shared" si="0"/>
        <v>0.19056445562469659</v>
      </c>
    </row>
    <row r="7" spans="1:16">
      <c r="B7" s="8" t="s">
        <v>73</v>
      </c>
      <c r="C7" s="10">
        <f>地区別_長期入院!J13</f>
        <v>5430</v>
      </c>
      <c r="D7" s="106">
        <f t="shared" si="0"/>
        <v>0.23963987819409507</v>
      </c>
    </row>
    <row r="8" spans="1:16">
      <c r="B8" s="8" t="s">
        <v>74</v>
      </c>
      <c r="C8" s="10">
        <f>地区別_長期入院!L13</f>
        <v>5689</v>
      </c>
      <c r="D8" s="106">
        <f t="shared" si="0"/>
        <v>0.25107021492563664</v>
      </c>
    </row>
    <row r="9" spans="1:16">
      <c r="B9" s="8" t="s">
        <v>75</v>
      </c>
      <c r="C9" s="10">
        <f>地区別_長期入院!N13</f>
        <v>4138</v>
      </c>
      <c r="D9" s="106">
        <f t="shared" si="0"/>
        <v>0.18262059225914648</v>
      </c>
    </row>
    <row r="10" spans="1:16" ht="14.25" thickBot="1">
      <c r="B10" s="8" t="s">
        <v>77</v>
      </c>
      <c r="C10" s="9">
        <f>地区別_長期入院!P13</f>
        <v>2179</v>
      </c>
      <c r="D10" s="106">
        <f t="shared" si="0"/>
        <v>9.6164879297409411E-2</v>
      </c>
    </row>
    <row r="11" spans="1:16" ht="14.25" thickTop="1">
      <c r="A11" s="32"/>
      <c r="B11" s="11" t="s">
        <v>76</v>
      </c>
      <c r="C11" s="151">
        <f>地区別_長期入院!R13</f>
        <v>22659</v>
      </c>
      <c r="D11" s="107"/>
    </row>
    <row r="12" spans="1:16" s="33" customFormat="1" ht="13.5" customHeight="1">
      <c r="B12" s="101" t="s">
        <v>187</v>
      </c>
      <c r="G12" s="35"/>
      <c r="J12" s="35"/>
      <c r="K12" s="35"/>
      <c r="L12" s="35"/>
      <c r="M12" s="35"/>
      <c r="N12" s="35"/>
      <c r="O12" s="35"/>
      <c r="P12" s="35"/>
    </row>
    <row r="13" spans="1:16" s="33" customFormat="1" ht="13.5" customHeight="1">
      <c r="B13" s="101" t="s">
        <v>185</v>
      </c>
      <c r="G13" s="35"/>
      <c r="J13" s="35"/>
      <c r="K13" s="35"/>
      <c r="L13" s="35"/>
      <c r="M13" s="35"/>
      <c r="N13" s="35"/>
      <c r="O13" s="35"/>
      <c r="P13" s="35"/>
    </row>
    <row r="14" spans="1:16" s="33" customFormat="1" ht="13.5" customHeight="1">
      <c r="B14" s="102" t="s">
        <v>157</v>
      </c>
      <c r="G14" s="35"/>
      <c r="J14" s="35"/>
      <c r="K14" s="35"/>
      <c r="L14" s="35"/>
      <c r="M14" s="35"/>
      <c r="N14" s="35"/>
      <c r="O14" s="35"/>
      <c r="P14" s="35"/>
    </row>
    <row r="15" spans="1:16" s="33" customFormat="1" ht="13.5" customHeight="1">
      <c r="B15" s="34"/>
      <c r="G15" s="35"/>
      <c r="J15" s="35"/>
      <c r="K15" s="35"/>
      <c r="L15" s="35"/>
      <c r="M15" s="35"/>
      <c r="N15" s="35"/>
      <c r="O15" s="35"/>
      <c r="P15" s="35"/>
    </row>
    <row r="16" spans="1:16">
      <c r="A16" s="1" t="s">
        <v>202</v>
      </c>
      <c r="B16" s="2"/>
    </row>
    <row r="17" spans="1:16" s="33" customFormat="1" ht="13.5" customHeight="1">
      <c r="A17" s="2" t="s">
        <v>184</v>
      </c>
      <c r="B17" s="1"/>
      <c r="G17" s="35"/>
      <c r="J17" s="35"/>
      <c r="K17" s="35"/>
      <c r="L17" s="35"/>
      <c r="M17" s="35"/>
      <c r="N17" s="35"/>
      <c r="O17" s="35"/>
      <c r="P17" s="35"/>
    </row>
    <row r="18" spans="1:16" s="33" customFormat="1" ht="13.5" customHeight="1">
      <c r="B18" s="37"/>
      <c r="G18" s="35"/>
      <c r="J18" s="35"/>
      <c r="K18" s="35"/>
      <c r="L18" s="35"/>
      <c r="M18" s="35"/>
      <c r="N18" s="35"/>
      <c r="O18" s="35"/>
      <c r="P18" s="35"/>
    </row>
    <row r="19" spans="1:16">
      <c r="B19" s="13"/>
      <c r="C19" s="13"/>
      <c r="D19" s="13"/>
    </row>
    <row r="20" spans="1:16">
      <c r="B20" s="13"/>
      <c r="C20" s="13"/>
      <c r="D20" s="13"/>
    </row>
    <row r="21" spans="1:16">
      <c r="B21" s="13"/>
      <c r="C21" s="13"/>
      <c r="D21" s="13"/>
    </row>
    <row r="22" spans="1:16">
      <c r="B22" s="13"/>
      <c r="C22" s="13"/>
      <c r="D22" s="13"/>
    </row>
    <row r="23" spans="1:16">
      <c r="B23" s="13"/>
      <c r="C23" s="13"/>
      <c r="D23" s="13"/>
    </row>
    <row r="24" spans="1:16">
      <c r="B24" s="13"/>
      <c r="C24" s="13"/>
      <c r="D24" s="13"/>
    </row>
    <row r="25" spans="1:16">
      <c r="B25" s="13"/>
      <c r="C25" s="13"/>
      <c r="D25" s="13"/>
    </row>
    <row r="26" spans="1:16">
      <c r="B26" s="13"/>
      <c r="C26" s="13"/>
      <c r="D26" s="13"/>
    </row>
    <row r="27" spans="1:16">
      <c r="B27" s="13"/>
      <c r="C27" s="13"/>
      <c r="D27" s="13"/>
    </row>
    <row r="28" spans="1:16">
      <c r="B28" s="13"/>
      <c r="C28" s="13"/>
      <c r="D28" s="13"/>
    </row>
    <row r="29" spans="1:16">
      <c r="B29" s="13"/>
      <c r="C29" s="13"/>
      <c r="D29" s="13"/>
    </row>
    <row r="30" spans="1:16">
      <c r="B30" s="13"/>
      <c r="C30" s="13"/>
      <c r="D30" s="13"/>
    </row>
    <row r="31" spans="1:16">
      <c r="B31" s="13"/>
      <c r="C31" s="13"/>
      <c r="D31" s="13"/>
    </row>
    <row r="32" spans="1:16">
      <c r="B32" s="13"/>
      <c r="C32" s="13"/>
      <c r="D32" s="13"/>
    </row>
    <row r="33" spans="1:16">
      <c r="B33" s="13"/>
      <c r="C33" s="13"/>
      <c r="D33" s="13"/>
    </row>
    <row r="34" spans="1:16">
      <c r="B34" s="101" t="s">
        <v>187</v>
      </c>
    </row>
    <row r="35" spans="1:16" s="33" customFormat="1" ht="13.5" customHeight="1">
      <c r="B35" s="101" t="s">
        <v>185</v>
      </c>
      <c r="G35" s="35"/>
      <c r="J35" s="35"/>
      <c r="K35" s="35"/>
      <c r="L35" s="35"/>
      <c r="M35" s="35"/>
      <c r="N35" s="35"/>
      <c r="O35" s="35"/>
      <c r="P35" s="35"/>
    </row>
    <row r="36" spans="1:16" s="33" customFormat="1" ht="13.5" customHeight="1">
      <c r="B36" s="102" t="s">
        <v>157</v>
      </c>
      <c r="G36" s="35"/>
      <c r="J36" s="35"/>
      <c r="K36" s="35"/>
      <c r="L36" s="35"/>
      <c r="M36" s="35"/>
      <c r="N36" s="35"/>
      <c r="O36" s="35"/>
      <c r="P36" s="35"/>
    </row>
    <row r="37" spans="1:16" s="33" customFormat="1" ht="13.5" customHeight="1">
      <c r="G37" s="35"/>
      <c r="J37" s="35"/>
      <c r="K37" s="35"/>
      <c r="L37" s="35"/>
      <c r="M37" s="35"/>
      <c r="N37" s="35"/>
      <c r="O37" s="35"/>
      <c r="P37" s="35"/>
    </row>
    <row r="38" spans="1:16" ht="13.5" customHeight="1">
      <c r="A38" s="1" t="s">
        <v>203</v>
      </c>
      <c r="B38" s="3"/>
    </row>
    <row r="39" spans="1:16" ht="13.5" customHeight="1">
      <c r="A39" s="2" t="s">
        <v>184</v>
      </c>
      <c r="B39" s="3"/>
    </row>
    <row r="40" spans="1:16">
      <c r="B40" s="30" t="s">
        <v>158</v>
      </c>
      <c r="C40" s="31" t="s">
        <v>81</v>
      </c>
      <c r="D40" s="7" t="s">
        <v>69</v>
      </c>
    </row>
    <row r="41" spans="1:16">
      <c r="B41" s="8" t="s">
        <v>154</v>
      </c>
      <c r="C41" s="9">
        <f>地区別_長期入院時年齢!D13</f>
        <v>1859</v>
      </c>
      <c r="D41" s="106">
        <f>C41/$C$48</f>
        <v>8.2042455536431441E-2</v>
      </c>
    </row>
    <row r="42" spans="1:16">
      <c r="B42" s="8" t="s">
        <v>71</v>
      </c>
      <c r="C42" s="10">
        <f>地区別_長期入院時年齢!F13</f>
        <v>1882</v>
      </c>
      <c r="D42" s="106">
        <f t="shared" ref="D42:D47" si="1">C42/$C$48</f>
        <v>8.3057504744251734E-2</v>
      </c>
    </row>
    <row r="43" spans="1:16">
      <c r="B43" s="8" t="s">
        <v>72</v>
      </c>
      <c r="C43" s="10">
        <f>地区別_長期入院時年齢!H13</f>
        <v>4503</v>
      </c>
      <c r="D43" s="106">
        <f t="shared" si="1"/>
        <v>0.19872898186151197</v>
      </c>
    </row>
    <row r="44" spans="1:16">
      <c r="B44" s="8" t="s">
        <v>73</v>
      </c>
      <c r="C44" s="10">
        <f>地区別_長期入院時年齢!J13</f>
        <v>5491</v>
      </c>
      <c r="D44" s="106">
        <f t="shared" si="1"/>
        <v>0.24233196522353148</v>
      </c>
    </row>
    <row r="45" spans="1:16">
      <c r="B45" s="8" t="s">
        <v>74</v>
      </c>
      <c r="C45" s="10">
        <f>地区別_長期入院時年齢!L13</f>
        <v>5048</v>
      </c>
      <c r="D45" s="106">
        <f t="shared" si="1"/>
        <v>0.2227812348294276</v>
      </c>
    </row>
    <row r="46" spans="1:16">
      <c r="B46" s="8" t="s">
        <v>75</v>
      </c>
      <c r="C46" s="10">
        <f>地区別_長期入院時年齢!N13</f>
        <v>2823</v>
      </c>
      <c r="D46" s="106">
        <f t="shared" si="1"/>
        <v>0.12458625711637759</v>
      </c>
    </row>
    <row r="47" spans="1:16" ht="14.25" thickBot="1">
      <c r="B47" s="8" t="s">
        <v>77</v>
      </c>
      <c r="C47" s="9">
        <f>地区別_長期入院時年齢!P13</f>
        <v>1053</v>
      </c>
      <c r="D47" s="106">
        <f t="shared" si="1"/>
        <v>4.6471600688468159E-2</v>
      </c>
    </row>
    <row r="48" spans="1:16" ht="14.25" thickTop="1">
      <c r="B48" s="11" t="s">
        <v>76</v>
      </c>
      <c r="C48" s="151">
        <f>地区別_長期入院時年齢!R13</f>
        <v>22659</v>
      </c>
      <c r="D48" s="107"/>
    </row>
    <row r="49" spans="1:16" s="33" customFormat="1" ht="13.5" customHeight="1">
      <c r="B49" s="101" t="s">
        <v>187</v>
      </c>
      <c r="G49" s="35"/>
      <c r="J49" s="35"/>
      <c r="K49" s="35"/>
      <c r="L49" s="35"/>
      <c r="M49" s="35"/>
      <c r="N49" s="35"/>
      <c r="O49" s="35"/>
      <c r="P49" s="35"/>
    </row>
    <row r="50" spans="1:16" s="33" customFormat="1" ht="13.5" customHeight="1">
      <c r="B50" s="101" t="s">
        <v>185</v>
      </c>
      <c r="G50" s="35"/>
      <c r="J50" s="35"/>
      <c r="K50" s="35"/>
      <c r="L50" s="35"/>
      <c r="M50" s="35"/>
      <c r="N50" s="35"/>
      <c r="O50" s="35"/>
      <c r="P50" s="35"/>
    </row>
    <row r="51" spans="1:16" s="33" customFormat="1" ht="13.5" customHeight="1">
      <c r="B51" s="102" t="s">
        <v>159</v>
      </c>
      <c r="G51" s="35"/>
      <c r="J51" s="35"/>
      <c r="K51" s="35"/>
      <c r="L51" s="35"/>
      <c r="M51" s="35"/>
      <c r="N51" s="35"/>
      <c r="O51" s="35"/>
      <c r="P51" s="35"/>
    </row>
    <row r="52" spans="1:16" s="33" customFormat="1" ht="13.5" customHeight="1">
      <c r="B52" s="36"/>
      <c r="G52" s="35"/>
      <c r="J52" s="35"/>
      <c r="K52" s="35"/>
      <c r="L52" s="35"/>
      <c r="M52" s="35"/>
      <c r="N52" s="35"/>
      <c r="O52" s="35"/>
      <c r="P52" s="35"/>
    </row>
    <row r="53" spans="1:16" ht="13.5" customHeight="1">
      <c r="A53" s="1" t="s">
        <v>204</v>
      </c>
      <c r="B53" s="3"/>
    </row>
    <row r="54" spans="1:16" ht="13.5" customHeight="1">
      <c r="A54" s="2" t="s">
        <v>184</v>
      </c>
      <c r="B54" s="3"/>
    </row>
    <row r="71" spans="2:16" s="33" customFormat="1" ht="13.5" customHeight="1">
      <c r="B71" s="101" t="s">
        <v>187</v>
      </c>
      <c r="G71" s="35"/>
      <c r="J71" s="35"/>
      <c r="K71" s="35"/>
      <c r="L71" s="35"/>
      <c r="M71" s="35"/>
      <c r="N71" s="35"/>
      <c r="O71" s="35"/>
      <c r="P71" s="35"/>
    </row>
    <row r="72" spans="2:16" s="33" customFormat="1" ht="13.5" customHeight="1">
      <c r="B72" s="101" t="s">
        <v>185</v>
      </c>
      <c r="G72" s="35"/>
      <c r="J72" s="35"/>
      <c r="K72" s="35"/>
      <c r="L72" s="35"/>
      <c r="M72" s="35"/>
      <c r="N72" s="35"/>
      <c r="O72" s="35"/>
      <c r="P72" s="35"/>
    </row>
    <row r="73" spans="2:16" s="33" customFormat="1" ht="13.5" customHeight="1">
      <c r="B73" s="102" t="s">
        <v>157</v>
      </c>
      <c r="G73" s="35"/>
      <c r="J73" s="35"/>
      <c r="K73" s="35"/>
      <c r="L73" s="35"/>
      <c r="M73" s="35"/>
      <c r="N73" s="35"/>
      <c r="O73" s="35"/>
      <c r="P73" s="35"/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S22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12.25" style="1" customWidth="1"/>
    <col min="4" max="19" width="10.125" style="1" customWidth="1"/>
    <col min="20" max="16384" width="9" style="1"/>
  </cols>
  <sheetData>
    <row r="1" spans="1:19" ht="13.5" customHeight="1">
      <c r="A1" s="25" t="s">
        <v>195</v>
      </c>
    </row>
    <row r="2" spans="1:19" ht="16.5" customHeight="1">
      <c r="A2" s="1" t="s">
        <v>129</v>
      </c>
    </row>
    <row r="3" spans="1:19" ht="16.5" customHeight="1">
      <c r="B3" s="231"/>
      <c r="C3" s="224" t="s">
        <v>127</v>
      </c>
      <c r="D3" s="229" t="s">
        <v>70</v>
      </c>
      <c r="E3" s="230"/>
      <c r="F3" s="232" t="s">
        <v>71</v>
      </c>
      <c r="G3" s="230"/>
      <c r="H3" s="229" t="s">
        <v>72</v>
      </c>
      <c r="I3" s="230"/>
      <c r="J3" s="229" t="s">
        <v>73</v>
      </c>
      <c r="K3" s="230"/>
      <c r="L3" s="229" t="s">
        <v>74</v>
      </c>
      <c r="M3" s="230"/>
      <c r="N3" s="206" t="s">
        <v>75</v>
      </c>
      <c r="O3" s="208"/>
      <c r="P3" s="229" t="s">
        <v>77</v>
      </c>
      <c r="Q3" s="230"/>
      <c r="R3" s="229" t="s">
        <v>76</v>
      </c>
      <c r="S3" s="230"/>
    </row>
    <row r="4" spans="1:19" ht="57" customHeight="1">
      <c r="B4" s="231"/>
      <c r="C4" s="224"/>
      <c r="D4" s="6" t="s">
        <v>189</v>
      </c>
      <c r="E4" s="202" t="s">
        <v>207</v>
      </c>
      <c r="F4" s="6" t="s">
        <v>189</v>
      </c>
      <c r="G4" s="202" t="s">
        <v>207</v>
      </c>
      <c r="H4" s="6" t="s">
        <v>189</v>
      </c>
      <c r="I4" s="202" t="s">
        <v>207</v>
      </c>
      <c r="J4" s="6" t="s">
        <v>189</v>
      </c>
      <c r="K4" s="202" t="s">
        <v>207</v>
      </c>
      <c r="L4" s="6" t="s">
        <v>189</v>
      </c>
      <c r="M4" s="202" t="s">
        <v>207</v>
      </c>
      <c r="N4" s="6" t="s">
        <v>189</v>
      </c>
      <c r="O4" s="202" t="s">
        <v>207</v>
      </c>
      <c r="P4" s="6" t="s">
        <v>189</v>
      </c>
      <c r="Q4" s="202" t="s">
        <v>207</v>
      </c>
      <c r="R4" s="6" t="s">
        <v>189</v>
      </c>
      <c r="S4" s="202" t="s">
        <v>207</v>
      </c>
    </row>
    <row r="5" spans="1:19">
      <c r="B5" s="105">
        <v>1</v>
      </c>
      <c r="C5" s="15" t="s">
        <v>1</v>
      </c>
      <c r="D5" s="162">
        <v>13</v>
      </c>
      <c r="E5" s="16">
        <f>D5/$R$5</f>
        <v>5.7932263814616759E-3</v>
      </c>
      <c r="F5" s="163">
        <v>35</v>
      </c>
      <c r="G5" s="16">
        <f>F5/$R$5</f>
        <v>1.5597147950089126E-2</v>
      </c>
      <c r="H5" s="157">
        <v>396</v>
      </c>
      <c r="I5" s="16">
        <f>H5/$R$5</f>
        <v>0.17647058823529413</v>
      </c>
      <c r="J5" s="157">
        <v>550</v>
      </c>
      <c r="K5" s="16">
        <f>J5/$R$5</f>
        <v>0.24509803921568626</v>
      </c>
      <c r="L5" s="157">
        <v>625</v>
      </c>
      <c r="M5" s="16">
        <f>L5/$R$5</f>
        <v>0.27852049910873439</v>
      </c>
      <c r="N5" s="157">
        <v>405</v>
      </c>
      <c r="O5" s="16">
        <f>N5/$R$5</f>
        <v>0.18048128342245989</v>
      </c>
      <c r="P5" s="157">
        <v>220</v>
      </c>
      <c r="Q5" s="16">
        <f>P5/$R$5</f>
        <v>9.8039215686274508E-2</v>
      </c>
      <c r="R5" s="17">
        <f t="shared" ref="R5:R13" si="0">SUM(D5,F5,H5,J5,L5,N5,P5)</f>
        <v>2244</v>
      </c>
      <c r="S5" s="16">
        <f>R5/$R$13</f>
        <v>9.9033496623858075E-2</v>
      </c>
    </row>
    <row r="6" spans="1:19">
      <c r="B6" s="105">
        <v>2</v>
      </c>
      <c r="C6" s="15" t="s">
        <v>8</v>
      </c>
      <c r="D6" s="162">
        <v>39</v>
      </c>
      <c r="E6" s="16">
        <f>D6/$R$6</f>
        <v>1.9948849104859334E-2</v>
      </c>
      <c r="F6" s="163">
        <v>41</v>
      </c>
      <c r="G6" s="16">
        <f>F6/$R$6</f>
        <v>2.0971867007672635E-2</v>
      </c>
      <c r="H6" s="157">
        <v>404</v>
      </c>
      <c r="I6" s="16">
        <f>H6/$R$6</f>
        <v>0.20664961636828644</v>
      </c>
      <c r="J6" s="157">
        <v>477</v>
      </c>
      <c r="K6" s="16">
        <f>J6/$R$6</f>
        <v>0.24398976982097187</v>
      </c>
      <c r="L6" s="157">
        <v>495</v>
      </c>
      <c r="M6" s="16">
        <f>L6/$R$6</f>
        <v>0.25319693094629159</v>
      </c>
      <c r="N6" s="157">
        <v>342</v>
      </c>
      <c r="O6" s="16">
        <f>N6/$R$6</f>
        <v>0.17493606138107418</v>
      </c>
      <c r="P6" s="157">
        <v>157</v>
      </c>
      <c r="Q6" s="16">
        <f>P6/$R$6</f>
        <v>8.0306905370843992E-2</v>
      </c>
      <c r="R6" s="17">
        <f t="shared" si="0"/>
        <v>1955</v>
      </c>
      <c r="S6" s="16">
        <f t="shared" ref="S6:S12" si="1">R6/$R$13</f>
        <v>8.6279182664724827E-2</v>
      </c>
    </row>
    <row r="7" spans="1:19">
      <c r="B7" s="105">
        <v>3</v>
      </c>
      <c r="C7" s="18" t="s">
        <v>13</v>
      </c>
      <c r="D7" s="162">
        <v>41</v>
      </c>
      <c r="E7" s="16">
        <f>D7/$R$7</f>
        <v>1.8730013704888075E-2</v>
      </c>
      <c r="F7" s="163">
        <v>48</v>
      </c>
      <c r="G7" s="16">
        <f>F7/$R$7</f>
        <v>2.1927820922795799E-2</v>
      </c>
      <c r="H7" s="157">
        <v>463</v>
      </c>
      <c r="I7" s="16">
        <f>H7/$R$7</f>
        <v>0.21151210598446779</v>
      </c>
      <c r="J7" s="157">
        <v>560</v>
      </c>
      <c r="K7" s="16">
        <f>J7/$R$7</f>
        <v>0.25582457743261766</v>
      </c>
      <c r="L7" s="157">
        <v>520</v>
      </c>
      <c r="M7" s="16">
        <f>L7/$R$7</f>
        <v>0.2375513933302878</v>
      </c>
      <c r="N7" s="157">
        <v>383</v>
      </c>
      <c r="O7" s="16">
        <f>N7/$R$7</f>
        <v>0.17496573777980814</v>
      </c>
      <c r="P7" s="157">
        <v>174</v>
      </c>
      <c r="Q7" s="16">
        <f>P7/$R$7</f>
        <v>7.9488350845134767E-2</v>
      </c>
      <c r="R7" s="17">
        <f t="shared" si="0"/>
        <v>2189</v>
      </c>
      <c r="S7" s="16">
        <f t="shared" si="1"/>
        <v>9.6606205039939982E-2</v>
      </c>
    </row>
    <row r="8" spans="1:19">
      <c r="B8" s="105">
        <v>4</v>
      </c>
      <c r="C8" s="18" t="s">
        <v>21</v>
      </c>
      <c r="D8" s="162">
        <v>20</v>
      </c>
      <c r="E8" s="16">
        <f>D8/$R$8</f>
        <v>1.3245033112582781E-2</v>
      </c>
      <c r="F8" s="163">
        <v>18</v>
      </c>
      <c r="G8" s="16">
        <f>F8/$R$8</f>
        <v>1.1920529801324504E-2</v>
      </c>
      <c r="H8" s="157">
        <v>339</v>
      </c>
      <c r="I8" s="16">
        <f>H8/$R$8</f>
        <v>0.22450331125827813</v>
      </c>
      <c r="J8" s="157">
        <v>413</v>
      </c>
      <c r="K8" s="16">
        <f>J8/$R$8</f>
        <v>0.27350993377483446</v>
      </c>
      <c r="L8" s="157">
        <v>365</v>
      </c>
      <c r="M8" s="16">
        <f>L8/$R$8</f>
        <v>0.24172185430463577</v>
      </c>
      <c r="N8" s="157">
        <v>237</v>
      </c>
      <c r="O8" s="16">
        <f>N8/$R$8</f>
        <v>0.15695364238410597</v>
      </c>
      <c r="P8" s="157">
        <v>118</v>
      </c>
      <c r="Q8" s="16">
        <f>P8/$R$8</f>
        <v>7.8145695364238404E-2</v>
      </c>
      <c r="R8" s="17">
        <f t="shared" si="0"/>
        <v>1510</v>
      </c>
      <c r="S8" s="16">
        <f t="shared" si="1"/>
        <v>6.6640187122114836E-2</v>
      </c>
    </row>
    <row r="9" spans="1:19">
      <c r="B9" s="105">
        <v>5</v>
      </c>
      <c r="C9" s="18" t="s">
        <v>25</v>
      </c>
      <c r="D9" s="162">
        <v>29</v>
      </c>
      <c r="E9" s="16">
        <f>D9/$R$9</f>
        <v>1.5769439912996192E-2</v>
      </c>
      <c r="F9" s="163">
        <v>37</v>
      </c>
      <c r="G9" s="16">
        <f>F9/$R$9</f>
        <v>2.0119630233822731E-2</v>
      </c>
      <c r="H9" s="157">
        <v>332</v>
      </c>
      <c r="I9" s="16">
        <f>H9/$R$9</f>
        <v>0.18053289831430125</v>
      </c>
      <c r="J9" s="157">
        <v>413</v>
      </c>
      <c r="K9" s="16">
        <f>J9/$R$9</f>
        <v>0.22457857531266992</v>
      </c>
      <c r="L9" s="157">
        <v>475</v>
      </c>
      <c r="M9" s="16">
        <f>L9/$R$9</f>
        <v>0.25829255029907561</v>
      </c>
      <c r="N9" s="157">
        <v>348</v>
      </c>
      <c r="O9" s="16">
        <f>N9/$R$9</f>
        <v>0.18923327895595432</v>
      </c>
      <c r="P9" s="157">
        <v>205</v>
      </c>
      <c r="Q9" s="16">
        <f>P9/$R$9</f>
        <v>0.11147362697117999</v>
      </c>
      <c r="R9" s="17">
        <f t="shared" si="0"/>
        <v>1839</v>
      </c>
      <c r="S9" s="16">
        <f t="shared" si="1"/>
        <v>8.1159804051370313E-2</v>
      </c>
    </row>
    <row r="10" spans="1:19">
      <c r="B10" s="105">
        <v>6</v>
      </c>
      <c r="C10" s="18" t="s">
        <v>35</v>
      </c>
      <c r="D10" s="162">
        <v>56</v>
      </c>
      <c r="E10" s="16">
        <f>D10/$R$10</f>
        <v>1.8604651162790697E-2</v>
      </c>
      <c r="F10" s="163">
        <v>75</v>
      </c>
      <c r="G10" s="16">
        <f>F10/$R$10</f>
        <v>2.4916943521594685E-2</v>
      </c>
      <c r="H10" s="157">
        <v>568</v>
      </c>
      <c r="I10" s="16">
        <f>H10/$R$10</f>
        <v>0.18870431893687709</v>
      </c>
      <c r="J10" s="157">
        <v>704</v>
      </c>
      <c r="K10" s="16">
        <f>J10/$R$10</f>
        <v>0.23388704318936876</v>
      </c>
      <c r="L10" s="157">
        <v>730</v>
      </c>
      <c r="M10" s="16">
        <f>L10/$R$10</f>
        <v>0.2425249169435216</v>
      </c>
      <c r="N10" s="157">
        <v>581</v>
      </c>
      <c r="O10" s="16">
        <f>N10/$R$10</f>
        <v>0.19302325581395349</v>
      </c>
      <c r="P10" s="157">
        <v>296</v>
      </c>
      <c r="Q10" s="16">
        <f>P10/$R$10</f>
        <v>9.8338870431893682E-2</v>
      </c>
      <c r="R10" s="17">
        <f t="shared" si="0"/>
        <v>3010</v>
      </c>
      <c r="S10" s="16">
        <f t="shared" si="1"/>
        <v>0.13283904850169911</v>
      </c>
    </row>
    <row r="11" spans="1:19">
      <c r="B11" s="105">
        <v>7</v>
      </c>
      <c r="C11" s="18" t="s">
        <v>44</v>
      </c>
      <c r="D11" s="10">
        <v>65</v>
      </c>
      <c r="E11" s="16">
        <f>D11/$R$11</f>
        <v>1.7064846416382253E-2</v>
      </c>
      <c r="F11" s="164">
        <v>109</v>
      </c>
      <c r="G11" s="16">
        <f>F11/$R$11</f>
        <v>2.8616434759779468E-2</v>
      </c>
      <c r="H11" s="165">
        <v>725</v>
      </c>
      <c r="I11" s="16">
        <f>H11/$R$11</f>
        <v>0.19033867156734052</v>
      </c>
      <c r="J11" s="165">
        <v>927</v>
      </c>
      <c r="K11" s="16">
        <f>J11/$R$11</f>
        <v>0.24337096350748227</v>
      </c>
      <c r="L11" s="165">
        <v>949</v>
      </c>
      <c r="M11" s="16">
        <f>L11/$R$11</f>
        <v>0.24914675767918087</v>
      </c>
      <c r="N11" s="165">
        <v>671</v>
      </c>
      <c r="O11" s="16">
        <f>N11/$R$11</f>
        <v>0.17616172223680757</v>
      </c>
      <c r="P11" s="165">
        <v>363</v>
      </c>
      <c r="Q11" s="16">
        <f>P11/$R$11</f>
        <v>9.5300603833027048E-2</v>
      </c>
      <c r="R11" s="19">
        <f t="shared" si="0"/>
        <v>3809</v>
      </c>
      <c r="S11" s="16">
        <f t="shared" si="1"/>
        <v>0.16810097532989099</v>
      </c>
    </row>
    <row r="12" spans="1:19" ht="14.25" thickBot="1">
      <c r="B12" s="105">
        <v>8</v>
      </c>
      <c r="C12" s="18" t="s">
        <v>57</v>
      </c>
      <c r="D12" s="166">
        <v>114</v>
      </c>
      <c r="E12" s="16">
        <f>D12/$R$12</f>
        <v>1.8679338030476816E-2</v>
      </c>
      <c r="F12" s="167">
        <v>165</v>
      </c>
      <c r="G12" s="16">
        <f>F12/$R$12</f>
        <v>2.70358839914796E-2</v>
      </c>
      <c r="H12" s="168">
        <v>1091</v>
      </c>
      <c r="I12" s="16">
        <f>H12/$R$12</f>
        <v>0.17876454202851058</v>
      </c>
      <c r="J12" s="168">
        <v>1386</v>
      </c>
      <c r="K12" s="16">
        <f>J12/$R$12</f>
        <v>0.22710142552842863</v>
      </c>
      <c r="L12" s="168">
        <v>1530</v>
      </c>
      <c r="M12" s="16">
        <f>L12/$R$12</f>
        <v>0.25069637883008355</v>
      </c>
      <c r="N12" s="168">
        <v>1171</v>
      </c>
      <c r="O12" s="16">
        <f>N12/$R$12</f>
        <v>0.19187284941831886</v>
      </c>
      <c r="P12" s="168">
        <v>646</v>
      </c>
      <c r="Q12" s="16">
        <f>P12/$R$12</f>
        <v>0.10584958217270195</v>
      </c>
      <c r="R12" s="20">
        <f t="shared" si="0"/>
        <v>6103</v>
      </c>
      <c r="S12" s="16">
        <f t="shared" si="1"/>
        <v>0.26934110066640188</v>
      </c>
    </row>
    <row r="13" spans="1:19" ht="14.25" thickTop="1">
      <c r="B13" s="209" t="s">
        <v>0</v>
      </c>
      <c r="C13" s="210"/>
      <c r="D13" s="21">
        <v>377</v>
      </c>
      <c r="E13" s="22">
        <f>D13/$R$13</f>
        <v>1.663798049340218E-2</v>
      </c>
      <c r="F13" s="21">
        <v>528</v>
      </c>
      <c r="G13" s="22">
        <f>F13/$R$13</f>
        <v>2.3301999205613662E-2</v>
      </c>
      <c r="H13" s="21">
        <v>4318</v>
      </c>
      <c r="I13" s="22">
        <f>H13/$R$13</f>
        <v>0.19056445562469659</v>
      </c>
      <c r="J13" s="21">
        <v>5430</v>
      </c>
      <c r="K13" s="22">
        <f>J13/$R$13</f>
        <v>0.23963987819409507</v>
      </c>
      <c r="L13" s="21">
        <v>5689</v>
      </c>
      <c r="M13" s="22">
        <f>L13/$R$13</f>
        <v>0.25107021492563664</v>
      </c>
      <c r="N13" s="21">
        <v>4138</v>
      </c>
      <c r="O13" s="22">
        <f>N13/$R$13</f>
        <v>0.18262059225914648</v>
      </c>
      <c r="P13" s="21">
        <v>2179</v>
      </c>
      <c r="Q13" s="22">
        <f>P13/$R$13</f>
        <v>9.6164879297409411E-2</v>
      </c>
      <c r="R13" s="23">
        <f t="shared" si="0"/>
        <v>22659</v>
      </c>
      <c r="S13" s="22" t="s">
        <v>188</v>
      </c>
    </row>
    <row r="14" spans="1:19">
      <c r="B14" s="4"/>
    </row>
    <row r="15" spans="1:19">
      <c r="B15" s="4"/>
    </row>
    <row r="16" spans="1:19">
      <c r="B16" s="12"/>
    </row>
    <row r="17" spans="2:2">
      <c r="B17" s="12"/>
    </row>
    <row r="18" spans="2:2">
      <c r="B18" s="24"/>
    </row>
    <row r="19" spans="2:2">
      <c r="B19" s="24"/>
    </row>
    <row r="20" spans="2:2">
      <c r="B20" s="12"/>
    </row>
    <row r="21" spans="2:2">
      <c r="B21" s="12"/>
    </row>
    <row r="22" spans="2:2">
      <c r="B22" s="24"/>
    </row>
  </sheetData>
  <mergeCells count="11">
    <mergeCell ref="B13:C13"/>
    <mergeCell ref="B3:B4"/>
    <mergeCell ref="C3:C4"/>
    <mergeCell ref="D3:E3"/>
    <mergeCell ref="F3:G3"/>
    <mergeCell ref="R3:S3"/>
    <mergeCell ref="H3:I3"/>
    <mergeCell ref="J3:K3"/>
    <mergeCell ref="L3:M3"/>
    <mergeCell ref="N3:O3"/>
    <mergeCell ref="P3:Q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1"/>
  <dimension ref="A1:A2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25" t="s">
        <v>190</v>
      </c>
    </row>
    <row r="2" spans="1:1">
      <c r="A2" s="25" t="s">
        <v>130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4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3" width="12.25" style="1" customWidth="1"/>
    <col min="4" max="27" width="9.625" style="1" customWidth="1"/>
    <col min="28" max="16384" width="9" style="1"/>
  </cols>
  <sheetData>
    <row r="1" spans="1:27" ht="13.5" customHeight="1">
      <c r="A1" s="2" t="s">
        <v>168</v>
      </c>
    </row>
    <row r="2" spans="1:27" ht="16.5" customHeight="1">
      <c r="A2" s="2" t="s">
        <v>126</v>
      </c>
      <c r="B2" s="1" t="s">
        <v>128</v>
      </c>
      <c r="D2" s="5" t="s">
        <v>167</v>
      </c>
    </row>
    <row r="3" spans="1:27" ht="16.5" customHeight="1">
      <c r="B3" s="211"/>
      <c r="C3" s="213" t="s">
        <v>127</v>
      </c>
      <c r="D3" s="207" t="s">
        <v>210</v>
      </c>
      <c r="E3" s="207"/>
      <c r="F3" s="207"/>
      <c r="G3" s="207"/>
      <c r="H3" s="207"/>
      <c r="I3" s="207"/>
      <c r="J3" s="207"/>
      <c r="K3" s="208"/>
      <c r="L3" s="207" t="s">
        <v>211</v>
      </c>
      <c r="M3" s="207"/>
      <c r="N3" s="207"/>
      <c r="O3" s="207"/>
      <c r="P3" s="207"/>
      <c r="Q3" s="207"/>
      <c r="R3" s="207"/>
      <c r="S3" s="208"/>
      <c r="T3" s="207" t="s">
        <v>212</v>
      </c>
      <c r="U3" s="207"/>
      <c r="V3" s="207"/>
      <c r="W3" s="207"/>
      <c r="X3" s="207"/>
      <c r="Y3" s="207"/>
      <c r="Z3" s="207"/>
      <c r="AA3" s="208"/>
    </row>
    <row r="4" spans="1:27">
      <c r="B4" s="212"/>
      <c r="C4" s="213"/>
      <c r="D4" s="31" t="s">
        <v>70</v>
      </c>
      <c r="E4" s="76" t="s">
        <v>71</v>
      </c>
      <c r="F4" s="76" t="s">
        <v>72</v>
      </c>
      <c r="G4" s="76" t="s">
        <v>73</v>
      </c>
      <c r="H4" s="76" t="s">
        <v>74</v>
      </c>
      <c r="I4" s="76" t="s">
        <v>75</v>
      </c>
      <c r="J4" s="38" t="s">
        <v>77</v>
      </c>
      <c r="K4" s="30" t="s">
        <v>133</v>
      </c>
      <c r="L4" s="31" t="s">
        <v>70</v>
      </c>
      <c r="M4" s="76" t="s">
        <v>71</v>
      </c>
      <c r="N4" s="76" t="s">
        <v>72</v>
      </c>
      <c r="O4" s="76" t="s">
        <v>73</v>
      </c>
      <c r="P4" s="76" t="s">
        <v>74</v>
      </c>
      <c r="Q4" s="76" t="s">
        <v>75</v>
      </c>
      <c r="R4" s="38" t="s">
        <v>77</v>
      </c>
      <c r="S4" s="30" t="s">
        <v>133</v>
      </c>
      <c r="T4" s="7" t="s">
        <v>70</v>
      </c>
      <c r="U4" s="30" t="s">
        <v>71</v>
      </c>
      <c r="V4" s="30" t="s">
        <v>72</v>
      </c>
      <c r="W4" s="30" t="s">
        <v>73</v>
      </c>
      <c r="X4" s="30" t="s">
        <v>74</v>
      </c>
      <c r="Y4" s="30" t="s">
        <v>75</v>
      </c>
      <c r="Z4" s="30" t="s">
        <v>77</v>
      </c>
      <c r="AA4" s="30" t="s">
        <v>76</v>
      </c>
    </row>
    <row r="5" spans="1:27">
      <c r="B5" s="39">
        <v>1</v>
      </c>
      <c r="C5" s="15" t="s">
        <v>1</v>
      </c>
      <c r="D5" s="156">
        <v>87</v>
      </c>
      <c r="E5" s="157">
        <v>115</v>
      </c>
      <c r="F5" s="157">
        <v>24055</v>
      </c>
      <c r="G5" s="157">
        <v>16731</v>
      </c>
      <c r="H5" s="157">
        <v>8702</v>
      </c>
      <c r="I5" s="157">
        <v>3047</v>
      </c>
      <c r="J5" s="158">
        <v>595</v>
      </c>
      <c r="K5" s="88">
        <f>SUM(D5:J5)</f>
        <v>53332</v>
      </c>
      <c r="L5" s="156">
        <v>66</v>
      </c>
      <c r="M5" s="157">
        <v>198</v>
      </c>
      <c r="N5" s="157">
        <v>30875</v>
      </c>
      <c r="O5" s="157">
        <v>23055</v>
      </c>
      <c r="P5" s="157">
        <v>15437</v>
      </c>
      <c r="Q5" s="157">
        <v>7670</v>
      </c>
      <c r="R5" s="158">
        <v>2944</v>
      </c>
      <c r="S5" s="88">
        <f>SUM(L5:R5)</f>
        <v>80245</v>
      </c>
      <c r="T5" s="77">
        <f t="shared" ref="T5:AA5" si="0">SUM(D5,L5)</f>
        <v>153</v>
      </c>
      <c r="U5" s="77">
        <f t="shared" si="0"/>
        <v>313</v>
      </c>
      <c r="V5" s="77">
        <f t="shared" si="0"/>
        <v>54930</v>
      </c>
      <c r="W5" s="77">
        <f t="shared" si="0"/>
        <v>39786</v>
      </c>
      <c r="X5" s="77">
        <f t="shared" si="0"/>
        <v>24139</v>
      </c>
      <c r="Y5" s="77">
        <f t="shared" si="0"/>
        <v>10717</v>
      </c>
      <c r="Z5" s="77">
        <f t="shared" si="0"/>
        <v>3539</v>
      </c>
      <c r="AA5" s="77">
        <f t="shared" si="0"/>
        <v>133577</v>
      </c>
    </row>
    <row r="6" spans="1:27">
      <c r="B6" s="39">
        <v>2</v>
      </c>
      <c r="C6" s="15" t="s">
        <v>8</v>
      </c>
      <c r="D6" s="156">
        <v>184</v>
      </c>
      <c r="E6" s="157">
        <v>210</v>
      </c>
      <c r="F6" s="157">
        <v>19946</v>
      </c>
      <c r="G6" s="157">
        <v>12693</v>
      </c>
      <c r="H6" s="157">
        <v>6204</v>
      </c>
      <c r="I6" s="157">
        <v>2005</v>
      </c>
      <c r="J6" s="158">
        <v>356</v>
      </c>
      <c r="K6" s="88">
        <f t="shared" ref="K6:K13" si="1">SUM(D6:J6)</f>
        <v>41598</v>
      </c>
      <c r="L6" s="156">
        <v>142</v>
      </c>
      <c r="M6" s="157">
        <v>221</v>
      </c>
      <c r="N6" s="157">
        <v>24058</v>
      </c>
      <c r="O6" s="157">
        <v>16171</v>
      </c>
      <c r="P6" s="157">
        <v>10466</v>
      </c>
      <c r="Q6" s="157">
        <v>5077</v>
      </c>
      <c r="R6" s="158">
        <v>1877</v>
      </c>
      <c r="S6" s="88">
        <f t="shared" ref="S6:S12" si="2">SUM(L6:R6)</f>
        <v>58012</v>
      </c>
      <c r="T6" s="77">
        <f t="shared" ref="T6:T12" si="3">SUM(D6,L6)</f>
        <v>326</v>
      </c>
      <c r="U6" s="82">
        <f t="shared" ref="U6:Y13" si="4">SUM(E6,M6)</f>
        <v>431</v>
      </c>
      <c r="V6" s="82">
        <f t="shared" si="4"/>
        <v>44004</v>
      </c>
      <c r="W6" s="82">
        <f t="shared" si="4"/>
        <v>28864</v>
      </c>
      <c r="X6" s="82">
        <f t="shared" si="4"/>
        <v>16670</v>
      </c>
      <c r="Y6" s="82">
        <f t="shared" si="4"/>
        <v>7082</v>
      </c>
      <c r="Z6" s="82">
        <f t="shared" ref="Z6:AA13" si="5">SUM(J6,R6)</f>
        <v>2233</v>
      </c>
      <c r="AA6" s="82">
        <f t="shared" si="5"/>
        <v>99610</v>
      </c>
    </row>
    <row r="7" spans="1:27">
      <c r="B7" s="39">
        <v>3</v>
      </c>
      <c r="C7" s="18" t="s">
        <v>13</v>
      </c>
      <c r="D7" s="156">
        <v>328</v>
      </c>
      <c r="E7" s="157">
        <v>605</v>
      </c>
      <c r="F7" s="157">
        <v>32378</v>
      </c>
      <c r="G7" s="157">
        <v>20275</v>
      </c>
      <c r="H7" s="157">
        <v>9198</v>
      </c>
      <c r="I7" s="157">
        <v>2797</v>
      </c>
      <c r="J7" s="158">
        <v>531</v>
      </c>
      <c r="K7" s="88">
        <f t="shared" si="1"/>
        <v>66112</v>
      </c>
      <c r="L7" s="156">
        <v>204</v>
      </c>
      <c r="M7" s="157">
        <v>490</v>
      </c>
      <c r="N7" s="157">
        <v>40303</v>
      </c>
      <c r="O7" s="157">
        <v>26318</v>
      </c>
      <c r="P7" s="157">
        <v>15706</v>
      </c>
      <c r="Q7" s="157">
        <v>7340</v>
      </c>
      <c r="R7" s="158">
        <v>2621</v>
      </c>
      <c r="S7" s="88">
        <f t="shared" si="2"/>
        <v>92982</v>
      </c>
      <c r="T7" s="77">
        <f t="shared" si="3"/>
        <v>532</v>
      </c>
      <c r="U7" s="82">
        <f t="shared" si="4"/>
        <v>1095</v>
      </c>
      <c r="V7" s="82">
        <f t="shared" si="4"/>
        <v>72681</v>
      </c>
      <c r="W7" s="82">
        <f t="shared" si="4"/>
        <v>46593</v>
      </c>
      <c r="X7" s="82">
        <f t="shared" si="4"/>
        <v>24904</v>
      </c>
      <c r="Y7" s="82">
        <f t="shared" si="4"/>
        <v>10137</v>
      </c>
      <c r="Z7" s="82">
        <f t="shared" si="5"/>
        <v>3152</v>
      </c>
      <c r="AA7" s="82">
        <f t="shared" si="5"/>
        <v>159094</v>
      </c>
    </row>
    <row r="8" spans="1:27">
      <c r="B8" s="39">
        <v>4</v>
      </c>
      <c r="C8" s="18" t="s">
        <v>21</v>
      </c>
      <c r="D8" s="156">
        <v>102</v>
      </c>
      <c r="E8" s="157">
        <v>161</v>
      </c>
      <c r="F8" s="157">
        <v>22319</v>
      </c>
      <c r="G8" s="157">
        <v>14310</v>
      </c>
      <c r="H8" s="157">
        <v>6767</v>
      </c>
      <c r="I8" s="157">
        <v>2094</v>
      </c>
      <c r="J8" s="158">
        <v>368</v>
      </c>
      <c r="K8" s="88">
        <f t="shared" si="1"/>
        <v>46121</v>
      </c>
      <c r="L8" s="156">
        <v>68</v>
      </c>
      <c r="M8" s="157">
        <v>138</v>
      </c>
      <c r="N8" s="157">
        <v>28222</v>
      </c>
      <c r="O8" s="157">
        <v>20054</v>
      </c>
      <c r="P8" s="157">
        <v>12182</v>
      </c>
      <c r="Q8" s="157">
        <v>5574</v>
      </c>
      <c r="R8" s="158">
        <v>2110</v>
      </c>
      <c r="S8" s="88">
        <f t="shared" si="2"/>
        <v>68348</v>
      </c>
      <c r="T8" s="77">
        <f t="shared" si="3"/>
        <v>170</v>
      </c>
      <c r="U8" s="82">
        <f t="shared" si="4"/>
        <v>299</v>
      </c>
      <c r="V8" s="82">
        <f t="shared" si="4"/>
        <v>50541</v>
      </c>
      <c r="W8" s="82">
        <f t="shared" si="4"/>
        <v>34364</v>
      </c>
      <c r="X8" s="82">
        <f t="shared" si="4"/>
        <v>18949</v>
      </c>
      <c r="Y8" s="82">
        <f t="shared" si="4"/>
        <v>7668</v>
      </c>
      <c r="Z8" s="82">
        <f t="shared" si="5"/>
        <v>2478</v>
      </c>
      <c r="AA8" s="82">
        <f t="shared" si="5"/>
        <v>114469</v>
      </c>
    </row>
    <row r="9" spans="1:27">
      <c r="B9" s="39">
        <v>5</v>
      </c>
      <c r="C9" s="18" t="s">
        <v>25</v>
      </c>
      <c r="D9" s="156">
        <v>193</v>
      </c>
      <c r="E9" s="157">
        <v>287</v>
      </c>
      <c r="F9" s="157">
        <v>17881</v>
      </c>
      <c r="G9" s="157">
        <v>11292</v>
      </c>
      <c r="H9" s="157">
        <v>5751</v>
      </c>
      <c r="I9" s="157">
        <v>1990</v>
      </c>
      <c r="J9" s="158">
        <v>378</v>
      </c>
      <c r="K9" s="88">
        <f t="shared" si="1"/>
        <v>37772</v>
      </c>
      <c r="L9" s="156">
        <v>153</v>
      </c>
      <c r="M9" s="157">
        <v>235</v>
      </c>
      <c r="N9" s="157">
        <v>21656</v>
      </c>
      <c r="O9" s="157">
        <v>15256</v>
      </c>
      <c r="P9" s="157">
        <v>10041</v>
      </c>
      <c r="Q9" s="157">
        <v>5073</v>
      </c>
      <c r="R9" s="158">
        <v>1859</v>
      </c>
      <c r="S9" s="88">
        <f t="shared" si="2"/>
        <v>54273</v>
      </c>
      <c r="T9" s="77">
        <f t="shared" si="3"/>
        <v>346</v>
      </c>
      <c r="U9" s="82">
        <f t="shared" si="4"/>
        <v>522</v>
      </c>
      <c r="V9" s="82">
        <f t="shared" si="4"/>
        <v>39537</v>
      </c>
      <c r="W9" s="82">
        <f t="shared" si="4"/>
        <v>26548</v>
      </c>
      <c r="X9" s="82">
        <f t="shared" si="4"/>
        <v>15792</v>
      </c>
      <c r="Y9" s="82">
        <f t="shared" si="4"/>
        <v>7063</v>
      </c>
      <c r="Z9" s="82">
        <f t="shared" si="5"/>
        <v>2237</v>
      </c>
      <c r="AA9" s="82">
        <f t="shared" si="5"/>
        <v>92045</v>
      </c>
    </row>
    <row r="10" spans="1:27">
      <c r="B10" s="39">
        <v>6</v>
      </c>
      <c r="C10" s="18" t="s">
        <v>35</v>
      </c>
      <c r="D10" s="156">
        <v>410</v>
      </c>
      <c r="E10" s="157">
        <v>649</v>
      </c>
      <c r="F10" s="157">
        <v>21957</v>
      </c>
      <c r="G10" s="157">
        <v>13883</v>
      </c>
      <c r="H10" s="157">
        <v>6636</v>
      </c>
      <c r="I10" s="157">
        <v>2178</v>
      </c>
      <c r="J10" s="158">
        <v>425</v>
      </c>
      <c r="K10" s="88">
        <f t="shared" si="1"/>
        <v>46138</v>
      </c>
      <c r="L10" s="156">
        <v>299</v>
      </c>
      <c r="M10" s="157">
        <v>451</v>
      </c>
      <c r="N10" s="157">
        <v>27092</v>
      </c>
      <c r="O10" s="157">
        <v>18640</v>
      </c>
      <c r="P10" s="157">
        <v>11944</v>
      </c>
      <c r="Q10" s="157">
        <v>5963</v>
      </c>
      <c r="R10" s="158">
        <v>2211</v>
      </c>
      <c r="S10" s="88">
        <f t="shared" si="2"/>
        <v>66600</v>
      </c>
      <c r="T10" s="77">
        <f t="shared" si="3"/>
        <v>709</v>
      </c>
      <c r="U10" s="82">
        <f t="shared" si="4"/>
        <v>1100</v>
      </c>
      <c r="V10" s="82">
        <f t="shared" si="4"/>
        <v>49049</v>
      </c>
      <c r="W10" s="82">
        <f t="shared" si="4"/>
        <v>32523</v>
      </c>
      <c r="X10" s="82">
        <f t="shared" si="4"/>
        <v>18580</v>
      </c>
      <c r="Y10" s="82">
        <f t="shared" si="4"/>
        <v>8141</v>
      </c>
      <c r="Z10" s="82">
        <f t="shared" si="5"/>
        <v>2636</v>
      </c>
      <c r="AA10" s="82">
        <f t="shared" si="5"/>
        <v>112738</v>
      </c>
    </row>
    <row r="11" spans="1:27">
      <c r="B11" s="39">
        <v>7</v>
      </c>
      <c r="C11" s="18" t="s">
        <v>44</v>
      </c>
      <c r="D11" s="156">
        <v>431</v>
      </c>
      <c r="E11" s="157">
        <v>676</v>
      </c>
      <c r="F11" s="157">
        <v>22361</v>
      </c>
      <c r="G11" s="157">
        <v>14228</v>
      </c>
      <c r="H11" s="157">
        <v>6977</v>
      </c>
      <c r="I11" s="157">
        <v>2281</v>
      </c>
      <c r="J11" s="158">
        <v>440</v>
      </c>
      <c r="K11" s="88">
        <f t="shared" si="1"/>
        <v>47394</v>
      </c>
      <c r="L11" s="156">
        <v>297</v>
      </c>
      <c r="M11" s="157">
        <v>528</v>
      </c>
      <c r="N11" s="157">
        <v>27699</v>
      </c>
      <c r="O11" s="157">
        <v>19979</v>
      </c>
      <c r="P11" s="157">
        <v>13435</v>
      </c>
      <c r="Q11" s="157">
        <v>6601</v>
      </c>
      <c r="R11" s="158">
        <v>2334</v>
      </c>
      <c r="S11" s="88">
        <f t="shared" si="2"/>
        <v>70873</v>
      </c>
      <c r="T11" s="77">
        <f t="shared" si="3"/>
        <v>728</v>
      </c>
      <c r="U11" s="82">
        <f t="shared" si="4"/>
        <v>1204</v>
      </c>
      <c r="V11" s="82">
        <f t="shared" si="4"/>
        <v>50060</v>
      </c>
      <c r="W11" s="82">
        <f t="shared" si="4"/>
        <v>34207</v>
      </c>
      <c r="X11" s="82">
        <f t="shared" si="4"/>
        <v>20412</v>
      </c>
      <c r="Y11" s="82">
        <f t="shared" si="4"/>
        <v>8882</v>
      </c>
      <c r="Z11" s="82">
        <f t="shared" si="5"/>
        <v>2774</v>
      </c>
      <c r="AA11" s="82">
        <f t="shared" si="5"/>
        <v>118267</v>
      </c>
    </row>
    <row r="12" spans="1:27" ht="14.25" thickBot="1">
      <c r="B12" s="39">
        <v>8</v>
      </c>
      <c r="C12" s="18" t="s">
        <v>57</v>
      </c>
      <c r="D12" s="156">
        <v>1091</v>
      </c>
      <c r="E12" s="157">
        <v>1590</v>
      </c>
      <c r="F12" s="157">
        <v>53900</v>
      </c>
      <c r="G12" s="157">
        <v>37233</v>
      </c>
      <c r="H12" s="157">
        <v>20291</v>
      </c>
      <c r="I12" s="157">
        <v>6976</v>
      </c>
      <c r="J12" s="158">
        <v>1430</v>
      </c>
      <c r="K12" s="88">
        <f t="shared" si="1"/>
        <v>122511</v>
      </c>
      <c r="L12" s="156">
        <v>657</v>
      </c>
      <c r="M12" s="157">
        <v>1203</v>
      </c>
      <c r="N12" s="157">
        <v>73038</v>
      </c>
      <c r="O12" s="157">
        <v>59324</v>
      </c>
      <c r="P12" s="157">
        <v>40676</v>
      </c>
      <c r="Q12" s="157">
        <v>19862</v>
      </c>
      <c r="R12" s="158">
        <v>7146</v>
      </c>
      <c r="S12" s="88">
        <f t="shared" si="2"/>
        <v>201906</v>
      </c>
      <c r="T12" s="77">
        <f t="shared" si="3"/>
        <v>1748</v>
      </c>
      <c r="U12" s="82">
        <f t="shared" si="4"/>
        <v>2793</v>
      </c>
      <c r="V12" s="82">
        <f t="shared" si="4"/>
        <v>126938</v>
      </c>
      <c r="W12" s="82">
        <f t="shared" si="4"/>
        <v>96557</v>
      </c>
      <c r="X12" s="82">
        <f t="shared" si="4"/>
        <v>60967</v>
      </c>
      <c r="Y12" s="82">
        <f t="shared" si="4"/>
        <v>26838</v>
      </c>
      <c r="Z12" s="82">
        <f t="shared" si="5"/>
        <v>8576</v>
      </c>
      <c r="AA12" s="82">
        <f t="shared" si="5"/>
        <v>324417</v>
      </c>
    </row>
    <row r="13" spans="1:27" ht="14.25" thickTop="1">
      <c r="B13" s="209" t="s">
        <v>0</v>
      </c>
      <c r="C13" s="210"/>
      <c r="D13" s="83">
        <f>SUM(D5:D12)</f>
        <v>2826</v>
      </c>
      <c r="E13" s="23">
        <f t="shared" ref="E13:J13" si="6">SUM(E5:E12)</f>
        <v>4293</v>
      </c>
      <c r="F13" s="23">
        <f t="shared" si="6"/>
        <v>214797</v>
      </c>
      <c r="G13" s="23">
        <f t="shared" si="6"/>
        <v>140645</v>
      </c>
      <c r="H13" s="23">
        <f t="shared" si="6"/>
        <v>70526</v>
      </c>
      <c r="I13" s="23">
        <f t="shared" si="6"/>
        <v>23368</v>
      </c>
      <c r="J13" s="84">
        <f t="shared" si="6"/>
        <v>4523</v>
      </c>
      <c r="K13" s="89">
        <f t="shared" si="1"/>
        <v>460978</v>
      </c>
      <c r="L13" s="83">
        <f t="shared" ref="L13:R13" si="7">SUM(L5:L12)</f>
        <v>1886</v>
      </c>
      <c r="M13" s="23">
        <f t="shared" si="7"/>
        <v>3464</v>
      </c>
      <c r="N13" s="23">
        <f t="shared" si="7"/>
        <v>272943</v>
      </c>
      <c r="O13" s="23">
        <f t="shared" si="7"/>
        <v>198797</v>
      </c>
      <c r="P13" s="23">
        <f t="shared" si="7"/>
        <v>129887</v>
      </c>
      <c r="Q13" s="23">
        <f t="shared" si="7"/>
        <v>63160</v>
      </c>
      <c r="R13" s="84">
        <f t="shared" si="7"/>
        <v>23102</v>
      </c>
      <c r="S13" s="89">
        <f>SUM(L13:R13)</f>
        <v>693239</v>
      </c>
      <c r="T13" s="85">
        <f>SUM(D13,L13)</f>
        <v>4712</v>
      </c>
      <c r="U13" s="87">
        <f t="shared" si="4"/>
        <v>7757</v>
      </c>
      <c r="V13" s="87">
        <f t="shared" si="4"/>
        <v>487740</v>
      </c>
      <c r="W13" s="87">
        <f t="shared" si="4"/>
        <v>339442</v>
      </c>
      <c r="X13" s="87">
        <f t="shared" si="4"/>
        <v>200413</v>
      </c>
      <c r="Y13" s="87">
        <f t="shared" si="4"/>
        <v>86528</v>
      </c>
      <c r="Z13" s="87">
        <f t="shared" si="5"/>
        <v>27625</v>
      </c>
      <c r="AA13" s="87">
        <f t="shared" si="5"/>
        <v>1154217</v>
      </c>
    </row>
    <row r="14" spans="1:27">
      <c r="B14" s="41"/>
    </row>
  </sheetData>
  <mergeCells count="6">
    <mergeCell ref="T3:AA3"/>
    <mergeCell ref="B13:C13"/>
    <mergeCell ref="B3:B4"/>
    <mergeCell ref="C3:C4"/>
    <mergeCell ref="D3:K3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1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V79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19" width="10.125" style="1" customWidth="1"/>
    <col min="20" max="20" width="9" style="1"/>
    <col min="21" max="22" width="15.625" style="1" customWidth="1"/>
    <col min="23" max="16384" width="9" style="1"/>
  </cols>
  <sheetData>
    <row r="1" spans="1:22" ht="13.5" customHeight="1">
      <c r="A1" s="25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16.5" customHeight="1">
      <c r="A2" s="25" t="s">
        <v>191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2" ht="16.5" customHeight="1">
      <c r="A3" s="2"/>
      <c r="B3" s="224"/>
      <c r="C3" s="224" t="s">
        <v>153</v>
      </c>
      <c r="D3" s="229" t="s">
        <v>70</v>
      </c>
      <c r="E3" s="230"/>
      <c r="F3" s="232" t="s">
        <v>71</v>
      </c>
      <c r="G3" s="230"/>
      <c r="H3" s="229" t="s">
        <v>72</v>
      </c>
      <c r="I3" s="230"/>
      <c r="J3" s="229" t="s">
        <v>73</v>
      </c>
      <c r="K3" s="230"/>
      <c r="L3" s="229" t="s">
        <v>74</v>
      </c>
      <c r="M3" s="230"/>
      <c r="N3" s="206" t="s">
        <v>75</v>
      </c>
      <c r="O3" s="208"/>
      <c r="P3" s="229" t="s">
        <v>77</v>
      </c>
      <c r="Q3" s="230"/>
      <c r="R3" s="229" t="s">
        <v>76</v>
      </c>
      <c r="S3" s="230"/>
      <c r="U3" s="233" t="s">
        <v>196</v>
      </c>
    </row>
    <row r="4" spans="1:22" ht="57" customHeight="1">
      <c r="A4" s="2"/>
      <c r="B4" s="224"/>
      <c r="C4" s="224"/>
      <c r="D4" s="6" t="s">
        <v>189</v>
      </c>
      <c r="E4" s="202" t="s">
        <v>207</v>
      </c>
      <c r="F4" s="6" t="s">
        <v>189</v>
      </c>
      <c r="G4" s="202" t="s">
        <v>207</v>
      </c>
      <c r="H4" s="6" t="s">
        <v>189</v>
      </c>
      <c r="I4" s="202" t="s">
        <v>207</v>
      </c>
      <c r="J4" s="6" t="s">
        <v>189</v>
      </c>
      <c r="K4" s="202" t="s">
        <v>207</v>
      </c>
      <c r="L4" s="6" t="s">
        <v>189</v>
      </c>
      <c r="M4" s="202" t="s">
        <v>207</v>
      </c>
      <c r="N4" s="6" t="s">
        <v>189</v>
      </c>
      <c r="O4" s="202" t="s">
        <v>207</v>
      </c>
      <c r="P4" s="6" t="s">
        <v>189</v>
      </c>
      <c r="Q4" s="202" t="s">
        <v>207</v>
      </c>
      <c r="R4" s="6" t="s">
        <v>189</v>
      </c>
      <c r="S4" s="202" t="s">
        <v>207</v>
      </c>
      <c r="U4" s="233"/>
    </row>
    <row r="5" spans="1:22">
      <c r="A5" s="2"/>
      <c r="B5" s="105">
        <v>1</v>
      </c>
      <c r="C5" s="140" t="s">
        <v>58</v>
      </c>
      <c r="D5" s="162">
        <v>114</v>
      </c>
      <c r="E5" s="16">
        <f>D5/R5</f>
        <v>1.8679338030476816E-2</v>
      </c>
      <c r="F5" s="163">
        <v>165</v>
      </c>
      <c r="G5" s="16">
        <f>F5/R5</f>
        <v>2.70358839914796E-2</v>
      </c>
      <c r="H5" s="157">
        <v>1091</v>
      </c>
      <c r="I5" s="16">
        <f>H5/R5</f>
        <v>0.17876454202851058</v>
      </c>
      <c r="J5" s="157">
        <v>1386</v>
      </c>
      <c r="K5" s="16">
        <f>J5/R5</f>
        <v>0.22710142552842863</v>
      </c>
      <c r="L5" s="157">
        <v>1530</v>
      </c>
      <c r="M5" s="16">
        <f>L5/R5</f>
        <v>0.25069637883008355</v>
      </c>
      <c r="N5" s="157">
        <v>1171</v>
      </c>
      <c r="O5" s="16">
        <f>N5/R5</f>
        <v>0.19187284941831886</v>
      </c>
      <c r="P5" s="157">
        <v>646</v>
      </c>
      <c r="Q5" s="16">
        <f>P5/R5</f>
        <v>0.10584958217270195</v>
      </c>
      <c r="R5" s="17">
        <f>SUM(D5,F5,H5,J5,L5,N5,P5)</f>
        <v>6103</v>
      </c>
      <c r="S5" s="16">
        <f t="shared" ref="S5:S68" si="0">R5/$R$79</f>
        <v>0.26934110066640188</v>
      </c>
      <c r="U5" s="134">
        <f t="shared" ref="U5:U36" si="1">$E$79</f>
        <v>1.663798049340218E-2</v>
      </c>
      <c r="V5" s="135">
        <v>0</v>
      </c>
    </row>
    <row r="6" spans="1:22">
      <c r="A6" s="2"/>
      <c r="B6" s="105">
        <v>2</v>
      </c>
      <c r="C6" s="140" t="s">
        <v>135</v>
      </c>
      <c r="D6" s="162">
        <v>3</v>
      </c>
      <c r="E6" s="16">
        <f t="shared" ref="E6:E69" si="2">D6/R6</f>
        <v>1.5789473684210527E-2</v>
      </c>
      <c r="F6" s="163">
        <v>4</v>
      </c>
      <c r="G6" s="16">
        <f t="shared" ref="G6:G69" si="3">F6/R6</f>
        <v>2.1052631578947368E-2</v>
      </c>
      <c r="H6" s="157">
        <v>38</v>
      </c>
      <c r="I6" s="16">
        <f t="shared" ref="I6:I69" si="4">H6/R6</f>
        <v>0.2</v>
      </c>
      <c r="J6" s="157">
        <v>48</v>
      </c>
      <c r="K6" s="16">
        <f t="shared" ref="K6:K69" si="5">J6/R6</f>
        <v>0.25263157894736843</v>
      </c>
      <c r="L6" s="157">
        <v>47</v>
      </c>
      <c r="M6" s="16">
        <f t="shared" ref="M6:M69" si="6">L6/R6</f>
        <v>0.24736842105263157</v>
      </c>
      <c r="N6" s="157">
        <v>35</v>
      </c>
      <c r="O6" s="16">
        <f t="shared" ref="O6:O69" si="7">N6/R6</f>
        <v>0.18421052631578946</v>
      </c>
      <c r="P6" s="157">
        <v>15</v>
      </c>
      <c r="Q6" s="16">
        <f>P6/R6</f>
        <v>7.8947368421052627E-2</v>
      </c>
      <c r="R6" s="17">
        <f t="shared" ref="R6:R78" si="8">SUM(D6,F6,H6,J6,L6,N6,P6)</f>
        <v>190</v>
      </c>
      <c r="S6" s="16">
        <f t="shared" si="0"/>
        <v>8.3851891080806741E-3</v>
      </c>
      <c r="U6" s="136">
        <f t="shared" si="1"/>
        <v>1.663798049340218E-2</v>
      </c>
      <c r="V6" s="137">
        <v>0</v>
      </c>
    </row>
    <row r="7" spans="1:22">
      <c r="A7" s="2"/>
      <c r="B7" s="105">
        <v>3</v>
      </c>
      <c r="C7" s="141" t="s">
        <v>136</v>
      </c>
      <c r="D7" s="162">
        <v>4</v>
      </c>
      <c r="E7" s="16">
        <f t="shared" si="2"/>
        <v>3.007518796992481E-2</v>
      </c>
      <c r="F7" s="163">
        <v>11</v>
      </c>
      <c r="G7" s="16">
        <f t="shared" si="3"/>
        <v>8.2706766917293228E-2</v>
      </c>
      <c r="H7" s="157">
        <v>16</v>
      </c>
      <c r="I7" s="16">
        <f t="shared" si="4"/>
        <v>0.12030075187969924</v>
      </c>
      <c r="J7" s="157">
        <v>26</v>
      </c>
      <c r="K7" s="16">
        <f t="shared" si="5"/>
        <v>0.19548872180451127</v>
      </c>
      <c r="L7" s="157">
        <v>33</v>
      </c>
      <c r="M7" s="16">
        <f t="shared" si="6"/>
        <v>0.24812030075187969</v>
      </c>
      <c r="N7" s="157">
        <v>28</v>
      </c>
      <c r="O7" s="16">
        <f t="shared" si="7"/>
        <v>0.21052631578947367</v>
      </c>
      <c r="P7" s="157">
        <v>15</v>
      </c>
      <c r="Q7" s="16">
        <f>P7/R7</f>
        <v>0.11278195488721804</v>
      </c>
      <c r="R7" s="17">
        <f t="shared" si="8"/>
        <v>133</v>
      </c>
      <c r="S7" s="16">
        <f t="shared" si="0"/>
        <v>5.8696323756564717E-3</v>
      </c>
      <c r="U7" s="136">
        <f t="shared" si="1"/>
        <v>1.663798049340218E-2</v>
      </c>
      <c r="V7" s="137">
        <v>0</v>
      </c>
    </row>
    <row r="8" spans="1:22">
      <c r="A8" s="2"/>
      <c r="B8" s="105">
        <v>4</v>
      </c>
      <c r="C8" s="141" t="s">
        <v>137</v>
      </c>
      <c r="D8" s="162">
        <v>3</v>
      </c>
      <c r="E8" s="16">
        <f t="shared" si="2"/>
        <v>1.4018691588785047E-2</v>
      </c>
      <c r="F8" s="163">
        <v>2</v>
      </c>
      <c r="G8" s="16">
        <f t="shared" si="3"/>
        <v>9.3457943925233638E-3</v>
      </c>
      <c r="H8" s="157">
        <v>36</v>
      </c>
      <c r="I8" s="16">
        <f t="shared" si="4"/>
        <v>0.16822429906542055</v>
      </c>
      <c r="J8" s="157">
        <v>43</v>
      </c>
      <c r="K8" s="16">
        <f t="shared" si="5"/>
        <v>0.20093457943925233</v>
      </c>
      <c r="L8" s="157">
        <v>74</v>
      </c>
      <c r="M8" s="16">
        <f t="shared" si="6"/>
        <v>0.34579439252336447</v>
      </c>
      <c r="N8" s="157">
        <v>37</v>
      </c>
      <c r="O8" s="16">
        <f t="shared" si="7"/>
        <v>0.17289719626168223</v>
      </c>
      <c r="P8" s="157">
        <v>19</v>
      </c>
      <c r="Q8" s="16">
        <f>P8/R8</f>
        <v>8.8785046728971959E-2</v>
      </c>
      <c r="R8" s="17">
        <f t="shared" si="8"/>
        <v>214</v>
      </c>
      <c r="S8" s="16">
        <f t="shared" si="0"/>
        <v>9.4443708901540222E-3</v>
      </c>
      <c r="U8" s="136">
        <f t="shared" si="1"/>
        <v>1.663798049340218E-2</v>
      </c>
      <c r="V8" s="137">
        <v>0</v>
      </c>
    </row>
    <row r="9" spans="1:22">
      <c r="A9" s="2"/>
      <c r="B9" s="105">
        <v>5</v>
      </c>
      <c r="C9" s="141" t="s">
        <v>138</v>
      </c>
      <c r="D9" s="162">
        <v>2</v>
      </c>
      <c r="E9" s="16">
        <f t="shared" si="2"/>
        <v>1.6393442622950821E-2</v>
      </c>
      <c r="F9" s="163">
        <v>4</v>
      </c>
      <c r="G9" s="16">
        <f t="shared" si="3"/>
        <v>3.2786885245901641E-2</v>
      </c>
      <c r="H9" s="157">
        <v>24</v>
      </c>
      <c r="I9" s="16">
        <f t="shared" si="4"/>
        <v>0.19672131147540983</v>
      </c>
      <c r="J9" s="157">
        <v>22</v>
      </c>
      <c r="K9" s="16">
        <f t="shared" si="5"/>
        <v>0.18032786885245902</v>
      </c>
      <c r="L9" s="157">
        <v>28</v>
      </c>
      <c r="M9" s="16">
        <f t="shared" si="6"/>
        <v>0.22950819672131148</v>
      </c>
      <c r="N9" s="157">
        <v>28</v>
      </c>
      <c r="O9" s="16">
        <f t="shared" si="7"/>
        <v>0.22950819672131148</v>
      </c>
      <c r="P9" s="157">
        <v>14</v>
      </c>
      <c r="Q9" s="16">
        <f>P9/R9</f>
        <v>0.11475409836065574</v>
      </c>
      <c r="R9" s="17">
        <f t="shared" si="8"/>
        <v>122</v>
      </c>
      <c r="S9" s="16">
        <f t="shared" si="0"/>
        <v>5.3841740588728539E-3</v>
      </c>
      <c r="U9" s="136">
        <f t="shared" si="1"/>
        <v>1.663798049340218E-2</v>
      </c>
      <c r="V9" s="137">
        <v>0</v>
      </c>
    </row>
    <row r="10" spans="1:22">
      <c r="A10" s="2"/>
      <c r="B10" s="105">
        <v>6</v>
      </c>
      <c r="C10" s="141" t="s">
        <v>139</v>
      </c>
      <c r="D10" s="162">
        <v>4</v>
      </c>
      <c r="E10" s="16">
        <f t="shared" si="2"/>
        <v>1.834862385321101E-2</v>
      </c>
      <c r="F10" s="163">
        <v>6</v>
      </c>
      <c r="G10" s="16">
        <f t="shared" si="3"/>
        <v>2.7522935779816515E-2</v>
      </c>
      <c r="H10" s="157">
        <v>38</v>
      </c>
      <c r="I10" s="16">
        <f t="shared" si="4"/>
        <v>0.1743119266055046</v>
      </c>
      <c r="J10" s="157">
        <v>54</v>
      </c>
      <c r="K10" s="16">
        <f t="shared" si="5"/>
        <v>0.24770642201834864</v>
      </c>
      <c r="L10" s="157">
        <v>57</v>
      </c>
      <c r="M10" s="16">
        <f t="shared" si="6"/>
        <v>0.26146788990825687</v>
      </c>
      <c r="N10" s="157">
        <v>36</v>
      </c>
      <c r="O10" s="16">
        <f t="shared" si="7"/>
        <v>0.16513761467889909</v>
      </c>
      <c r="P10" s="157">
        <v>23</v>
      </c>
      <c r="Q10" s="16">
        <f t="shared" ref="Q10:Q69" si="9">P10/R10</f>
        <v>0.10550458715596331</v>
      </c>
      <c r="R10" s="17">
        <f t="shared" si="8"/>
        <v>218</v>
      </c>
      <c r="S10" s="16">
        <f t="shared" si="0"/>
        <v>9.6209011871662472E-3</v>
      </c>
      <c r="U10" s="136">
        <f t="shared" si="1"/>
        <v>1.663798049340218E-2</v>
      </c>
      <c r="V10" s="137">
        <v>0</v>
      </c>
    </row>
    <row r="11" spans="1:22">
      <c r="A11" s="2"/>
      <c r="B11" s="105">
        <v>7</v>
      </c>
      <c r="C11" s="141" t="s">
        <v>140</v>
      </c>
      <c r="D11" s="10">
        <v>2</v>
      </c>
      <c r="E11" s="16">
        <f t="shared" si="2"/>
        <v>1.1695906432748537E-2</v>
      </c>
      <c r="F11" s="164">
        <v>7</v>
      </c>
      <c r="G11" s="16">
        <f t="shared" si="3"/>
        <v>4.0935672514619881E-2</v>
      </c>
      <c r="H11" s="165">
        <v>31</v>
      </c>
      <c r="I11" s="16">
        <f t="shared" si="4"/>
        <v>0.18128654970760233</v>
      </c>
      <c r="J11" s="165">
        <v>47</v>
      </c>
      <c r="K11" s="16">
        <f t="shared" si="5"/>
        <v>0.27485380116959063</v>
      </c>
      <c r="L11" s="165">
        <v>37</v>
      </c>
      <c r="M11" s="16">
        <f t="shared" si="6"/>
        <v>0.21637426900584794</v>
      </c>
      <c r="N11" s="165">
        <v>34</v>
      </c>
      <c r="O11" s="16">
        <f t="shared" si="7"/>
        <v>0.19883040935672514</v>
      </c>
      <c r="P11" s="165">
        <v>13</v>
      </c>
      <c r="Q11" s="16">
        <f t="shared" si="9"/>
        <v>7.6023391812865493E-2</v>
      </c>
      <c r="R11" s="19">
        <f t="shared" si="8"/>
        <v>171</v>
      </c>
      <c r="S11" s="16">
        <f t="shared" si="0"/>
        <v>7.5466701972726072E-3</v>
      </c>
      <c r="U11" s="136">
        <f t="shared" si="1"/>
        <v>1.663798049340218E-2</v>
      </c>
      <c r="V11" s="137">
        <v>0</v>
      </c>
    </row>
    <row r="12" spans="1:22">
      <c r="A12" s="2"/>
      <c r="B12" s="105">
        <v>8</v>
      </c>
      <c r="C12" s="141" t="s">
        <v>59</v>
      </c>
      <c r="D12" s="166">
        <v>4</v>
      </c>
      <c r="E12" s="16">
        <f t="shared" si="2"/>
        <v>2.7586206896551724E-2</v>
      </c>
      <c r="F12" s="167">
        <v>5</v>
      </c>
      <c r="G12" s="16">
        <f t="shared" si="3"/>
        <v>3.4482758620689655E-2</v>
      </c>
      <c r="H12" s="168">
        <v>25</v>
      </c>
      <c r="I12" s="16">
        <f t="shared" si="4"/>
        <v>0.17241379310344829</v>
      </c>
      <c r="J12" s="168">
        <v>30</v>
      </c>
      <c r="K12" s="16">
        <f t="shared" si="5"/>
        <v>0.20689655172413793</v>
      </c>
      <c r="L12" s="168">
        <v>27</v>
      </c>
      <c r="M12" s="16">
        <f t="shared" si="6"/>
        <v>0.18620689655172415</v>
      </c>
      <c r="N12" s="168">
        <v>41</v>
      </c>
      <c r="O12" s="16">
        <f t="shared" si="7"/>
        <v>0.28275862068965518</v>
      </c>
      <c r="P12" s="168">
        <v>13</v>
      </c>
      <c r="Q12" s="16">
        <f t="shared" si="9"/>
        <v>8.9655172413793102E-2</v>
      </c>
      <c r="R12" s="20">
        <f t="shared" si="8"/>
        <v>145</v>
      </c>
      <c r="S12" s="16">
        <f t="shared" si="0"/>
        <v>6.3992232666931466E-3</v>
      </c>
      <c r="U12" s="136">
        <f t="shared" si="1"/>
        <v>1.663798049340218E-2</v>
      </c>
      <c r="V12" s="137">
        <v>0</v>
      </c>
    </row>
    <row r="13" spans="1:22">
      <c r="A13" s="2"/>
      <c r="B13" s="105">
        <v>9</v>
      </c>
      <c r="C13" s="141" t="s">
        <v>141</v>
      </c>
      <c r="D13" s="162">
        <v>3</v>
      </c>
      <c r="E13" s="16">
        <f t="shared" si="2"/>
        <v>3.7037037037037035E-2</v>
      </c>
      <c r="F13" s="163">
        <v>3</v>
      </c>
      <c r="G13" s="16">
        <f t="shared" si="3"/>
        <v>3.7037037037037035E-2</v>
      </c>
      <c r="H13" s="157">
        <v>10</v>
      </c>
      <c r="I13" s="16">
        <f t="shared" si="4"/>
        <v>0.12345679012345678</v>
      </c>
      <c r="J13" s="157">
        <v>17</v>
      </c>
      <c r="K13" s="16">
        <f t="shared" si="5"/>
        <v>0.20987654320987653</v>
      </c>
      <c r="L13" s="157">
        <v>19</v>
      </c>
      <c r="M13" s="16">
        <f t="shared" si="6"/>
        <v>0.23456790123456789</v>
      </c>
      <c r="N13" s="157">
        <v>19</v>
      </c>
      <c r="O13" s="16">
        <f t="shared" si="7"/>
        <v>0.23456790123456789</v>
      </c>
      <c r="P13" s="157">
        <v>10</v>
      </c>
      <c r="Q13" s="16">
        <f t="shared" si="9"/>
        <v>0.12345679012345678</v>
      </c>
      <c r="R13" s="17">
        <f t="shared" ref="R13:R18" si="10">SUM(D13,F13,H13,J13,L13,N13,P13)</f>
        <v>81</v>
      </c>
      <c r="S13" s="16">
        <f t="shared" si="0"/>
        <v>3.5747385144975505E-3</v>
      </c>
      <c r="U13" s="136">
        <f t="shared" si="1"/>
        <v>1.663798049340218E-2</v>
      </c>
      <c r="V13" s="137">
        <v>0</v>
      </c>
    </row>
    <row r="14" spans="1:22">
      <c r="A14" s="2"/>
      <c r="B14" s="105">
        <v>10</v>
      </c>
      <c r="C14" s="141" t="s">
        <v>60</v>
      </c>
      <c r="D14" s="162">
        <v>3</v>
      </c>
      <c r="E14" s="16">
        <f t="shared" si="2"/>
        <v>1.5384615384615385E-2</v>
      </c>
      <c r="F14" s="163">
        <v>5</v>
      </c>
      <c r="G14" s="16">
        <f t="shared" si="3"/>
        <v>2.564102564102564E-2</v>
      </c>
      <c r="H14" s="157">
        <v>40</v>
      </c>
      <c r="I14" s="16">
        <f t="shared" si="4"/>
        <v>0.20512820512820512</v>
      </c>
      <c r="J14" s="157">
        <v>50</v>
      </c>
      <c r="K14" s="16">
        <f t="shared" si="5"/>
        <v>0.25641025641025639</v>
      </c>
      <c r="L14" s="157">
        <v>43</v>
      </c>
      <c r="M14" s="16">
        <f t="shared" si="6"/>
        <v>0.22051282051282051</v>
      </c>
      <c r="N14" s="157">
        <v>35</v>
      </c>
      <c r="O14" s="16">
        <f t="shared" si="7"/>
        <v>0.17948717948717949</v>
      </c>
      <c r="P14" s="157">
        <v>19</v>
      </c>
      <c r="Q14" s="16">
        <f t="shared" si="9"/>
        <v>9.7435897435897437E-2</v>
      </c>
      <c r="R14" s="17">
        <f t="shared" si="10"/>
        <v>195</v>
      </c>
      <c r="S14" s="16">
        <f t="shared" si="0"/>
        <v>8.6058519793459545E-3</v>
      </c>
      <c r="U14" s="136">
        <f t="shared" si="1"/>
        <v>1.663798049340218E-2</v>
      </c>
      <c r="V14" s="137">
        <v>0</v>
      </c>
    </row>
    <row r="15" spans="1:22">
      <c r="A15" s="2"/>
      <c r="B15" s="105">
        <v>11</v>
      </c>
      <c r="C15" s="141" t="s">
        <v>61</v>
      </c>
      <c r="D15" s="162">
        <v>7</v>
      </c>
      <c r="E15" s="16">
        <f t="shared" si="2"/>
        <v>2.3411371237458192E-2</v>
      </c>
      <c r="F15" s="163">
        <v>10</v>
      </c>
      <c r="G15" s="16">
        <f t="shared" si="3"/>
        <v>3.3444816053511704E-2</v>
      </c>
      <c r="H15" s="157">
        <v>55</v>
      </c>
      <c r="I15" s="16">
        <f t="shared" si="4"/>
        <v>0.18394648829431437</v>
      </c>
      <c r="J15" s="157">
        <v>82</v>
      </c>
      <c r="K15" s="16">
        <f t="shared" si="5"/>
        <v>0.27424749163879597</v>
      </c>
      <c r="L15" s="157">
        <v>76</v>
      </c>
      <c r="M15" s="16">
        <f t="shared" si="6"/>
        <v>0.25418060200668896</v>
      </c>
      <c r="N15" s="157">
        <v>43</v>
      </c>
      <c r="O15" s="16">
        <f t="shared" si="7"/>
        <v>0.14381270903010032</v>
      </c>
      <c r="P15" s="157">
        <v>26</v>
      </c>
      <c r="Q15" s="16">
        <f t="shared" si="9"/>
        <v>8.6956521739130432E-2</v>
      </c>
      <c r="R15" s="17">
        <f t="shared" si="10"/>
        <v>299</v>
      </c>
      <c r="S15" s="16">
        <f t="shared" si="0"/>
        <v>1.3195639701663799E-2</v>
      </c>
      <c r="U15" s="136">
        <f t="shared" si="1"/>
        <v>1.663798049340218E-2</v>
      </c>
      <c r="V15" s="137">
        <v>0</v>
      </c>
    </row>
    <row r="16" spans="1:22">
      <c r="A16" s="2"/>
      <c r="B16" s="105">
        <v>12</v>
      </c>
      <c r="C16" s="141" t="s">
        <v>142</v>
      </c>
      <c r="D16" s="162">
        <v>5</v>
      </c>
      <c r="E16" s="16">
        <f t="shared" si="2"/>
        <v>3.0120481927710843E-2</v>
      </c>
      <c r="F16" s="163">
        <v>5</v>
      </c>
      <c r="G16" s="16">
        <f t="shared" si="3"/>
        <v>3.0120481927710843E-2</v>
      </c>
      <c r="H16" s="157">
        <v>25</v>
      </c>
      <c r="I16" s="16">
        <f t="shared" si="4"/>
        <v>0.15060240963855423</v>
      </c>
      <c r="J16" s="157">
        <v>46</v>
      </c>
      <c r="K16" s="16">
        <f t="shared" si="5"/>
        <v>0.27710843373493976</v>
      </c>
      <c r="L16" s="157">
        <v>46</v>
      </c>
      <c r="M16" s="16">
        <f t="shared" si="6"/>
        <v>0.27710843373493976</v>
      </c>
      <c r="N16" s="157">
        <v>26</v>
      </c>
      <c r="O16" s="16">
        <f t="shared" si="7"/>
        <v>0.15662650602409639</v>
      </c>
      <c r="P16" s="157">
        <v>13</v>
      </c>
      <c r="Q16" s="16">
        <f t="shared" si="9"/>
        <v>7.8313253012048195E-2</v>
      </c>
      <c r="R16" s="17">
        <f t="shared" si="10"/>
        <v>166</v>
      </c>
      <c r="S16" s="16">
        <f t="shared" si="0"/>
        <v>7.326007326007326E-3</v>
      </c>
      <c r="U16" s="136">
        <f t="shared" si="1"/>
        <v>1.663798049340218E-2</v>
      </c>
      <c r="V16" s="137">
        <v>0</v>
      </c>
    </row>
    <row r="17" spans="1:22">
      <c r="A17" s="2"/>
      <c r="B17" s="105">
        <v>13</v>
      </c>
      <c r="C17" s="141" t="s">
        <v>143</v>
      </c>
      <c r="D17" s="10">
        <v>12</v>
      </c>
      <c r="E17" s="16">
        <f t="shared" si="2"/>
        <v>3.1746031746031744E-2</v>
      </c>
      <c r="F17" s="164">
        <v>9</v>
      </c>
      <c r="G17" s="16">
        <f t="shared" si="3"/>
        <v>2.3809523809523808E-2</v>
      </c>
      <c r="H17" s="165">
        <v>75</v>
      </c>
      <c r="I17" s="16">
        <f t="shared" si="4"/>
        <v>0.1984126984126984</v>
      </c>
      <c r="J17" s="165">
        <v>83</v>
      </c>
      <c r="K17" s="16">
        <f t="shared" si="5"/>
        <v>0.21957671957671956</v>
      </c>
      <c r="L17" s="165">
        <v>100</v>
      </c>
      <c r="M17" s="16">
        <f t="shared" si="6"/>
        <v>0.26455026455026454</v>
      </c>
      <c r="N17" s="165">
        <v>61</v>
      </c>
      <c r="O17" s="16">
        <f t="shared" si="7"/>
        <v>0.16137566137566137</v>
      </c>
      <c r="P17" s="165">
        <v>38</v>
      </c>
      <c r="Q17" s="16">
        <f t="shared" si="9"/>
        <v>0.10052910052910052</v>
      </c>
      <c r="R17" s="19">
        <f t="shared" si="10"/>
        <v>378</v>
      </c>
      <c r="S17" s="16">
        <f t="shared" si="0"/>
        <v>1.6682113067655237E-2</v>
      </c>
      <c r="U17" s="136">
        <f t="shared" si="1"/>
        <v>1.663798049340218E-2</v>
      </c>
      <c r="V17" s="137">
        <v>0</v>
      </c>
    </row>
    <row r="18" spans="1:22">
      <c r="A18" s="2"/>
      <c r="B18" s="105">
        <v>14</v>
      </c>
      <c r="C18" s="141" t="s">
        <v>144</v>
      </c>
      <c r="D18" s="166">
        <v>3</v>
      </c>
      <c r="E18" s="16">
        <f t="shared" si="2"/>
        <v>1.5384615384615385E-2</v>
      </c>
      <c r="F18" s="167">
        <v>2</v>
      </c>
      <c r="G18" s="16">
        <f t="shared" si="3"/>
        <v>1.0256410256410256E-2</v>
      </c>
      <c r="H18" s="168">
        <v>39</v>
      </c>
      <c r="I18" s="16">
        <f t="shared" si="4"/>
        <v>0.2</v>
      </c>
      <c r="J18" s="168">
        <v>42</v>
      </c>
      <c r="K18" s="16">
        <f t="shared" si="5"/>
        <v>0.2153846153846154</v>
      </c>
      <c r="L18" s="168">
        <v>50</v>
      </c>
      <c r="M18" s="16">
        <f t="shared" si="6"/>
        <v>0.25641025641025639</v>
      </c>
      <c r="N18" s="168">
        <v>34</v>
      </c>
      <c r="O18" s="16">
        <f t="shared" si="7"/>
        <v>0.17435897435897435</v>
      </c>
      <c r="P18" s="168">
        <v>25</v>
      </c>
      <c r="Q18" s="16">
        <f t="shared" si="9"/>
        <v>0.12820512820512819</v>
      </c>
      <c r="R18" s="20">
        <f t="shared" si="10"/>
        <v>195</v>
      </c>
      <c r="S18" s="16">
        <f t="shared" si="0"/>
        <v>8.6058519793459545E-3</v>
      </c>
      <c r="U18" s="136">
        <f t="shared" si="1"/>
        <v>1.663798049340218E-2</v>
      </c>
      <c r="V18" s="137">
        <v>0</v>
      </c>
    </row>
    <row r="19" spans="1:22">
      <c r="A19" s="2"/>
      <c r="B19" s="105">
        <v>15</v>
      </c>
      <c r="C19" s="141" t="s">
        <v>145</v>
      </c>
      <c r="D19" s="162">
        <v>4</v>
      </c>
      <c r="E19" s="16">
        <f t="shared" si="2"/>
        <v>1.3651877133105802E-2</v>
      </c>
      <c r="F19" s="163">
        <v>7</v>
      </c>
      <c r="G19" s="16">
        <f t="shared" si="3"/>
        <v>2.3890784982935155E-2</v>
      </c>
      <c r="H19" s="157">
        <v>68</v>
      </c>
      <c r="I19" s="16">
        <f t="shared" si="4"/>
        <v>0.23208191126279865</v>
      </c>
      <c r="J19" s="157">
        <v>61</v>
      </c>
      <c r="K19" s="16">
        <f t="shared" si="5"/>
        <v>0.20819112627986347</v>
      </c>
      <c r="L19" s="157">
        <v>71</v>
      </c>
      <c r="M19" s="16">
        <f t="shared" si="6"/>
        <v>0.24232081911262798</v>
      </c>
      <c r="N19" s="157">
        <v>57</v>
      </c>
      <c r="O19" s="16">
        <f t="shared" si="7"/>
        <v>0.19453924914675769</v>
      </c>
      <c r="P19" s="157">
        <v>25</v>
      </c>
      <c r="Q19" s="16">
        <f t="shared" si="9"/>
        <v>8.5324232081911269E-2</v>
      </c>
      <c r="R19" s="17">
        <f t="shared" si="8"/>
        <v>293</v>
      </c>
      <c r="S19" s="16">
        <f t="shared" si="0"/>
        <v>1.2930844256145461E-2</v>
      </c>
      <c r="U19" s="136">
        <f t="shared" si="1"/>
        <v>1.663798049340218E-2</v>
      </c>
      <c r="V19" s="137">
        <v>0</v>
      </c>
    </row>
    <row r="20" spans="1:22">
      <c r="A20" s="2"/>
      <c r="B20" s="105">
        <v>16</v>
      </c>
      <c r="C20" s="141" t="s">
        <v>62</v>
      </c>
      <c r="D20" s="162">
        <v>7</v>
      </c>
      <c r="E20" s="16">
        <f t="shared" si="2"/>
        <v>2.3809523809523808E-2</v>
      </c>
      <c r="F20" s="163">
        <v>6</v>
      </c>
      <c r="G20" s="16">
        <f t="shared" si="3"/>
        <v>2.0408163265306121E-2</v>
      </c>
      <c r="H20" s="157">
        <v>45</v>
      </c>
      <c r="I20" s="16">
        <f t="shared" si="4"/>
        <v>0.15306122448979592</v>
      </c>
      <c r="J20" s="157">
        <v>51</v>
      </c>
      <c r="K20" s="16">
        <f t="shared" si="5"/>
        <v>0.17346938775510204</v>
      </c>
      <c r="L20" s="157">
        <v>70</v>
      </c>
      <c r="M20" s="16">
        <f t="shared" si="6"/>
        <v>0.23809523809523808</v>
      </c>
      <c r="N20" s="157">
        <v>76</v>
      </c>
      <c r="O20" s="16">
        <f t="shared" si="7"/>
        <v>0.25850340136054423</v>
      </c>
      <c r="P20" s="157">
        <v>39</v>
      </c>
      <c r="Q20" s="16">
        <f t="shared" si="9"/>
        <v>0.1326530612244898</v>
      </c>
      <c r="R20" s="17">
        <f t="shared" si="8"/>
        <v>294</v>
      </c>
      <c r="S20" s="16">
        <f t="shared" si="0"/>
        <v>1.2974976830398516E-2</v>
      </c>
      <c r="U20" s="136">
        <f t="shared" si="1"/>
        <v>1.663798049340218E-2</v>
      </c>
      <c r="V20" s="137">
        <v>0</v>
      </c>
    </row>
    <row r="21" spans="1:22">
      <c r="A21" s="2"/>
      <c r="B21" s="105">
        <v>17</v>
      </c>
      <c r="C21" s="141" t="s">
        <v>146</v>
      </c>
      <c r="D21" s="162">
        <v>11</v>
      </c>
      <c r="E21" s="16">
        <f t="shared" si="2"/>
        <v>1.9713261648745518E-2</v>
      </c>
      <c r="F21" s="163">
        <v>11</v>
      </c>
      <c r="G21" s="16">
        <f t="shared" si="3"/>
        <v>1.9713261648745518E-2</v>
      </c>
      <c r="H21" s="157">
        <v>76</v>
      </c>
      <c r="I21" s="16">
        <f t="shared" si="4"/>
        <v>0.13620071684587814</v>
      </c>
      <c r="J21" s="157">
        <v>113</v>
      </c>
      <c r="K21" s="16">
        <f t="shared" si="5"/>
        <v>0.2025089605734767</v>
      </c>
      <c r="L21" s="157">
        <v>146</v>
      </c>
      <c r="M21" s="16">
        <f t="shared" si="6"/>
        <v>0.26164874551971329</v>
      </c>
      <c r="N21" s="157">
        <v>127</v>
      </c>
      <c r="O21" s="16">
        <f t="shared" si="7"/>
        <v>0.22759856630824374</v>
      </c>
      <c r="P21" s="157">
        <v>74</v>
      </c>
      <c r="Q21" s="16">
        <f t="shared" si="9"/>
        <v>0.13261648745519714</v>
      </c>
      <c r="R21" s="17">
        <f t="shared" si="8"/>
        <v>558</v>
      </c>
      <c r="S21" s="16">
        <f t="shared" si="0"/>
        <v>2.4625976433205347E-2</v>
      </c>
      <c r="U21" s="136">
        <f t="shared" si="1"/>
        <v>1.663798049340218E-2</v>
      </c>
      <c r="V21" s="137">
        <v>0</v>
      </c>
    </row>
    <row r="22" spans="1:22">
      <c r="A22" s="2"/>
      <c r="B22" s="105">
        <v>18</v>
      </c>
      <c r="C22" s="141" t="s">
        <v>63</v>
      </c>
      <c r="D22" s="162">
        <v>3</v>
      </c>
      <c r="E22" s="16">
        <f t="shared" si="2"/>
        <v>8.3333333333333332E-3</v>
      </c>
      <c r="F22" s="163">
        <v>5</v>
      </c>
      <c r="G22" s="16">
        <f t="shared" si="3"/>
        <v>1.3888888888888888E-2</v>
      </c>
      <c r="H22" s="157">
        <v>66</v>
      </c>
      <c r="I22" s="16">
        <f t="shared" si="4"/>
        <v>0.18333333333333332</v>
      </c>
      <c r="J22" s="157">
        <v>73</v>
      </c>
      <c r="K22" s="16">
        <f t="shared" si="5"/>
        <v>0.20277777777777778</v>
      </c>
      <c r="L22" s="157">
        <v>90</v>
      </c>
      <c r="M22" s="16">
        <f t="shared" si="6"/>
        <v>0.25</v>
      </c>
      <c r="N22" s="157">
        <v>82</v>
      </c>
      <c r="O22" s="16">
        <f t="shared" si="7"/>
        <v>0.22777777777777777</v>
      </c>
      <c r="P22" s="157">
        <v>41</v>
      </c>
      <c r="Q22" s="16">
        <f t="shared" si="9"/>
        <v>0.11388888888888889</v>
      </c>
      <c r="R22" s="17">
        <f t="shared" si="8"/>
        <v>360</v>
      </c>
      <c r="S22" s="16">
        <f t="shared" si="0"/>
        <v>1.5887726731100223E-2</v>
      </c>
      <c r="U22" s="136">
        <f t="shared" si="1"/>
        <v>1.663798049340218E-2</v>
      </c>
      <c r="V22" s="137">
        <v>0</v>
      </c>
    </row>
    <row r="23" spans="1:22">
      <c r="A23" s="2"/>
      <c r="B23" s="105">
        <v>19</v>
      </c>
      <c r="C23" s="141" t="s">
        <v>147</v>
      </c>
      <c r="D23" s="10">
        <v>6</v>
      </c>
      <c r="E23" s="16">
        <f t="shared" si="2"/>
        <v>1.7391304347826087E-2</v>
      </c>
      <c r="F23" s="164">
        <v>8</v>
      </c>
      <c r="G23" s="16">
        <f t="shared" si="3"/>
        <v>2.318840579710145E-2</v>
      </c>
      <c r="H23" s="165">
        <v>72</v>
      </c>
      <c r="I23" s="16">
        <f t="shared" si="4"/>
        <v>0.20869565217391303</v>
      </c>
      <c r="J23" s="165">
        <v>74</v>
      </c>
      <c r="K23" s="16">
        <f t="shared" si="5"/>
        <v>0.2144927536231884</v>
      </c>
      <c r="L23" s="165">
        <v>94</v>
      </c>
      <c r="M23" s="16">
        <f t="shared" si="6"/>
        <v>0.27246376811594203</v>
      </c>
      <c r="N23" s="165">
        <v>49</v>
      </c>
      <c r="O23" s="16">
        <f t="shared" si="7"/>
        <v>0.14202898550724638</v>
      </c>
      <c r="P23" s="165">
        <v>42</v>
      </c>
      <c r="Q23" s="16">
        <f t="shared" si="9"/>
        <v>0.12173913043478261</v>
      </c>
      <c r="R23" s="19">
        <f t="shared" si="8"/>
        <v>345</v>
      </c>
      <c r="S23" s="16">
        <f t="shared" si="0"/>
        <v>1.5225738117304382E-2</v>
      </c>
      <c r="U23" s="136">
        <f t="shared" si="1"/>
        <v>1.663798049340218E-2</v>
      </c>
      <c r="V23" s="137">
        <v>0</v>
      </c>
    </row>
    <row r="24" spans="1:22">
      <c r="A24" s="2"/>
      <c r="B24" s="105">
        <v>20</v>
      </c>
      <c r="C24" s="141" t="s">
        <v>148</v>
      </c>
      <c r="D24" s="166">
        <v>2</v>
      </c>
      <c r="E24" s="16">
        <f t="shared" si="2"/>
        <v>5.4644808743169399E-3</v>
      </c>
      <c r="F24" s="167">
        <v>13</v>
      </c>
      <c r="G24" s="16">
        <f t="shared" si="3"/>
        <v>3.5519125683060107E-2</v>
      </c>
      <c r="H24" s="168">
        <v>55</v>
      </c>
      <c r="I24" s="16">
        <f t="shared" si="4"/>
        <v>0.15027322404371585</v>
      </c>
      <c r="J24" s="168">
        <v>79</v>
      </c>
      <c r="K24" s="16">
        <f t="shared" si="5"/>
        <v>0.21584699453551912</v>
      </c>
      <c r="L24" s="168">
        <v>97</v>
      </c>
      <c r="M24" s="16">
        <f t="shared" si="6"/>
        <v>0.2650273224043716</v>
      </c>
      <c r="N24" s="168">
        <v>68</v>
      </c>
      <c r="O24" s="16">
        <f t="shared" si="7"/>
        <v>0.18579234972677597</v>
      </c>
      <c r="P24" s="168">
        <v>52</v>
      </c>
      <c r="Q24" s="16">
        <f t="shared" si="9"/>
        <v>0.14207650273224043</v>
      </c>
      <c r="R24" s="20">
        <f t="shared" si="8"/>
        <v>366</v>
      </c>
      <c r="S24" s="16">
        <f t="shared" si="0"/>
        <v>1.6152522176618563E-2</v>
      </c>
      <c r="U24" s="136">
        <f t="shared" si="1"/>
        <v>1.663798049340218E-2</v>
      </c>
      <c r="V24" s="137">
        <v>0</v>
      </c>
    </row>
    <row r="25" spans="1:22">
      <c r="A25" s="2"/>
      <c r="B25" s="105">
        <v>21</v>
      </c>
      <c r="C25" s="141" t="s">
        <v>149</v>
      </c>
      <c r="D25" s="162">
        <v>3</v>
      </c>
      <c r="E25" s="16">
        <f t="shared" si="2"/>
        <v>1.8181818181818181E-2</v>
      </c>
      <c r="F25" s="163">
        <v>7</v>
      </c>
      <c r="G25" s="16">
        <f t="shared" si="3"/>
        <v>4.2424242424242427E-2</v>
      </c>
      <c r="H25" s="157">
        <v>30</v>
      </c>
      <c r="I25" s="16">
        <f t="shared" si="4"/>
        <v>0.18181818181818182</v>
      </c>
      <c r="J25" s="157">
        <v>40</v>
      </c>
      <c r="K25" s="16">
        <f t="shared" si="5"/>
        <v>0.24242424242424243</v>
      </c>
      <c r="L25" s="157">
        <v>43</v>
      </c>
      <c r="M25" s="16">
        <f t="shared" si="6"/>
        <v>0.26060606060606062</v>
      </c>
      <c r="N25" s="157">
        <v>30</v>
      </c>
      <c r="O25" s="16">
        <f t="shared" si="7"/>
        <v>0.18181818181818182</v>
      </c>
      <c r="P25" s="157">
        <v>12</v>
      </c>
      <c r="Q25" s="16">
        <f t="shared" si="9"/>
        <v>7.2727272727272724E-2</v>
      </c>
      <c r="R25" s="17">
        <f t="shared" ref="R25:R30" si="11">SUM(D25,F25,H25,J25,L25,N25,P25)</f>
        <v>165</v>
      </c>
      <c r="S25" s="16">
        <f t="shared" si="0"/>
        <v>7.2818747517542698E-3</v>
      </c>
      <c r="U25" s="136">
        <f t="shared" si="1"/>
        <v>1.663798049340218E-2</v>
      </c>
      <c r="V25" s="137">
        <v>0</v>
      </c>
    </row>
    <row r="26" spans="1:22">
      <c r="A26" s="2"/>
      <c r="B26" s="105">
        <v>22</v>
      </c>
      <c r="C26" s="141" t="s">
        <v>64</v>
      </c>
      <c r="D26" s="162">
        <v>5</v>
      </c>
      <c r="E26" s="16">
        <f t="shared" si="2"/>
        <v>1.4577259475218658E-2</v>
      </c>
      <c r="F26" s="163">
        <v>9</v>
      </c>
      <c r="G26" s="16">
        <f t="shared" si="3"/>
        <v>2.6239067055393587E-2</v>
      </c>
      <c r="H26" s="157">
        <v>61</v>
      </c>
      <c r="I26" s="16">
        <f t="shared" si="4"/>
        <v>0.17784256559766765</v>
      </c>
      <c r="J26" s="157">
        <v>87</v>
      </c>
      <c r="K26" s="16">
        <f t="shared" si="5"/>
        <v>0.25364431486880468</v>
      </c>
      <c r="L26" s="157">
        <v>83</v>
      </c>
      <c r="M26" s="16">
        <f t="shared" si="6"/>
        <v>0.24198250728862974</v>
      </c>
      <c r="N26" s="157">
        <v>65</v>
      </c>
      <c r="O26" s="16">
        <f t="shared" si="7"/>
        <v>0.18950437317784258</v>
      </c>
      <c r="P26" s="157">
        <v>33</v>
      </c>
      <c r="Q26" s="16">
        <f t="shared" si="9"/>
        <v>9.6209912536443148E-2</v>
      </c>
      <c r="R26" s="17">
        <f t="shared" si="11"/>
        <v>343</v>
      </c>
      <c r="S26" s="16">
        <f t="shared" si="0"/>
        <v>1.513747296879827E-2</v>
      </c>
      <c r="U26" s="136">
        <f t="shared" si="1"/>
        <v>1.663798049340218E-2</v>
      </c>
      <c r="V26" s="137">
        <v>0</v>
      </c>
    </row>
    <row r="27" spans="1:22">
      <c r="A27" s="2"/>
      <c r="B27" s="105">
        <v>23</v>
      </c>
      <c r="C27" s="141" t="s">
        <v>150</v>
      </c>
      <c r="D27" s="162">
        <v>13</v>
      </c>
      <c r="E27" s="16">
        <f t="shared" si="2"/>
        <v>2.524271844660194E-2</v>
      </c>
      <c r="F27" s="163">
        <v>18</v>
      </c>
      <c r="G27" s="16">
        <f t="shared" si="3"/>
        <v>3.4951456310679613E-2</v>
      </c>
      <c r="H27" s="157">
        <v>105</v>
      </c>
      <c r="I27" s="16">
        <f t="shared" si="4"/>
        <v>0.20388349514563106</v>
      </c>
      <c r="J27" s="157">
        <v>150</v>
      </c>
      <c r="K27" s="16">
        <f t="shared" si="5"/>
        <v>0.29126213592233008</v>
      </c>
      <c r="L27" s="157">
        <v>115</v>
      </c>
      <c r="M27" s="16">
        <f t="shared" si="6"/>
        <v>0.22330097087378642</v>
      </c>
      <c r="N27" s="157">
        <v>78</v>
      </c>
      <c r="O27" s="16">
        <f t="shared" si="7"/>
        <v>0.15145631067961166</v>
      </c>
      <c r="P27" s="157">
        <v>36</v>
      </c>
      <c r="Q27" s="16">
        <f t="shared" si="9"/>
        <v>6.9902912621359226E-2</v>
      </c>
      <c r="R27" s="17">
        <f t="shared" si="11"/>
        <v>515</v>
      </c>
      <c r="S27" s="16">
        <f t="shared" si="0"/>
        <v>2.2728275740323933E-2</v>
      </c>
      <c r="U27" s="136">
        <f t="shared" si="1"/>
        <v>1.663798049340218E-2</v>
      </c>
      <c r="V27" s="137">
        <v>0</v>
      </c>
    </row>
    <row r="28" spans="1:22">
      <c r="A28" s="2"/>
      <c r="B28" s="105">
        <v>24</v>
      </c>
      <c r="C28" s="141" t="s">
        <v>151</v>
      </c>
      <c r="D28" s="162">
        <v>4</v>
      </c>
      <c r="E28" s="16">
        <f t="shared" si="2"/>
        <v>2.0408163265306121E-2</v>
      </c>
      <c r="F28" s="163">
        <v>5</v>
      </c>
      <c r="G28" s="16">
        <f t="shared" si="3"/>
        <v>2.5510204081632654E-2</v>
      </c>
      <c r="H28" s="157">
        <v>32</v>
      </c>
      <c r="I28" s="16">
        <f t="shared" si="4"/>
        <v>0.16326530612244897</v>
      </c>
      <c r="J28" s="157">
        <v>41</v>
      </c>
      <c r="K28" s="16">
        <f t="shared" si="5"/>
        <v>0.20918367346938777</v>
      </c>
      <c r="L28" s="157">
        <v>41</v>
      </c>
      <c r="M28" s="16">
        <f t="shared" si="6"/>
        <v>0.20918367346938777</v>
      </c>
      <c r="N28" s="157">
        <v>44</v>
      </c>
      <c r="O28" s="16">
        <f t="shared" si="7"/>
        <v>0.22448979591836735</v>
      </c>
      <c r="P28" s="157">
        <v>29</v>
      </c>
      <c r="Q28" s="16">
        <f t="shared" si="9"/>
        <v>0.14795918367346939</v>
      </c>
      <c r="R28" s="17">
        <f t="shared" si="11"/>
        <v>196</v>
      </c>
      <c r="S28" s="16">
        <f t="shared" si="0"/>
        <v>8.6499845535990116E-3</v>
      </c>
      <c r="U28" s="136">
        <f t="shared" si="1"/>
        <v>1.663798049340218E-2</v>
      </c>
      <c r="V28" s="137">
        <v>0</v>
      </c>
    </row>
    <row r="29" spans="1:22">
      <c r="A29" s="2"/>
      <c r="B29" s="105">
        <v>25</v>
      </c>
      <c r="C29" s="141" t="s">
        <v>152</v>
      </c>
      <c r="D29" s="10">
        <v>1</v>
      </c>
      <c r="E29" s="16">
        <f t="shared" si="2"/>
        <v>6.2111801242236021E-3</v>
      </c>
      <c r="F29" s="164">
        <v>3</v>
      </c>
      <c r="G29" s="16">
        <f t="shared" si="3"/>
        <v>1.8633540372670808E-2</v>
      </c>
      <c r="H29" s="165">
        <v>29</v>
      </c>
      <c r="I29" s="16">
        <f t="shared" si="4"/>
        <v>0.18012422360248448</v>
      </c>
      <c r="J29" s="165">
        <v>27</v>
      </c>
      <c r="K29" s="16">
        <f t="shared" si="5"/>
        <v>0.16770186335403728</v>
      </c>
      <c r="L29" s="165">
        <v>43</v>
      </c>
      <c r="M29" s="16">
        <f t="shared" si="6"/>
        <v>0.26708074534161491</v>
      </c>
      <c r="N29" s="165">
        <v>38</v>
      </c>
      <c r="O29" s="16">
        <f t="shared" si="7"/>
        <v>0.2360248447204969</v>
      </c>
      <c r="P29" s="165">
        <v>20</v>
      </c>
      <c r="Q29" s="16">
        <f t="shared" si="9"/>
        <v>0.12422360248447205</v>
      </c>
      <c r="R29" s="19">
        <f t="shared" si="11"/>
        <v>161</v>
      </c>
      <c r="S29" s="16">
        <f t="shared" si="0"/>
        <v>7.1053444547420448E-3</v>
      </c>
      <c r="U29" s="136">
        <f t="shared" si="1"/>
        <v>1.663798049340218E-2</v>
      </c>
      <c r="V29" s="137">
        <v>0</v>
      </c>
    </row>
    <row r="30" spans="1:22">
      <c r="A30" s="2"/>
      <c r="B30" s="105">
        <v>26</v>
      </c>
      <c r="C30" s="141" t="s">
        <v>36</v>
      </c>
      <c r="D30" s="166">
        <v>56</v>
      </c>
      <c r="E30" s="16">
        <f t="shared" si="2"/>
        <v>1.8604651162790697E-2</v>
      </c>
      <c r="F30" s="167">
        <v>75</v>
      </c>
      <c r="G30" s="16">
        <f t="shared" si="3"/>
        <v>2.4916943521594685E-2</v>
      </c>
      <c r="H30" s="168">
        <v>568</v>
      </c>
      <c r="I30" s="16">
        <f t="shared" si="4"/>
        <v>0.18870431893687709</v>
      </c>
      <c r="J30" s="168">
        <v>704</v>
      </c>
      <c r="K30" s="16">
        <f t="shared" si="5"/>
        <v>0.23388704318936876</v>
      </c>
      <c r="L30" s="168">
        <v>730</v>
      </c>
      <c r="M30" s="16">
        <f t="shared" si="6"/>
        <v>0.2425249169435216</v>
      </c>
      <c r="N30" s="168">
        <v>581</v>
      </c>
      <c r="O30" s="16">
        <f t="shared" si="7"/>
        <v>0.19302325581395349</v>
      </c>
      <c r="P30" s="168">
        <v>296</v>
      </c>
      <c r="Q30" s="16">
        <f t="shared" si="9"/>
        <v>9.8338870431893682E-2</v>
      </c>
      <c r="R30" s="20">
        <f t="shared" si="11"/>
        <v>3010</v>
      </c>
      <c r="S30" s="16">
        <f t="shared" si="0"/>
        <v>0.13283904850169911</v>
      </c>
      <c r="U30" s="136">
        <f t="shared" si="1"/>
        <v>1.663798049340218E-2</v>
      </c>
      <c r="V30" s="137">
        <v>0</v>
      </c>
    </row>
    <row r="31" spans="1:22">
      <c r="A31" s="2"/>
      <c r="B31" s="105">
        <v>27</v>
      </c>
      <c r="C31" s="141" t="s">
        <v>37</v>
      </c>
      <c r="D31" s="162">
        <v>16</v>
      </c>
      <c r="E31" s="16">
        <f t="shared" si="2"/>
        <v>2.9197080291970802E-2</v>
      </c>
      <c r="F31" s="163">
        <v>9</v>
      </c>
      <c r="G31" s="16">
        <f t="shared" si="3"/>
        <v>1.6423357664233577E-2</v>
      </c>
      <c r="H31" s="157">
        <v>87</v>
      </c>
      <c r="I31" s="16">
        <f t="shared" si="4"/>
        <v>0.15875912408759124</v>
      </c>
      <c r="J31" s="157">
        <v>129</v>
      </c>
      <c r="K31" s="16">
        <f t="shared" si="5"/>
        <v>0.23540145985401459</v>
      </c>
      <c r="L31" s="157">
        <v>140</v>
      </c>
      <c r="M31" s="16">
        <f t="shared" si="6"/>
        <v>0.25547445255474455</v>
      </c>
      <c r="N31" s="157">
        <v>116</v>
      </c>
      <c r="O31" s="16">
        <f t="shared" si="7"/>
        <v>0.21167883211678831</v>
      </c>
      <c r="P31" s="157">
        <v>51</v>
      </c>
      <c r="Q31" s="16">
        <f t="shared" si="9"/>
        <v>9.3065693430656932E-2</v>
      </c>
      <c r="R31" s="17">
        <f t="shared" si="8"/>
        <v>548</v>
      </c>
      <c r="S31" s="16">
        <f t="shared" si="0"/>
        <v>2.4184650690674787E-2</v>
      </c>
      <c r="U31" s="136">
        <f t="shared" si="1"/>
        <v>1.663798049340218E-2</v>
      </c>
      <c r="V31" s="137">
        <v>0</v>
      </c>
    </row>
    <row r="32" spans="1:22">
      <c r="A32" s="2"/>
      <c r="B32" s="105">
        <v>28</v>
      </c>
      <c r="C32" s="141" t="s">
        <v>38</v>
      </c>
      <c r="D32" s="162">
        <v>8</v>
      </c>
      <c r="E32" s="16">
        <f t="shared" si="2"/>
        <v>1.9851116625310174E-2</v>
      </c>
      <c r="F32" s="163">
        <v>10</v>
      </c>
      <c r="G32" s="16">
        <f t="shared" si="3"/>
        <v>2.4813895781637719E-2</v>
      </c>
      <c r="H32" s="157">
        <v>76</v>
      </c>
      <c r="I32" s="16">
        <f t="shared" si="4"/>
        <v>0.18858560794044665</v>
      </c>
      <c r="J32" s="157">
        <v>95</v>
      </c>
      <c r="K32" s="16">
        <f t="shared" si="5"/>
        <v>0.23573200992555832</v>
      </c>
      <c r="L32" s="157">
        <v>91</v>
      </c>
      <c r="M32" s="16">
        <f t="shared" si="6"/>
        <v>0.22580645161290322</v>
      </c>
      <c r="N32" s="157">
        <v>78</v>
      </c>
      <c r="O32" s="16">
        <f t="shared" si="7"/>
        <v>0.19354838709677419</v>
      </c>
      <c r="P32" s="157">
        <v>45</v>
      </c>
      <c r="Q32" s="16">
        <f t="shared" si="9"/>
        <v>0.11166253101736973</v>
      </c>
      <c r="R32" s="17">
        <f t="shared" si="8"/>
        <v>403</v>
      </c>
      <c r="S32" s="16">
        <f t="shared" si="0"/>
        <v>1.7785427423981641E-2</v>
      </c>
      <c r="U32" s="136">
        <f t="shared" si="1"/>
        <v>1.663798049340218E-2</v>
      </c>
      <c r="V32" s="137">
        <v>0</v>
      </c>
    </row>
    <row r="33" spans="1:22">
      <c r="A33" s="2"/>
      <c r="B33" s="105">
        <v>29</v>
      </c>
      <c r="C33" s="141" t="s">
        <v>39</v>
      </c>
      <c r="D33" s="162">
        <v>4</v>
      </c>
      <c r="E33" s="16">
        <f t="shared" si="2"/>
        <v>1.3986013986013986E-2</v>
      </c>
      <c r="F33" s="163">
        <v>8</v>
      </c>
      <c r="G33" s="16">
        <f t="shared" si="3"/>
        <v>2.7972027972027972E-2</v>
      </c>
      <c r="H33" s="157">
        <v>58</v>
      </c>
      <c r="I33" s="16">
        <f t="shared" si="4"/>
        <v>0.20279720279720279</v>
      </c>
      <c r="J33" s="157">
        <v>64</v>
      </c>
      <c r="K33" s="16">
        <f t="shared" si="5"/>
        <v>0.22377622377622378</v>
      </c>
      <c r="L33" s="157">
        <v>69</v>
      </c>
      <c r="M33" s="16">
        <f t="shared" si="6"/>
        <v>0.24125874125874125</v>
      </c>
      <c r="N33" s="157">
        <v>53</v>
      </c>
      <c r="O33" s="16">
        <f t="shared" si="7"/>
        <v>0.18531468531468531</v>
      </c>
      <c r="P33" s="157">
        <v>30</v>
      </c>
      <c r="Q33" s="16">
        <f t="shared" si="9"/>
        <v>0.1048951048951049</v>
      </c>
      <c r="R33" s="17">
        <f t="shared" si="8"/>
        <v>286</v>
      </c>
      <c r="S33" s="16">
        <f t="shared" si="0"/>
        <v>1.2621916236374068E-2</v>
      </c>
      <c r="U33" s="136">
        <f t="shared" si="1"/>
        <v>1.663798049340218E-2</v>
      </c>
      <c r="V33" s="137">
        <v>0</v>
      </c>
    </row>
    <row r="34" spans="1:22">
      <c r="A34" s="2"/>
      <c r="B34" s="105">
        <v>30</v>
      </c>
      <c r="C34" s="141" t="s">
        <v>40</v>
      </c>
      <c r="D34" s="162">
        <v>5</v>
      </c>
      <c r="E34" s="16">
        <f t="shared" si="2"/>
        <v>1.179245283018868E-2</v>
      </c>
      <c r="F34" s="163">
        <v>4</v>
      </c>
      <c r="G34" s="16">
        <f t="shared" si="3"/>
        <v>9.433962264150943E-3</v>
      </c>
      <c r="H34" s="157">
        <v>88</v>
      </c>
      <c r="I34" s="16">
        <f t="shared" si="4"/>
        <v>0.20754716981132076</v>
      </c>
      <c r="J34" s="157">
        <v>98</v>
      </c>
      <c r="K34" s="16">
        <f t="shared" si="5"/>
        <v>0.23113207547169812</v>
      </c>
      <c r="L34" s="157">
        <v>97</v>
      </c>
      <c r="M34" s="16">
        <f t="shared" si="6"/>
        <v>0.22877358490566038</v>
      </c>
      <c r="N34" s="157">
        <v>97</v>
      </c>
      <c r="O34" s="16">
        <f t="shared" si="7"/>
        <v>0.22877358490566038</v>
      </c>
      <c r="P34" s="157">
        <v>35</v>
      </c>
      <c r="Q34" s="16">
        <f t="shared" si="9"/>
        <v>8.254716981132075E-2</v>
      </c>
      <c r="R34" s="17">
        <f t="shared" si="8"/>
        <v>424</v>
      </c>
      <c r="S34" s="16">
        <f t="shared" si="0"/>
        <v>1.8712211483295819E-2</v>
      </c>
      <c r="U34" s="136">
        <f t="shared" si="1"/>
        <v>1.663798049340218E-2</v>
      </c>
      <c r="V34" s="137">
        <v>0</v>
      </c>
    </row>
    <row r="35" spans="1:22">
      <c r="A35" s="2"/>
      <c r="B35" s="105">
        <v>31</v>
      </c>
      <c r="C35" s="141" t="s">
        <v>41</v>
      </c>
      <c r="D35" s="10">
        <v>12</v>
      </c>
      <c r="E35" s="16">
        <f t="shared" si="2"/>
        <v>1.9077901430842606E-2</v>
      </c>
      <c r="F35" s="164">
        <v>19</v>
      </c>
      <c r="G35" s="16">
        <f t="shared" si="3"/>
        <v>3.0206677265500796E-2</v>
      </c>
      <c r="H35" s="165">
        <v>111</v>
      </c>
      <c r="I35" s="16">
        <f t="shared" si="4"/>
        <v>0.17647058823529413</v>
      </c>
      <c r="J35" s="165">
        <v>146</v>
      </c>
      <c r="K35" s="16">
        <f t="shared" si="5"/>
        <v>0.23211446740858505</v>
      </c>
      <c r="L35" s="165">
        <v>156</v>
      </c>
      <c r="M35" s="16">
        <f t="shared" si="6"/>
        <v>0.24801271860095389</v>
      </c>
      <c r="N35" s="165">
        <v>119</v>
      </c>
      <c r="O35" s="16">
        <f t="shared" si="7"/>
        <v>0.1891891891891892</v>
      </c>
      <c r="P35" s="165">
        <v>66</v>
      </c>
      <c r="Q35" s="16">
        <f t="shared" si="9"/>
        <v>0.10492845786963434</v>
      </c>
      <c r="R35" s="19">
        <f t="shared" si="8"/>
        <v>629</v>
      </c>
      <c r="S35" s="16">
        <f t="shared" si="0"/>
        <v>2.7759389205172336E-2</v>
      </c>
      <c r="U35" s="136">
        <f t="shared" si="1"/>
        <v>1.663798049340218E-2</v>
      </c>
      <c r="V35" s="137">
        <v>0</v>
      </c>
    </row>
    <row r="36" spans="1:22">
      <c r="A36" s="2"/>
      <c r="B36" s="105">
        <v>32</v>
      </c>
      <c r="C36" s="141" t="s">
        <v>42</v>
      </c>
      <c r="D36" s="166">
        <v>5</v>
      </c>
      <c r="E36" s="16">
        <f t="shared" si="2"/>
        <v>8.6655112651646445E-3</v>
      </c>
      <c r="F36" s="167">
        <v>20</v>
      </c>
      <c r="G36" s="16">
        <f t="shared" si="3"/>
        <v>3.4662045060658578E-2</v>
      </c>
      <c r="H36" s="168">
        <v>119</v>
      </c>
      <c r="I36" s="16">
        <f t="shared" si="4"/>
        <v>0.20623916811091855</v>
      </c>
      <c r="J36" s="168">
        <v>137</v>
      </c>
      <c r="K36" s="16">
        <f t="shared" si="5"/>
        <v>0.23743500866551126</v>
      </c>
      <c r="L36" s="168">
        <v>142</v>
      </c>
      <c r="M36" s="16">
        <f t="shared" si="6"/>
        <v>0.24610051993067592</v>
      </c>
      <c r="N36" s="168">
        <v>101</v>
      </c>
      <c r="O36" s="16">
        <f t="shared" si="7"/>
        <v>0.17504332755632582</v>
      </c>
      <c r="P36" s="168">
        <v>53</v>
      </c>
      <c r="Q36" s="16">
        <f t="shared" si="9"/>
        <v>9.1854419410745236E-2</v>
      </c>
      <c r="R36" s="20">
        <f t="shared" si="8"/>
        <v>577</v>
      </c>
      <c r="S36" s="16">
        <f t="shared" si="0"/>
        <v>2.5464495344013415E-2</v>
      </c>
      <c r="U36" s="136">
        <f t="shared" si="1"/>
        <v>1.663798049340218E-2</v>
      </c>
      <c r="V36" s="137">
        <v>0</v>
      </c>
    </row>
    <row r="37" spans="1:22">
      <c r="A37" s="2"/>
      <c r="B37" s="105">
        <v>33</v>
      </c>
      <c r="C37" s="141" t="s">
        <v>43</v>
      </c>
      <c r="D37" s="162">
        <v>6</v>
      </c>
      <c r="E37" s="16">
        <f t="shared" si="2"/>
        <v>4.195804195804196E-2</v>
      </c>
      <c r="F37" s="163">
        <v>5</v>
      </c>
      <c r="G37" s="16">
        <f t="shared" si="3"/>
        <v>3.4965034965034968E-2</v>
      </c>
      <c r="H37" s="157">
        <v>29</v>
      </c>
      <c r="I37" s="16">
        <f t="shared" si="4"/>
        <v>0.20279720279720279</v>
      </c>
      <c r="J37" s="157">
        <v>35</v>
      </c>
      <c r="K37" s="16">
        <f t="shared" si="5"/>
        <v>0.24475524475524477</v>
      </c>
      <c r="L37" s="157">
        <v>35</v>
      </c>
      <c r="M37" s="16">
        <f t="shared" si="6"/>
        <v>0.24475524475524477</v>
      </c>
      <c r="N37" s="157">
        <v>17</v>
      </c>
      <c r="O37" s="16">
        <f t="shared" si="7"/>
        <v>0.11888111888111888</v>
      </c>
      <c r="P37" s="157">
        <v>16</v>
      </c>
      <c r="Q37" s="16">
        <f t="shared" si="9"/>
        <v>0.11188811188811189</v>
      </c>
      <c r="R37" s="17">
        <f t="shared" ref="R37:R42" si="12">SUM(D37,F37,H37,J37,L37,N37,P37)</f>
        <v>143</v>
      </c>
      <c r="S37" s="16">
        <f t="shared" si="0"/>
        <v>6.3109581181870341E-3</v>
      </c>
      <c r="U37" s="136">
        <f t="shared" ref="U37:U68" si="13">$E$79</f>
        <v>1.663798049340218E-2</v>
      </c>
      <c r="V37" s="137">
        <v>0</v>
      </c>
    </row>
    <row r="38" spans="1:22">
      <c r="A38" s="2"/>
      <c r="B38" s="105">
        <v>34</v>
      </c>
      <c r="C38" s="141" t="s">
        <v>45</v>
      </c>
      <c r="D38" s="162">
        <v>8</v>
      </c>
      <c r="E38" s="16">
        <f t="shared" si="2"/>
        <v>8.7145969498910684E-3</v>
      </c>
      <c r="F38" s="163">
        <v>18</v>
      </c>
      <c r="G38" s="16">
        <f t="shared" si="3"/>
        <v>1.9607843137254902E-2</v>
      </c>
      <c r="H38" s="157">
        <v>164</v>
      </c>
      <c r="I38" s="16">
        <f t="shared" si="4"/>
        <v>0.1786492374727669</v>
      </c>
      <c r="J38" s="157">
        <v>237</v>
      </c>
      <c r="K38" s="16">
        <f t="shared" si="5"/>
        <v>0.2581699346405229</v>
      </c>
      <c r="L38" s="157">
        <v>226</v>
      </c>
      <c r="M38" s="16">
        <f t="shared" si="6"/>
        <v>0.24618736383442266</v>
      </c>
      <c r="N38" s="157">
        <v>184</v>
      </c>
      <c r="O38" s="16">
        <f t="shared" si="7"/>
        <v>0.20043572984749455</v>
      </c>
      <c r="P38" s="157">
        <v>81</v>
      </c>
      <c r="Q38" s="16">
        <f t="shared" si="9"/>
        <v>8.8235294117647065E-2</v>
      </c>
      <c r="R38" s="17">
        <f t="shared" si="12"/>
        <v>918</v>
      </c>
      <c r="S38" s="16">
        <f t="shared" si="0"/>
        <v>4.0513703164305574E-2</v>
      </c>
      <c r="U38" s="136">
        <f t="shared" si="13"/>
        <v>1.663798049340218E-2</v>
      </c>
      <c r="V38" s="137">
        <v>0</v>
      </c>
    </row>
    <row r="39" spans="1:22">
      <c r="A39" s="2"/>
      <c r="B39" s="105">
        <v>35</v>
      </c>
      <c r="C39" s="141" t="s">
        <v>2</v>
      </c>
      <c r="D39" s="162">
        <v>4</v>
      </c>
      <c r="E39" s="16">
        <f t="shared" si="2"/>
        <v>4.8192771084337354E-3</v>
      </c>
      <c r="F39" s="163">
        <v>6</v>
      </c>
      <c r="G39" s="16">
        <f t="shared" si="3"/>
        <v>7.2289156626506026E-3</v>
      </c>
      <c r="H39" s="157">
        <v>159</v>
      </c>
      <c r="I39" s="16">
        <f t="shared" si="4"/>
        <v>0.19156626506024096</v>
      </c>
      <c r="J39" s="157">
        <v>214</v>
      </c>
      <c r="K39" s="16">
        <f t="shared" si="5"/>
        <v>0.25783132530120484</v>
      </c>
      <c r="L39" s="157">
        <v>219</v>
      </c>
      <c r="M39" s="16">
        <f t="shared" si="6"/>
        <v>0.26385542168674697</v>
      </c>
      <c r="N39" s="157">
        <v>150</v>
      </c>
      <c r="O39" s="16">
        <f t="shared" si="7"/>
        <v>0.18072289156626506</v>
      </c>
      <c r="P39" s="157">
        <v>78</v>
      </c>
      <c r="Q39" s="16">
        <f t="shared" si="9"/>
        <v>9.3975903614457831E-2</v>
      </c>
      <c r="R39" s="17">
        <f t="shared" si="12"/>
        <v>830</v>
      </c>
      <c r="S39" s="16">
        <f t="shared" si="0"/>
        <v>3.6630036630036632E-2</v>
      </c>
      <c r="U39" s="136">
        <f t="shared" si="13"/>
        <v>1.663798049340218E-2</v>
      </c>
      <c r="V39" s="137">
        <v>0</v>
      </c>
    </row>
    <row r="40" spans="1:22">
      <c r="A40" s="2"/>
      <c r="B40" s="105">
        <v>36</v>
      </c>
      <c r="C40" s="141" t="s">
        <v>3</v>
      </c>
      <c r="D40" s="162">
        <v>3</v>
      </c>
      <c r="E40" s="16">
        <f t="shared" si="2"/>
        <v>1.2552301255230125E-2</v>
      </c>
      <c r="F40" s="163">
        <v>3</v>
      </c>
      <c r="G40" s="16">
        <f t="shared" si="3"/>
        <v>1.2552301255230125E-2</v>
      </c>
      <c r="H40" s="157">
        <v>39</v>
      </c>
      <c r="I40" s="16">
        <f t="shared" si="4"/>
        <v>0.16317991631799164</v>
      </c>
      <c r="J40" s="157">
        <v>52</v>
      </c>
      <c r="K40" s="16">
        <f t="shared" si="5"/>
        <v>0.21757322175732219</v>
      </c>
      <c r="L40" s="157">
        <v>74</v>
      </c>
      <c r="M40" s="16">
        <f t="shared" si="6"/>
        <v>0.30962343096234307</v>
      </c>
      <c r="N40" s="157">
        <v>36</v>
      </c>
      <c r="O40" s="16">
        <f t="shared" si="7"/>
        <v>0.15062761506276151</v>
      </c>
      <c r="P40" s="157">
        <v>32</v>
      </c>
      <c r="Q40" s="16">
        <f t="shared" si="9"/>
        <v>0.13389121338912133</v>
      </c>
      <c r="R40" s="17">
        <f t="shared" si="12"/>
        <v>239</v>
      </c>
      <c r="S40" s="16">
        <f t="shared" si="0"/>
        <v>1.0547685246480427E-2</v>
      </c>
      <c r="U40" s="136">
        <f t="shared" si="13"/>
        <v>1.663798049340218E-2</v>
      </c>
      <c r="V40" s="137">
        <v>0</v>
      </c>
    </row>
    <row r="41" spans="1:22">
      <c r="A41" s="2"/>
      <c r="B41" s="105">
        <v>37</v>
      </c>
      <c r="C41" s="141" t="s">
        <v>4</v>
      </c>
      <c r="D41" s="10">
        <v>1</v>
      </c>
      <c r="E41" s="16">
        <f t="shared" si="2"/>
        <v>1.4814814814814814E-3</v>
      </c>
      <c r="F41" s="164">
        <v>14</v>
      </c>
      <c r="G41" s="16">
        <f t="shared" si="3"/>
        <v>2.074074074074074E-2</v>
      </c>
      <c r="H41" s="165">
        <v>104</v>
      </c>
      <c r="I41" s="16">
        <f t="shared" si="4"/>
        <v>0.15407407407407409</v>
      </c>
      <c r="J41" s="165">
        <v>159</v>
      </c>
      <c r="K41" s="16">
        <f t="shared" si="5"/>
        <v>0.23555555555555555</v>
      </c>
      <c r="L41" s="165">
        <v>199</v>
      </c>
      <c r="M41" s="16">
        <f t="shared" si="6"/>
        <v>0.29481481481481481</v>
      </c>
      <c r="N41" s="165">
        <v>129</v>
      </c>
      <c r="O41" s="16">
        <f t="shared" si="7"/>
        <v>0.19111111111111112</v>
      </c>
      <c r="P41" s="165">
        <v>69</v>
      </c>
      <c r="Q41" s="16">
        <f t="shared" si="9"/>
        <v>0.10222222222222223</v>
      </c>
      <c r="R41" s="19">
        <f t="shared" si="12"/>
        <v>675</v>
      </c>
      <c r="S41" s="16">
        <f t="shared" si="0"/>
        <v>2.9789487620812922E-2</v>
      </c>
      <c r="U41" s="136">
        <f t="shared" si="13"/>
        <v>1.663798049340218E-2</v>
      </c>
      <c r="V41" s="137">
        <v>0</v>
      </c>
    </row>
    <row r="42" spans="1:22">
      <c r="A42" s="2"/>
      <c r="B42" s="105">
        <v>38</v>
      </c>
      <c r="C42" s="142" t="s">
        <v>46</v>
      </c>
      <c r="D42" s="166">
        <v>4</v>
      </c>
      <c r="E42" s="16">
        <f t="shared" si="2"/>
        <v>1.4035087719298246E-2</v>
      </c>
      <c r="F42" s="167">
        <v>7</v>
      </c>
      <c r="G42" s="16">
        <f t="shared" si="3"/>
        <v>2.456140350877193E-2</v>
      </c>
      <c r="H42" s="168">
        <v>38</v>
      </c>
      <c r="I42" s="16">
        <f t="shared" si="4"/>
        <v>0.13333333333333333</v>
      </c>
      <c r="J42" s="168">
        <v>66</v>
      </c>
      <c r="K42" s="16">
        <f t="shared" si="5"/>
        <v>0.23157894736842105</v>
      </c>
      <c r="L42" s="168">
        <v>81</v>
      </c>
      <c r="M42" s="16">
        <f t="shared" si="6"/>
        <v>0.28421052631578947</v>
      </c>
      <c r="N42" s="168">
        <v>56</v>
      </c>
      <c r="O42" s="16">
        <f t="shared" si="7"/>
        <v>0.19649122807017544</v>
      </c>
      <c r="P42" s="168">
        <v>33</v>
      </c>
      <c r="Q42" s="16">
        <f t="shared" si="9"/>
        <v>0.11578947368421053</v>
      </c>
      <c r="R42" s="20">
        <f t="shared" si="12"/>
        <v>285</v>
      </c>
      <c r="S42" s="16">
        <f t="shared" si="0"/>
        <v>1.2577783662121011E-2</v>
      </c>
      <c r="U42" s="136">
        <f t="shared" si="13"/>
        <v>1.663798049340218E-2</v>
      </c>
      <c r="V42" s="137">
        <v>0</v>
      </c>
    </row>
    <row r="43" spans="1:22">
      <c r="A43" s="2"/>
      <c r="B43" s="105">
        <v>39</v>
      </c>
      <c r="C43" s="142" t="s">
        <v>9</v>
      </c>
      <c r="D43" s="162">
        <v>7</v>
      </c>
      <c r="E43" s="16">
        <f t="shared" si="2"/>
        <v>7.743362831858407E-3</v>
      </c>
      <c r="F43" s="163">
        <v>13</v>
      </c>
      <c r="G43" s="16">
        <f t="shared" si="3"/>
        <v>1.4380530973451327E-2</v>
      </c>
      <c r="H43" s="157">
        <v>200</v>
      </c>
      <c r="I43" s="16">
        <f t="shared" si="4"/>
        <v>0.22123893805309736</v>
      </c>
      <c r="J43" s="157">
        <v>230</v>
      </c>
      <c r="K43" s="16">
        <f t="shared" si="5"/>
        <v>0.25442477876106195</v>
      </c>
      <c r="L43" s="157">
        <v>230</v>
      </c>
      <c r="M43" s="16">
        <f t="shared" si="6"/>
        <v>0.25442477876106195</v>
      </c>
      <c r="N43" s="157">
        <v>147</v>
      </c>
      <c r="O43" s="16">
        <f t="shared" si="7"/>
        <v>0.16261061946902655</v>
      </c>
      <c r="P43" s="157">
        <v>77</v>
      </c>
      <c r="Q43" s="16">
        <f t="shared" si="9"/>
        <v>8.5176991150442471E-2</v>
      </c>
      <c r="R43" s="17">
        <f t="shared" si="8"/>
        <v>904</v>
      </c>
      <c r="S43" s="16">
        <f t="shared" si="0"/>
        <v>3.9895847124762789E-2</v>
      </c>
      <c r="U43" s="136">
        <f t="shared" si="13"/>
        <v>1.663798049340218E-2</v>
      </c>
      <c r="V43" s="137">
        <v>0</v>
      </c>
    </row>
    <row r="44" spans="1:22">
      <c r="A44" s="2"/>
      <c r="B44" s="105">
        <v>40</v>
      </c>
      <c r="C44" s="142" t="s">
        <v>47</v>
      </c>
      <c r="D44" s="162">
        <v>14</v>
      </c>
      <c r="E44" s="16">
        <f t="shared" si="2"/>
        <v>3.2183908045977011E-2</v>
      </c>
      <c r="F44" s="163">
        <v>24</v>
      </c>
      <c r="G44" s="16">
        <f t="shared" si="3"/>
        <v>5.5172413793103448E-2</v>
      </c>
      <c r="H44" s="157">
        <v>95</v>
      </c>
      <c r="I44" s="16">
        <f t="shared" si="4"/>
        <v>0.21839080459770116</v>
      </c>
      <c r="J44" s="157">
        <v>109</v>
      </c>
      <c r="K44" s="16">
        <f t="shared" si="5"/>
        <v>0.25057471264367814</v>
      </c>
      <c r="L44" s="157">
        <v>92</v>
      </c>
      <c r="M44" s="16">
        <f t="shared" si="6"/>
        <v>0.21149425287356322</v>
      </c>
      <c r="N44" s="157">
        <v>65</v>
      </c>
      <c r="O44" s="16">
        <f t="shared" si="7"/>
        <v>0.14942528735632185</v>
      </c>
      <c r="P44" s="157">
        <v>36</v>
      </c>
      <c r="Q44" s="16">
        <f t="shared" si="9"/>
        <v>8.2758620689655171E-2</v>
      </c>
      <c r="R44" s="17">
        <f t="shared" si="8"/>
        <v>435</v>
      </c>
      <c r="S44" s="16">
        <f t="shared" si="0"/>
        <v>1.9197669800079437E-2</v>
      </c>
      <c r="U44" s="136">
        <f t="shared" si="13"/>
        <v>1.663798049340218E-2</v>
      </c>
      <c r="V44" s="137">
        <v>0</v>
      </c>
    </row>
    <row r="45" spans="1:22">
      <c r="A45" s="2"/>
      <c r="B45" s="105">
        <v>41</v>
      </c>
      <c r="C45" s="142" t="s">
        <v>14</v>
      </c>
      <c r="D45" s="162">
        <v>1</v>
      </c>
      <c r="E45" s="16">
        <f t="shared" si="2"/>
        <v>4.0983606557377051E-3</v>
      </c>
      <c r="F45" s="163">
        <v>4</v>
      </c>
      <c r="G45" s="16">
        <f t="shared" si="3"/>
        <v>1.6393442622950821E-2</v>
      </c>
      <c r="H45" s="157">
        <v>54</v>
      </c>
      <c r="I45" s="16">
        <f t="shared" si="4"/>
        <v>0.22131147540983606</v>
      </c>
      <c r="J45" s="157">
        <v>68</v>
      </c>
      <c r="K45" s="16">
        <f t="shared" si="5"/>
        <v>0.27868852459016391</v>
      </c>
      <c r="L45" s="157">
        <v>59</v>
      </c>
      <c r="M45" s="16">
        <f t="shared" si="6"/>
        <v>0.24180327868852458</v>
      </c>
      <c r="N45" s="157">
        <v>43</v>
      </c>
      <c r="O45" s="16">
        <f t="shared" si="7"/>
        <v>0.17622950819672131</v>
      </c>
      <c r="P45" s="157">
        <v>15</v>
      </c>
      <c r="Q45" s="16">
        <f t="shared" si="9"/>
        <v>6.1475409836065573E-2</v>
      </c>
      <c r="R45" s="17">
        <f t="shared" si="8"/>
        <v>244</v>
      </c>
      <c r="S45" s="16">
        <f t="shared" si="0"/>
        <v>1.0768348117745708E-2</v>
      </c>
      <c r="U45" s="136">
        <f t="shared" si="13"/>
        <v>1.663798049340218E-2</v>
      </c>
      <c r="V45" s="137">
        <v>0</v>
      </c>
    </row>
    <row r="46" spans="1:22">
      <c r="A46" s="2"/>
      <c r="B46" s="105">
        <v>42</v>
      </c>
      <c r="C46" s="142" t="s">
        <v>15</v>
      </c>
      <c r="D46" s="162">
        <v>19</v>
      </c>
      <c r="E46" s="16">
        <f t="shared" si="2"/>
        <v>2.3456790123456792E-2</v>
      </c>
      <c r="F46" s="163">
        <v>17</v>
      </c>
      <c r="G46" s="16">
        <f t="shared" si="3"/>
        <v>2.0987654320987655E-2</v>
      </c>
      <c r="H46" s="157">
        <v>149</v>
      </c>
      <c r="I46" s="16">
        <f t="shared" si="4"/>
        <v>0.18395061728395062</v>
      </c>
      <c r="J46" s="157">
        <v>191</v>
      </c>
      <c r="K46" s="16">
        <f t="shared" si="5"/>
        <v>0.23580246913580247</v>
      </c>
      <c r="L46" s="157">
        <v>212</v>
      </c>
      <c r="M46" s="16">
        <f t="shared" si="6"/>
        <v>0.2617283950617284</v>
      </c>
      <c r="N46" s="157">
        <v>149</v>
      </c>
      <c r="O46" s="16">
        <f t="shared" si="7"/>
        <v>0.18395061728395062</v>
      </c>
      <c r="P46" s="157">
        <v>73</v>
      </c>
      <c r="Q46" s="16">
        <f t="shared" si="9"/>
        <v>9.0123456790123457E-2</v>
      </c>
      <c r="R46" s="17">
        <f t="shared" si="8"/>
        <v>810</v>
      </c>
      <c r="S46" s="16">
        <f t="shared" si="0"/>
        <v>3.5747385144975503E-2</v>
      </c>
      <c r="U46" s="136">
        <f t="shared" si="13"/>
        <v>1.663798049340218E-2</v>
      </c>
      <c r="V46" s="137">
        <v>0</v>
      </c>
    </row>
    <row r="47" spans="1:22">
      <c r="A47" s="2"/>
      <c r="B47" s="105">
        <v>43</v>
      </c>
      <c r="C47" s="142" t="s">
        <v>10</v>
      </c>
      <c r="D47" s="10">
        <v>30</v>
      </c>
      <c r="E47" s="16">
        <f t="shared" si="2"/>
        <v>3.5046728971962614E-2</v>
      </c>
      <c r="F47" s="164">
        <v>21</v>
      </c>
      <c r="G47" s="16">
        <f t="shared" si="3"/>
        <v>2.4532710280373831E-2</v>
      </c>
      <c r="H47" s="165">
        <v>170</v>
      </c>
      <c r="I47" s="16">
        <f t="shared" si="4"/>
        <v>0.19859813084112149</v>
      </c>
      <c r="J47" s="165">
        <v>201</v>
      </c>
      <c r="K47" s="16">
        <f t="shared" si="5"/>
        <v>0.23481308411214954</v>
      </c>
      <c r="L47" s="165">
        <v>212</v>
      </c>
      <c r="M47" s="16">
        <f t="shared" si="6"/>
        <v>0.24766355140186916</v>
      </c>
      <c r="N47" s="165">
        <v>156</v>
      </c>
      <c r="O47" s="16">
        <f t="shared" si="7"/>
        <v>0.1822429906542056</v>
      </c>
      <c r="P47" s="165">
        <v>66</v>
      </c>
      <c r="Q47" s="16">
        <f t="shared" si="9"/>
        <v>7.7102803738317752E-2</v>
      </c>
      <c r="R47" s="19">
        <f t="shared" si="8"/>
        <v>856</v>
      </c>
      <c r="S47" s="16">
        <f t="shared" si="0"/>
        <v>3.7777483560616089E-2</v>
      </c>
      <c r="U47" s="136">
        <f t="shared" si="13"/>
        <v>1.663798049340218E-2</v>
      </c>
      <c r="V47" s="137">
        <v>0</v>
      </c>
    </row>
    <row r="48" spans="1:22">
      <c r="A48" s="2"/>
      <c r="B48" s="105">
        <v>44</v>
      </c>
      <c r="C48" s="142" t="s">
        <v>22</v>
      </c>
      <c r="D48" s="166">
        <v>8</v>
      </c>
      <c r="E48" s="16">
        <f t="shared" si="2"/>
        <v>2.1108179419525065E-2</v>
      </c>
      <c r="F48" s="167">
        <v>9</v>
      </c>
      <c r="G48" s="16">
        <f t="shared" si="3"/>
        <v>2.3746701846965697E-2</v>
      </c>
      <c r="H48" s="168">
        <v>97</v>
      </c>
      <c r="I48" s="16">
        <f t="shared" si="4"/>
        <v>0.25593667546174143</v>
      </c>
      <c r="J48" s="168">
        <v>96</v>
      </c>
      <c r="K48" s="16">
        <f t="shared" si="5"/>
        <v>0.25329815303430081</v>
      </c>
      <c r="L48" s="168">
        <v>86</v>
      </c>
      <c r="M48" s="16">
        <f t="shared" si="6"/>
        <v>0.22691292875989447</v>
      </c>
      <c r="N48" s="168">
        <v>51</v>
      </c>
      <c r="O48" s="16">
        <f t="shared" si="7"/>
        <v>0.13456464379947231</v>
      </c>
      <c r="P48" s="168">
        <v>32</v>
      </c>
      <c r="Q48" s="16">
        <f t="shared" si="9"/>
        <v>8.4432717678100261E-2</v>
      </c>
      <c r="R48" s="20">
        <f t="shared" si="8"/>
        <v>379</v>
      </c>
      <c r="S48" s="16">
        <f t="shared" si="0"/>
        <v>1.6726245641908291E-2</v>
      </c>
      <c r="U48" s="136">
        <f t="shared" si="13"/>
        <v>1.663798049340218E-2</v>
      </c>
      <c r="V48" s="137">
        <v>0</v>
      </c>
    </row>
    <row r="49" spans="1:22">
      <c r="A49" s="2"/>
      <c r="B49" s="105">
        <v>45</v>
      </c>
      <c r="C49" s="142" t="s">
        <v>48</v>
      </c>
      <c r="D49" s="162">
        <v>6</v>
      </c>
      <c r="E49" s="16">
        <f t="shared" si="2"/>
        <v>1.2931034482758621E-2</v>
      </c>
      <c r="F49" s="163">
        <v>13</v>
      </c>
      <c r="G49" s="16">
        <f t="shared" si="3"/>
        <v>2.8017241379310345E-2</v>
      </c>
      <c r="H49" s="157">
        <v>93</v>
      </c>
      <c r="I49" s="16">
        <f t="shared" si="4"/>
        <v>0.20043103448275862</v>
      </c>
      <c r="J49" s="157">
        <v>112</v>
      </c>
      <c r="K49" s="16">
        <f t="shared" si="5"/>
        <v>0.2413793103448276</v>
      </c>
      <c r="L49" s="157">
        <v>114</v>
      </c>
      <c r="M49" s="16">
        <f t="shared" si="6"/>
        <v>0.24568965517241378</v>
      </c>
      <c r="N49" s="157">
        <v>76</v>
      </c>
      <c r="O49" s="16">
        <f t="shared" si="7"/>
        <v>0.16379310344827586</v>
      </c>
      <c r="P49" s="157">
        <v>50</v>
      </c>
      <c r="Q49" s="16">
        <f t="shared" si="9"/>
        <v>0.10775862068965517</v>
      </c>
      <c r="R49" s="17">
        <f t="shared" ref="R49:R54" si="14">SUM(D49,F49,H49,J49,L49,N49,P49)</f>
        <v>464</v>
      </c>
      <c r="S49" s="16">
        <f t="shared" si="0"/>
        <v>2.0477514453418069E-2</v>
      </c>
      <c r="U49" s="136">
        <f t="shared" si="13"/>
        <v>1.663798049340218E-2</v>
      </c>
      <c r="V49" s="137">
        <v>0</v>
      </c>
    </row>
    <row r="50" spans="1:22">
      <c r="A50" s="2"/>
      <c r="B50" s="105">
        <v>46</v>
      </c>
      <c r="C50" s="142" t="s">
        <v>26</v>
      </c>
      <c r="D50" s="162">
        <v>17</v>
      </c>
      <c r="E50" s="16">
        <f t="shared" si="2"/>
        <v>4.5092838196286469E-2</v>
      </c>
      <c r="F50" s="163">
        <v>13</v>
      </c>
      <c r="G50" s="16">
        <f t="shared" si="3"/>
        <v>3.4482758620689655E-2</v>
      </c>
      <c r="H50" s="157">
        <v>61</v>
      </c>
      <c r="I50" s="16">
        <f t="shared" si="4"/>
        <v>0.16180371352785147</v>
      </c>
      <c r="J50" s="157">
        <v>81</v>
      </c>
      <c r="K50" s="16">
        <f t="shared" si="5"/>
        <v>0.21485411140583555</v>
      </c>
      <c r="L50" s="157">
        <v>101</v>
      </c>
      <c r="M50" s="16">
        <f t="shared" si="6"/>
        <v>0.26790450928381965</v>
      </c>
      <c r="N50" s="157">
        <v>61</v>
      </c>
      <c r="O50" s="16">
        <f t="shared" si="7"/>
        <v>0.16180371352785147</v>
      </c>
      <c r="P50" s="157">
        <v>43</v>
      </c>
      <c r="Q50" s="16">
        <f t="shared" si="9"/>
        <v>0.11405835543766578</v>
      </c>
      <c r="R50" s="17">
        <f t="shared" si="14"/>
        <v>377</v>
      </c>
      <c r="S50" s="16">
        <f t="shared" si="0"/>
        <v>1.663798049340218E-2</v>
      </c>
      <c r="U50" s="136">
        <f t="shared" si="13"/>
        <v>1.663798049340218E-2</v>
      </c>
      <c r="V50" s="137">
        <v>0</v>
      </c>
    </row>
    <row r="51" spans="1:22">
      <c r="A51" s="2"/>
      <c r="B51" s="105">
        <v>47</v>
      </c>
      <c r="C51" s="142" t="s">
        <v>16</v>
      </c>
      <c r="D51" s="10">
        <v>9</v>
      </c>
      <c r="E51" s="201">
        <f t="shared" si="2"/>
        <v>2.2058823529411766E-2</v>
      </c>
      <c r="F51" s="164">
        <v>9</v>
      </c>
      <c r="G51" s="201">
        <f t="shared" si="3"/>
        <v>2.2058823529411766E-2</v>
      </c>
      <c r="H51" s="165">
        <v>90</v>
      </c>
      <c r="I51" s="201">
        <f t="shared" si="4"/>
        <v>0.22058823529411764</v>
      </c>
      <c r="J51" s="165">
        <v>91</v>
      </c>
      <c r="K51" s="201">
        <f t="shared" si="5"/>
        <v>0.22303921568627452</v>
      </c>
      <c r="L51" s="165">
        <v>98</v>
      </c>
      <c r="M51" s="201">
        <f t="shared" si="6"/>
        <v>0.24019607843137256</v>
      </c>
      <c r="N51" s="165">
        <v>72</v>
      </c>
      <c r="O51" s="201">
        <f t="shared" si="7"/>
        <v>0.17647058823529413</v>
      </c>
      <c r="P51" s="165">
        <v>39</v>
      </c>
      <c r="Q51" s="201">
        <f t="shared" si="9"/>
        <v>9.5588235294117641E-2</v>
      </c>
      <c r="R51" s="19">
        <f t="shared" si="14"/>
        <v>408</v>
      </c>
      <c r="S51" s="201">
        <f t="shared" si="0"/>
        <v>1.8006090295246923E-2</v>
      </c>
      <c r="U51" s="136">
        <f t="shared" si="13"/>
        <v>1.663798049340218E-2</v>
      </c>
      <c r="V51" s="137">
        <v>0</v>
      </c>
    </row>
    <row r="52" spans="1:22">
      <c r="A52" s="2"/>
      <c r="B52" s="105">
        <v>48</v>
      </c>
      <c r="C52" s="142" t="s">
        <v>27</v>
      </c>
      <c r="D52" s="10">
        <v>2</v>
      </c>
      <c r="E52" s="201">
        <f t="shared" si="2"/>
        <v>4.662004662004662E-3</v>
      </c>
      <c r="F52" s="164">
        <v>4</v>
      </c>
      <c r="G52" s="201">
        <f t="shared" si="3"/>
        <v>9.324009324009324E-3</v>
      </c>
      <c r="H52" s="165">
        <v>62</v>
      </c>
      <c r="I52" s="201">
        <f t="shared" si="4"/>
        <v>0.14452214452214451</v>
      </c>
      <c r="J52" s="165">
        <v>82</v>
      </c>
      <c r="K52" s="201">
        <f t="shared" si="5"/>
        <v>0.19114219114219114</v>
      </c>
      <c r="L52" s="165">
        <v>115</v>
      </c>
      <c r="M52" s="201">
        <f t="shared" si="6"/>
        <v>0.26806526806526809</v>
      </c>
      <c r="N52" s="165">
        <v>99</v>
      </c>
      <c r="O52" s="201">
        <f t="shared" si="7"/>
        <v>0.23076923076923078</v>
      </c>
      <c r="P52" s="165">
        <v>65</v>
      </c>
      <c r="Q52" s="201">
        <f t="shared" si="9"/>
        <v>0.15151515151515152</v>
      </c>
      <c r="R52" s="19">
        <f t="shared" si="14"/>
        <v>429</v>
      </c>
      <c r="S52" s="201">
        <f t="shared" si="0"/>
        <v>1.8932874354561102E-2</v>
      </c>
      <c r="U52" s="136">
        <f t="shared" si="13"/>
        <v>1.663798049340218E-2</v>
      </c>
      <c r="V52" s="137">
        <v>0</v>
      </c>
    </row>
    <row r="53" spans="1:22">
      <c r="A53" s="2"/>
      <c r="B53" s="105">
        <v>49</v>
      </c>
      <c r="C53" s="142" t="s">
        <v>28</v>
      </c>
      <c r="D53" s="10">
        <v>3</v>
      </c>
      <c r="E53" s="16">
        <f t="shared" si="2"/>
        <v>1.098901098901099E-2</v>
      </c>
      <c r="F53" s="164">
        <v>4</v>
      </c>
      <c r="G53" s="16">
        <f t="shared" si="3"/>
        <v>1.4652014652014652E-2</v>
      </c>
      <c r="H53" s="165">
        <v>67</v>
      </c>
      <c r="I53" s="16">
        <f t="shared" si="4"/>
        <v>0.24542124542124541</v>
      </c>
      <c r="J53" s="165">
        <v>76</v>
      </c>
      <c r="K53" s="16">
        <f t="shared" si="5"/>
        <v>0.2783882783882784</v>
      </c>
      <c r="L53" s="165">
        <v>60</v>
      </c>
      <c r="M53" s="16">
        <f t="shared" si="6"/>
        <v>0.21978021978021978</v>
      </c>
      <c r="N53" s="165">
        <v>43</v>
      </c>
      <c r="O53" s="16">
        <f t="shared" si="7"/>
        <v>0.1575091575091575</v>
      </c>
      <c r="P53" s="165">
        <v>20</v>
      </c>
      <c r="Q53" s="16">
        <f t="shared" si="9"/>
        <v>7.3260073260073263E-2</v>
      </c>
      <c r="R53" s="19">
        <f t="shared" si="14"/>
        <v>273</v>
      </c>
      <c r="S53" s="16">
        <f t="shared" si="0"/>
        <v>1.2048192771084338E-2</v>
      </c>
      <c r="U53" s="136">
        <f t="shared" si="13"/>
        <v>1.663798049340218E-2</v>
      </c>
      <c r="V53" s="137">
        <v>0</v>
      </c>
    </row>
    <row r="54" spans="1:22">
      <c r="A54" s="2"/>
      <c r="B54" s="105">
        <v>50</v>
      </c>
      <c r="C54" s="142" t="s">
        <v>17</v>
      </c>
      <c r="D54" s="166">
        <v>5</v>
      </c>
      <c r="E54" s="16">
        <f t="shared" si="2"/>
        <v>2.336448598130841E-2</v>
      </c>
      <c r="F54" s="167">
        <v>7</v>
      </c>
      <c r="G54" s="16">
        <f t="shared" si="3"/>
        <v>3.2710280373831772E-2</v>
      </c>
      <c r="H54" s="168">
        <v>42</v>
      </c>
      <c r="I54" s="16">
        <f t="shared" si="4"/>
        <v>0.19626168224299065</v>
      </c>
      <c r="J54" s="168">
        <v>57</v>
      </c>
      <c r="K54" s="16">
        <f t="shared" si="5"/>
        <v>0.26635514018691586</v>
      </c>
      <c r="L54" s="168">
        <v>49</v>
      </c>
      <c r="M54" s="16">
        <f t="shared" si="6"/>
        <v>0.22897196261682243</v>
      </c>
      <c r="N54" s="168">
        <v>41</v>
      </c>
      <c r="O54" s="16">
        <f t="shared" si="7"/>
        <v>0.19158878504672897</v>
      </c>
      <c r="P54" s="168">
        <v>13</v>
      </c>
      <c r="Q54" s="16">
        <f t="shared" si="9"/>
        <v>6.0747663551401869E-2</v>
      </c>
      <c r="R54" s="20">
        <f t="shared" si="14"/>
        <v>214</v>
      </c>
      <c r="S54" s="16">
        <f t="shared" si="0"/>
        <v>9.4443708901540222E-3</v>
      </c>
      <c r="U54" s="136">
        <f t="shared" si="13"/>
        <v>1.663798049340218E-2</v>
      </c>
      <c r="V54" s="137">
        <v>0</v>
      </c>
    </row>
    <row r="55" spans="1:22">
      <c r="A55" s="2"/>
      <c r="B55" s="105">
        <v>51</v>
      </c>
      <c r="C55" s="142" t="s">
        <v>49</v>
      </c>
      <c r="D55" s="162">
        <v>7</v>
      </c>
      <c r="E55" s="16">
        <f t="shared" si="2"/>
        <v>1.2259194395796848E-2</v>
      </c>
      <c r="F55" s="163">
        <v>13</v>
      </c>
      <c r="G55" s="16">
        <f t="shared" si="3"/>
        <v>2.276707530647986E-2</v>
      </c>
      <c r="H55" s="157">
        <v>117</v>
      </c>
      <c r="I55" s="16">
        <f t="shared" si="4"/>
        <v>0.20490367775831875</v>
      </c>
      <c r="J55" s="157">
        <v>125</v>
      </c>
      <c r="K55" s="16">
        <f t="shared" si="5"/>
        <v>0.21891418563922943</v>
      </c>
      <c r="L55" s="157">
        <v>150</v>
      </c>
      <c r="M55" s="16">
        <f t="shared" si="6"/>
        <v>0.26269702276707529</v>
      </c>
      <c r="N55" s="157">
        <v>104</v>
      </c>
      <c r="O55" s="16">
        <f t="shared" si="7"/>
        <v>0.18213660245183888</v>
      </c>
      <c r="P55" s="157">
        <v>55</v>
      </c>
      <c r="Q55" s="16">
        <f t="shared" si="9"/>
        <v>9.6322241681260939E-2</v>
      </c>
      <c r="R55" s="17">
        <f t="shared" si="8"/>
        <v>571</v>
      </c>
      <c r="S55" s="16">
        <f t="shared" si="0"/>
        <v>2.5199699898495079E-2</v>
      </c>
      <c r="U55" s="136">
        <f t="shared" si="13"/>
        <v>1.663798049340218E-2</v>
      </c>
      <c r="V55" s="137">
        <v>0</v>
      </c>
    </row>
    <row r="56" spans="1:22">
      <c r="A56" s="2"/>
      <c r="B56" s="105">
        <v>52</v>
      </c>
      <c r="C56" s="142" t="s">
        <v>5</v>
      </c>
      <c r="D56" s="162">
        <v>2</v>
      </c>
      <c r="E56" s="16">
        <f t="shared" si="2"/>
        <v>6.0606060606060606E-3</v>
      </c>
      <c r="F56" s="163">
        <v>4</v>
      </c>
      <c r="G56" s="16">
        <f t="shared" si="3"/>
        <v>1.2121212121212121E-2</v>
      </c>
      <c r="H56" s="157">
        <v>68</v>
      </c>
      <c r="I56" s="16">
        <f t="shared" si="4"/>
        <v>0.20606060606060606</v>
      </c>
      <c r="J56" s="157">
        <v>85</v>
      </c>
      <c r="K56" s="16">
        <f t="shared" si="5"/>
        <v>0.25757575757575757</v>
      </c>
      <c r="L56" s="157">
        <v>91</v>
      </c>
      <c r="M56" s="16">
        <f t="shared" si="6"/>
        <v>0.27575757575757576</v>
      </c>
      <c r="N56" s="157">
        <v>52</v>
      </c>
      <c r="O56" s="16">
        <f t="shared" si="7"/>
        <v>0.15757575757575756</v>
      </c>
      <c r="P56" s="157">
        <v>28</v>
      </c>
      <c r="Q56" s="16">
        <f t="shared" si="9"/>
        <v>8.4848484848484854E-2</v>
      </c>
      <c r="R56" s="17">
        <f t="shared" si="8"/>
        <v>330</v>
      </c>
      <c r="S56" s="16">
        <f t="shared" si="0"/>
        <v>1.456374950350854E-2</v>
      </c>
      <c r="U56" s="136">
        <f t="shared" si="13"/>
        <v>1.663798049340218E-2</v>
      </c>
      <c r="V56" s="137">
        <v>0</v>
      </c>
    </row>
    <row r="57" spans="1:22">
      <c r="A57" s="2"/>
      <c r="B57" s="105">
        <v>53</v>
      </c>
      <c r="C57" s="142" t="s">
        <v>23</v>
      </c>
      <c r="D57" s="162">
        <v>7</v>
      </c>
      <c r="E57" s="16">
        <f t="shared" si="2"/>
        <v>5.185185185185185E-2</v>
      </c>
      <c r="F57" s="163">
        <v>2</v>
      </c>
      <c r="G57" s="16">
        <f t="shared" si="3"/>
        <v>1.4814814814814815E-2</v>
      </c>
      <c r="H57" s="157">
        <v>23</v>
      </c>
      <c r="I57" s="16">
        <f t="shared" si="4"/>
        <v>0.17037037037037037</v>
      </c>
      <c r="J57" s="157">
        <v>41</v>
      </c>
      <c r="K57" s="16">
        <f t="shared" si="5"/>
        <v>0.3037037037037037</v>
      </c>
      <c r="L57" s="157">
        <v>30</v>
      </c>
      <c r="M57" s="16">
        <f t="shared" si="6"/>
        <v>0.22222222222222221</v>
      </c>
      <c r="N57" s="157">
        <v>18</v>
      </c>
      <c r="O57" s="16">
        <f t="shared" si="7"/>
        <v>0.13333333333333333</v>
      </c>
      <c r="P57" s="157">
        <v>14</v>
      </c>
      <c r="Q57" s="16">
        <f t="shared" si="9"/>
        <v>0.1037037037037037</v>
      </c>
      <c r="R57" s="17">
        <f t="shared" si="8"/>
        <v>135</v>
      </c>
      <c r="S57" s="16">
        <f t="shared" si="0"/>
        <v>5.9578975241625842E-3</v>
      </c>
      <c r="U57" s="136">
        <f t="shared" si="13"/>
        <v>1.663798049340218E-2</v>
      </c>
      <c r="V57" s="137">
        <v>0</v>
      </c>
    </row>
    <row r="58" spans="1:22">
      <c r="A58" s="2"/>
      <c r="B58" s="105">
        <v>54</v>
      </c>
      <c r="C58" s="142" t="s">
        <v>29</v>
      </c>
      <c r="D58" s="162">
        <v>3</v>
      </c>
      <c r="E58" s="16">
        <f t="shared" si="2"/>
        <v>9.4936708860759497E-3</v>
      </c>
      <c r="F58" s="163">
        <v>8</v>
      </c>
      <c r="G58" s="16">
        <f t="shared" si="3"/>
        <v>2.5316455696202531E-2</v>
      </c>
      <c r="H58" s="157">
        <v>60</v>
      </c>
      <c r="I58" s="16">
        <f t="shared" si="4"/>
        <v>0.189873417721519</v>
      </c>
      <c r="J58" s="157">
        <v>72</v>
      </c>
      <c r="K58" s="16">
        <f t="shared" si="5"/>
        <v>0.22784810126582278</v>
      </c>
      <c r="L58" s="157">
        <v>85</v>
      </c>
      <c r="M58" s="16">
        <f t="shared" si="6"/>
        <v>0.26898734177215189</v>
      </c>
      <c r="N58" s="157">
        <v>49</v>
      </c>
      <c r="O58" s="16">
        <f t="shared" si="7"/>
        <v>0.1550632911392405</v>
      </c>
      <c r="P58" s="157">
        <v>39</v>
      </c>
      <c r="Q58" s="16">
        <f t="shared" si="9"/>
        <v>0.12341772151898735</v>
      </c>
      <c r="R58" s="17">
        <f t="shared" si="8"/>
        <v>316</v>
      </c>
      <c r="S58" s="16">
        <f t="shared" si="0"/>
        <v>1.3945893463965754E-2</v>
      </c>
      <c r="U58" s="136">
        <f t="shared" si="13"/>
        <v>1.663798049340218E-2</v>
      </c>
      <c r="V58" s="137">
        <v>0</v>
      </c>
    </row>
    <row r="59" spans="1:22">
      <c r="A59" s="2"/>
      <c r="B59" s="105">
        <v>55</v>
      </c>
      <c r="C59" s="142" t="s">
        <v>18</v>
      </c>
      <c r="D59" s="10">
        <v>3</v>
      </c>
      <c r="E59" s="16">
        <f t="shared" si="2"/>
        <v>1.3513513513513514E-2</v>
      </c>
      <c r="F59" s="164">
        <v>5</v>
      </c>
      <c r="G59" s="16">
        <f t="shared" si="3"/>
        <v>2.2522522522522521E-2</v>
      </c>
      <c r="H59" s="165">
        <v>58</v>
      </c>
      <c r="I59" s="16">
        <f t="shared" si="4"/>
        <v>0.26126126126126126</v>
      </c>
      <c r="J59" s="165">
        <v>70</v>
      </c>
      <c r="K59" s="16">
        <f t="shared" si="5"/>
        <v>0.31531531531531531</v>
      </c>
      <c r="L59" s="165">
        <v>43</v>
      </c>
      <c r="M59" s="16">
        <f t="shared" si="6"/>
        <v>0.19369369369369369</v>
      </c>
      <c r="N59" s="165">
        <v>28</v>
      </c>
      <c r="O59" s="16">
        <f t="shared" si="7"/>
        <v>0.12612612612612611</v>
      </c>
      <c r="P59" s="165">
        <v>15</v>
      </c>
      <c r="Q59" s="16">
        <f t="shared" si="9"/>
        <v>6.7567567567567571E-2</v>
      </c>
      <c r="R59" s="19">
        <f t="shared" si="8"/>
        <v>222</v>
      </c>
      <c r="S59" s="16">
        <f t="shared" si="0"/>
        <v>9.7974314841784722E-3</v>
      </c>
      <c r="U59" s="136">
        <f t="shared" si="13"/>
        <v>1.663798049340218E-2</v>
      </c>
      <c r="V59" s="137">
        <v>0</v>
      </c>
    </row>
    <row r="60" spans="1:22">
      <c r="A60" s="2"/>
      <c r="B60" s="105">
        <v>56</v>
      </c>
      <c r="C60" s="142" t="s">
        <v>11</v>
      </c>
      <c r="D60" s="166">
        <v>1</v>
      </c>
      <c r="E60" s="16">
        <f t="shared" si="2"/>
        <v>6.8965517241379309E-3</v>
      </c>
      <c r="F60" s="167">
        <v>6</v>
      </c>
      <c r="G60" s="16">
        <f t="shared" si="3"/>
        <v>4.1379310344827586E-2</v>
      </c>
      <c r="H60" s="168">
        <v>29</v>
      </c>
      <c r="I60" s="16">
        <f t="shared" si="4"/>
        <v>0.2</v>
      </c>
      <c r="J60" s="168">
        <v>36</v>
      </c>
      <c r="K60" s="16">
        <f t="shared" si="5"/>
        <v>0.24827586206896551</v>
      </c>
      <c r="L60" s="168">
        <v>32</v>
      </c>
      <c r="M60" s="16">
        <f t="shared" si="6"/>
        <v>0.22068965517241379</v>
      </c>
      <c r="N60" s="168">
        <v>30</v>
      </c>
      <c r="O60" s="16">
        <f t="shared" si="7"/>
        <v>0.20689655172413793</v>
      </c>
      <c r="P60" s="168">
        <v>11</v>
      </c>
      <c r="Q60" s="16">
        <f t="shared" si="9"/>
        <v>7.586206896551724E-2</v>
      </c>
      <c r="R60" s="20">
        <f t="shared" si="8"/>
        <v>145</v>
      </c>
      <c r="S60" s="16">
        <f t="shared" si="0"/>
        <v>6.3992232666931466E-3</v>
      </c>
      <c r="U60" s="136">
        <f t="shared" si="13"/>
        <v>1.663798049340218E-2</v>
      </c>
      <c r="V60" s="137">
        <v>0</v>
      </c>
    </row>
    <row r="61" spans="1:22">
      <c r="A61" s="2"/>
      <c r="B61" s="105">
        <v>57</v>
      </c>
      <c r="C61" s="142" t="s">
        <v>50</v>
      </c>
      <c r="D61" s="162">
        <v>5</v>
      </c>
      <c r="E61" s="16">
        <f t="shared" si="2"/>
        <v>2.1367521367521368E-2</v>
      </c>
      <c r="F61" s="163">
        <v>13</v>
      </c>
      <c r="G61" s="16">
        <f t="shared" si="3"/>
        <v>5.5555555555555552E-2</v>
      </c>
      <c r="H61" s="157">
        <v>52</v>
      </c>
      <c r="I61" s="16">
        <f t="shared" si="4"/>
        <v>0.22222222222222221</v>
      </c>
      <c r="J61" s="157">
        <v>49</v>
      </c>
      <c r="K61" s="16">
        <f t="shared" si="5"/>
        <v>0.20940170940170941</v>
      </c>
      <c r="L61" s="157">
        <v>69</v>
      </c>
      <c r="M61" s="16">
        <f t="shared" si="6"/>
        <v>0.29487179487179488</v>
      </c>
      <c r="N61" s="157">
        <v>25</v>
      </c>
      <c r="O61" s="16">
        <f t="shared" si="7"/>
        <v>0.10683760683760683</v>
      </c>
      <c r="P61" s="157">
        <v>21</v>
      </c>
      <c r="Q61" s="16">
        <f t="shared" si="9"/>
        <v>8.9743589743589744E-2</v>
      </c>
      <c r="R61" s="17">
        <f t="shared" ref="R61:R72" si="15">SUM(D61,F61,H61,J61,L61,N61,P61)</f>
        <v>234</v>
      </c>
      <c r="S61" s="16">
        <f t="shared" si="0"/>
        <v>1.0327022375215147E-2</v>
      </c>
      <c r="U61" s="136">
        <f t="shared" si="13"/>
        <v>1.663798049340218E-2</v>
      </c>
      <c r="V61" s="137">
        <v>0</v>
      </c>
    </row>
    <row r="62" spans="1:22">
      <c r="A62" s="2"/>
      <c r="B62" s="105">
        <v>58</v>
      </c>
      <c r="C62" s="142" t="s">
        <v>30</v>
      </c>
      <c r="D62" s="162">
        <v>1</v>
      </c>
      <c r="E62" s="16">
        <f t="shared" si="2"/>
        <v>7.0921985815602835E-3</v>
      </c>
      <c r="F62" s="163">
        <v>2</v>
      </c>
      <c r="G62" s="16">
        <f t="shared" si="3"/>
        <v>1.4184397163120567E-2</v>
      </c>
      <c r="H62" s="157">
        <v>35</v>
      </c>
      <c r="I62" s="16">
        <f t="shared" si="4"/>
        <v>0.24822695035460993</v>
      </c>
      <c r="J62" s="157">
        <v>29</v>
      </c>
      <c r="K62" s="16">
        <f t="shared" si="5"/>
        <v>0.20567375886524822</v>
      </c>
      <c r="L62" s="157">
        <v>32</v>
      </c>
      <c r="M62" s="16">
        <f t="shared" si="6"/>
        <v>0.22695035460992907</v>
      </c>
      <c r="N62" s="157">
        <v>35</v>
      </c>
      <c r="O62" s="16">
        <f t="shared" si="7"/>
        <v>0.24822695035460993</v>
      </c>
      <c r="P62" s="157">
        <v>7</v>
      </c>
      <c r="Q62" s="16">
        <f t="shared" si="9"/>
        <v>4.9645390070921988E-2</v>
      </c>
      <c r="R62" s="17">
        <f t="shared" si="15"/>
        <v>141</v>
      </c>
      <c r="S62" s="16">
        <f t="shared" si="0"/>
        <v>6.2226929696809216E-3</v>
      </c>
      <c r="U62" s="136">
        <f t="shared" si="13"/>
        <v>1.663798049340218E-2</v>
      </c>
      <c r="V62" s="137">
        <v>0</v>
      </c>
    </row>
    <row r="63" spans="1:22">
      <c r="A63" s="2"/>
      <c r="B63" s="105">
        <v>59</v>
      </c>
      <c r="C63" s="142" t="s">
        <v>24</v>
      </c>
      <c r="D63" s="162">
        <v>5</v>
      </c>
      <c r="E63" s="16">
        <f t="shared" si="2"/>
        <v>5.0200803212851405E-3</v>
      </c>
      <c r="F63" s="163">
        <v>7</v>
      </c>
      <c r="G63" s="16">
        <f t="shared" si="3"/>
        <v>7.0281124497991966E-3</v>
      </c>
      <c r="H63" s="157">
        <v>219</v>
      </c>
      <c r="I63" s="16">
        <f t="shared" si="4"/>
        <v>0.21987951807228914</v>
      </c>
      <c r="J63" s="157">
        <v>276</v>
      </c>
      <c r="K63" s="16">
        <f t="shared" si="5"/>
        <v>0.27710843373493976</v>
      </c>
      <c r="L63" s="157">
        <v>249</v>
      </c>
      <c r="M63" s="16">
        <f t="shared" si="6"/>
        <v>0.25</v>
      </c>
      <c r="N63" s="157">
        <v>168</v>
      </c>
      <c r="O63" s="16">
        <f t="shared" si="7"/>
        <v>0.16867469879518071</v>
      </c>
      <c r="P63" s="157">
        <v>72</v>
      </c>
      <c r="Q63" s="16">
        <f t="shared" si="9"/>
        <v>7.2289156626506021E-2</v>
      </c>
      <c r="R63" s="17">
        <f t="shared" si="15"/>
        <v>996</v>
      </c>
      <c r="S63" s="16">
        <f t="shared" si="0"/>
        <v>4.3956043956043959E-2</v>
      </c>
      <c r="U63" s="136">
        <f t="shared" si="13"/>
        <v>1.663798049340218E-2</v>
      </c>
      <c r="V63" s="137">
        <v>0</v>
      </c>
    </row>
    <row r="64" spans="1:22">
      <c r="A64" s="2"/>
      <c r="B64" s="105">
        <v>60</v>
      </c>
      <c r="C64" s="142" t="s">
        <v>51</v>
      </c>
      <c r="D64" s="162">
        <v>6</v>
      </c>
      <c r="E64" s="16">
        <f t="shared" si="2"/>
        <v>2.3529411764705882E-2</v>
      </c>
      <c r="F64" s="163">
        <v>6</v>
      </c>
      <c r="G64" s="16">
        <f t="shared" si="3"/>
        <v>2.3529411764705882E-2</v>
      </c>
      <c r="H64" s="157">
        <v>49</v>
      </c>
      <c r="I64" s="16">
        <f t="shared" si="4"/>
        <v>0.19215686274509805</v>
      </c>
      <c r="J64" s="157">
        <v>74</v>
      </c>
      <c r="K64" s="16">
        <f t="shared" si="5"/>
        <v>0.29019607843137257</v>
      </c>
      <c r="L64" s="157">
        <v>60</v>
      </c>
      <c r="M64" s="16">
        <f t="shared" si="6"/>
        <v>0.23529411764705882</v>
      </c>
      <c r="N64" s="157">
        <v>35</v>
      </c>
      <c r="O64" s="16">
        <f t="shared" si="7"/>
        <v>0.13725490196078433</v>
      </c>
      <c r="P64" s="157">
        <v>25</v>
      </c>
      <c r="Q64" s="16">
        <f t="shared" si="9"/>
        <v>9.8039215686274508E-2</v>
      </c>
      <c r="R64" s="17">
        <f t="shared" ref="R64:R69" si="16">SUM(D64,F64,H64,J64,L64,N64,P64)</f>
        <v>255</v>
      </c>
      <c r="S64" s="16">
        <f t="shared" si="0"/>
        <v>1.1253806434529326E-2</v>
      </c>
      <c r="U64" s="136">
        <f t="shared" si="13"/>
        <v>1.663798049340218E-2</v>
      </c>
      <c r="V64" s="137">
        <v>0</v>
      </c>
    </row>
    <row r="65" spans="1:22">
      <c r="A65" s="2"/>
      <c r="B65" s="105">
        <v>61</v>
      </c>
      <c r="C65" s="142" t="s">
        <v>19</v>
      </c>
      <c r="D65" s="10">
        <v>3</v>
      </c>
      <c r="E65" s="16">
        <f t="shared" si="2"/>
        <v>2.1126760563380281E-2</v>
      </c>
      <c r="F65" s="164">
        <v>5</v>
      </c>
      <c r="G65" s="16">
        <f t="shared" si="3"/>
        <v>3.5211267605633804E-2</v>
      </c>
      <c r="H65" s="165">
        <v>35</v>
      </c>
      <c r="I65" s="16">
        <f t="shared" si="4"/>
        <v>0.24647887323943662</v>
      </c>
      <c r="J65" s="165">
        <v>48</v>
      </c>
      <c r="K65" s="16">
        <f t="shared" si="5"/>
        <v>0.3380281690140845</v>
      </c>
      <c r="L65" s="165">
        <v>22</v>
      </c>
      <c r="M65" s="16">
        <f t="shared" si="6"/>
        <v>0.15492957746478872</v>
      </c>
      <c r="N65" s="165">
        <v>21</v>
      </c>
      <c r="O65" s="16">
        <f t="shared" si="7"/>
        <v>0.14788732394366197</v>
      </c>
      <c r="P65" s="165">
        <v>8</v>
      </c>
      <c r="Q65" s="16">
        <f t="shared" si="9"/>
        <v>5.6338028169014086E-2</v>
      </c>
      <c r="R65" s="19">
        <f t="shared" si="16"/>
        <v>142</v>
      </c>
      <c r="S65" s="16">
        <f t="shared" si="0"/>
        <v>6.2668255439339779E-3</v>
      </c>
      <c r="U65" s="136">
        <f t="shared" si="13"/>
        <v>1.663798049340218E-2</v>
      </c>
      <c r="V65" s="137">
        <v>0</v>
      </c>
    </row>
    <row r="66" spans="1:22">
      <c r="A66" s="2"/>
      <c r="B66" s="105">
        <v>62</v>
      </c>
      <c r="C66" s="142" t="s">
        <v>20</v>
      </c>
      <c r="D66" s="166">
        <v>1</v>
      </c>
      <c r="E66" s="16">
        <f t="shared" si="2"/>
        <v>6.7114093959731542E-3</v>
      </c>
      <c r="F66" s="167">
        <v>1</v>
      </c>
      <c r="G66" s="16">
        <f t="shared" si="3"/>
        <v>6.7114093959731542E-3</v>
      </c>
      <c r="H66" s="168">
        <v>35</v>
      </c>
      <c r="I66" s="16">
        <f t="shared" si="4"/>
        <v>0.2348993288590604</v>
      </c>
      <c r="J66" s="168">
        <v>35</v>
      </c>
      <c r="K66" s="16">
        <f t="shared" si="5"/>
        <v>0.2348993288590604</v>
      </c>
      <c r="L66" s="168">
        <v>37</v>
      </c>
      <c r="M66" s="16">
        <f t="shared" si="6"/>
        <v>0.24832214765100671</v>
      </c>
      <c r="N66" s="168">
        <v>29</v>
      </c>
      <c r="O66" s="16">
        <f t="shared" si="7"/>
        <v>0.19463087248322147</v>
      </c>
      <c r="P66" s="168">
        <v>11</v>
      </c>
      <c r="Q66" s="16">
        <f t="shared" si="9"/>
        <v>7.3825503355704702E-2</v>
      </c>
      <c r="R66" s="20">
        <f t="shared" si="16"/>
        <v>149</v>
      </c>
      <c r="S66" s="16">
        <f t="shared" si="0"/>
        <v>6.5757535637053707E-3</v>
      </c>
      <c r="U66" s="136">
        <f t="shared" si="13"/>
        <v>1.663798049340218E-2</v>
      </c>
      <c r="V66" s="137">
        <v>0</v>
      </c>
    </row>
    <row r="67" spans="1:22">
      <c r="A67" s="2"/>
      <c r="B67" s="105">
        <v>63</v>
      </c>
      <c r="C67" s="142" t="s">
        <v>31</v>
      </c>
      <c r="D67" s="162">
        <v>2</v>
      </c>
      <c r="E67" s="16">
        <f t="shared" si="2"/>
        <v>9.7087378640776691E-3</v>
      </c>
      <c r="F67" s="163">
        <v>4</v>
      </c>
      <c r="G67" s="16">
        <f t="shared" si="3"/>
        <v>1.9417475728155338E-2</v>
      </c>
      <c r="H67" s="157">
        <v>30</v>
      </c>
      <c r="I67" s="16">
        <f t="shared" si="4"/>
        <v>0.14563106796116504</v>
      </c>
      <c r="J67" s="157">
        <v>55</v>
      </c>
      <c r="K67" s="16">
        <f t="shared" si="5"/>
        <v>0.26699029126213591</v>
      </c>
      <c r="L67" s="157">
        <v>51</v>
      </c>
      <c r="M67" s="16">
        <f t="shared" si="6"/>
        <v>0.24757281553398058</v>
      </c>
      <c r="N67" s="157">
        <v>45</v>
      </c>
      <c r="O67" s="16">
        <f t="shared" si="7"/>
        <v>0.21844660194174756</v>
      </c>
      <c r="P67" s="157">
        <v>19</v>
      </c>
      <c r="Q67" s="16">
        <f t="shared" si="9"/>
        <v>9.2233009708737865E-2</v>
      </c>
      <c r="R67" s="17">
        <f t="shared" si="16"/>
        <v>206</v>
      </c>
      <c r="S67" s="16">
        <f t="shared" si="0"/>
        <v>9.091310296129574E-3</v>
      </c>
      <c r="U67" s="136">
        <f t="shared" si="13"/>
        <v>1.663798049340218E-2</v>
      </c>
      <c r="V67" s="137">
        <v>0</v>
      </c>
    </row>
    <row r="68" spans="1:22">
      <c r="A68" s="2"/>
      <c r="B68" s="105">
        <v>64</v>
      </c>
      <c r="C68" s="142" t="s">
        <v>52</v>
      </c>
      <c r="D68" s="162">
        <v>9</v>
      </c>
      <c r="E68" s="16">
        <f t="shared" si="2"/>
        <v>3.6885245901639344E-2</v>
      </c>
      <c r="F68" s="163">
        <v>9</v>
      </c>
      <c r="G68" s="16">
        <f t="shared" si="3"/>
        <v>3.6885245901639344E-2</v>
      </c>
      <c r="H68" s="157">
        <v>55</v>
      </c>
      <c r="I68" s="16">
        <f t="shared" si="4"/>
        <v>0.22540983606557377</v>
      </c>
      <c r="J68" s="157">
        <v>59</v>
      </c>
      <c r="K68" s="16">
        <f t="shared" si="5"/>
        <v>0.24180327868852458</v>
      </c>
      <c r="L68" s="157">
        <v>59</v>
      </c>
      <c r="M68" s="16">
        <f t="shared" si="6"/>
        <v>0.24180327868852458</v>
      </c>
      <c r="N68" s="157">
        <v>35</v>
      </c>
      <c r="O68" s="16">
        <f t="shared" si="7"/>
        <v>0.14344262295081966</v>
      </c>
      <c r="P68" s="157">
        <v>18</v>
      </c>
      <c r="Q68" s="16">
        <f t="shared" si="9"/>
        <v>7.3770491803278687E-2</v>
      </c>
      <c r="R68" s="17">
        <f t="shared" si="16"/>
        <v>244</v>
      </c>
      <c r="S68" s="16">
        <f t="shared" si="0"/>
        <v>1.0768348117745708E-2</v>
      </c>
      <c r="U68" s="136">
        <f t="shared" si="13"/>
        <v>1.663798049340218E-2</v>
      </c>
      <c r="V68" s="137">
        <v>0</v>
      </c>
    </row>
    <row r="69" spans="1:22">
      <c r="A69" s="2"/>
      <c r="B69" s="105">
        <v>65</v>
      </c>
      <c r="C69" s="142" t="s">
        <v>12</v>
      </c>
      <c r="D69" s="162">
        <v>1</v>
      </c>
      <c r="E69" s="16">
        <f t="shared" si="2"/>
        <v>0.02</v>
      </c>
      <c r="F69" s="163">
        <v>1</v>
      </c>
      <c r="G69" s="16">
        <f t="shared" si="3"/>
        <v>0.02</v>
      </c>
      <c r="H69" s="157">
        <v>5</v>
      </c>
      <c r="I69" s="16">
        <f t="shared" si="4"/>
        <v>0.1</v>
      </c>
      <c r="J69" s="157">
        <v>10</v>
      </c>
      <c r="K69" s="16">
        <f t="shared" si="5"/>
        <v>0.2</v>
      </c>
      <c r="L69" s="157">
        <v>21</v>
      </c>
      <c r="M69" s="16">
        <f t="shared" si="6"/>
        <v>0.42</v>
      </c>
      <c r="N69" s="157">
        <v>9</v>
      </c>
      <c r="O69" s="16">
        <f t="shared" si="7"/>
        <v>0.18</v>
      </c>
      <c r="P69" s="157">
        <v>3</v>
      </c>
      <c r="Q69" s="16">
        <f t="shared" si="9"/>
        <v>0.06</v>
      </c>
      <c r="R69" s="17">
        <f t="shared" si="16"/>
        <v>50</v>
      </c>
      <c r="S69" s="16">
        <f t="shared" ref="S69:S78" si="17">R69/$R$79</f>
        <v>2.2066287126528091E-3</v>
      </c>
      <c r="U69" s="136">
        <f t="shared" ref="U69:U78" si="18">$E$79</f>
        <v>1.663798049340218E-2</v>
      </c>
      <c r="V69" s="137">
        <v>0</v>
      </c>
    </row>
    <row r="70" spans="1:22">
      <c r="A70" s="2"/>
      <c r="B70" s="105">
        <v>66</v>
      </c>
      <c r="C70" s="142" t="s">
        <v>6</v>
      </c>
      <c r="D70" s="162">
        <v>0</v>
      </c>
      <c r="E70" s="16">
        <f t="shared" ref="E70:E79" si="19">D70/R70</f>
        <v>0</v>
      </c>
      <c r="F70" s="163">
        <v>0</v>
      </c>
      <c r="G70" s="16">
        <f t="shared" ref="G70:G79" si="20">F70/R70</f>
        <v>0</v>
      </c>
      <c r="H70" s="157">
        <v>13</v>
      </c>
      <c r="I70" s="16">
        <f t="shared" ref="I70:I79" si="21">H70/R70</f>
        <v>0.14285714285714285</v>
      </c>
      <c r="J70" s="157">
        <v>23</v>
      </c>
      <c r="K70" s="16">
        <f t="shared" ref="K70:K79" si="22">J70/R70</f>
        <v>0.25274725274725274</v>
      </c>
      <c r="L70" s="157">
        <v>25</v>
      </c>
      <c r="M70" s="16">
        <f t="shared" ref="M70:M79" si="23">L70/R70</f>
        <v>0.27472527472527475</v>
      </c>
      <c r="N70" s="157">
        <v>23</v>
      </c>
      <c r="O70" s="16">
        <f t="shared" ref="O70:O79" si="24">N70/R70</f>
        <v>0.25274725274725274</v>
      </c>
      <c r="P70" s="157">
        <v>7</v>
      </c>
      <c r="Q70" s="16">
        <f t="shared" ref="Q70:Q79" si="25">P70/R70</f>
        <v>7.6923076923076927E-2</v>
      </c>
      <c r="R70" s="17">
        <f t="shared" si="15"/>
        <v>91</v>
      </c>
      <c r="S70" s="16">
        <f t="shared" si="17"/>
        <v>4.0160642570281121E-3</v>
      </c>
      <c r="U70" s="136">
        <f t="shared" si="18"/>
        <v>1.663798049340218E-2</v>
      </c>
      <c r="V70" s="137">
        <v>0</v>
      </c>
    </row>
    <row r="71" spans="1:22">
      <c r="A71" s="2"/>
      <c r="B71" s="105">
        <v>67</v>
      </c>
      <c r="C71" s="142" t="s">
        <v>7</v>
      </c>
      <c r="D71" s="10">
        <v>3</v>
      </c>
      <c r="E71" s="16">
        <f t="shared" si="19"/>
        <v>3.7974683544303799E-2</v>
      </c>
      <c r="F71" s="164">
        <v>8</v>
      </c>
      <c r="G71" s="16">
        <f t="shared" si="20"/>
        <v>0.10126582278481013</v>
      </c>
      <c r="H71" s="165">
        <v>13</v>
      </c>
      <c r="I71" s="16">
        <f t="shared" si="21"/>
        <v>0.16455696202531644</v>
      </c>
      <c r="J71" s="165">
        <v>17</v>
      </c>
      <c r="K71" s="16">
        <f t="shared" si="22"/>
        <v>0.21518987341772153</v>
      </c>
      <c r="L71" s="165">
        <v>17</v>
      </c>
      <c r="M71" s="16">
        <f t="shared" si="23"/>
        <v>0.21518987341772153</v>
      </c>
      <c r="N71" s="165">
        <v>15</v>
      </c>
      <c r="O71" s="16">
        <f t="shared" si="24"/>
        <v>0.189873417721519</v>
      </c>
      <c r="P71" s="165">
        <v>6</v>
      </c>
      <c r="Q71" s="16">
        <f t="shared" si="25"/>
        <v>7.5949367088607597E-2</v>
      </c>
      <c r="R71" s="19">
        <f t="shared" si="15"/>
        <v>79</v>
      </c>
      <c r="S71" s="16">
        <f t="shared" si="17"/>
        <v>3.4864733659914385E-3</v>
      </c>
      <c r="U71" s="136">
        <f t="shared" si="18"/>
        <v>1.663798049340218E-2</v>
      </c>
      <c r="V71" s="137">
        <v>0</v>
      </c>
    </row>
    <row r="72" spans="1:22">
      <c r="A72" s="2"/>
      <c r="B72" s="105">
        <v>68</v>
      </c>
      <c r="C72" s="142" t="s">
        <v>53</v>
      </c>
      <c r="D72" s="166">
        <v>1</v>
      </c>
      <c r="E72" s="16">
        <f t="shared" si="19"/>
        <v>1.1904761904761904E-2</v>
      </c>
      <c r="F72" s="167">
        <v>0</v>
      </c>
      <c r="G72" s="16">
        <f t="shared" si="20"/>
        <v>0</v>
      </c>
      <c r="H72" s="168">
        <v>10</v>
      </c>
      <c r="I72" s="16">
        <f t="shared" si="21"/>
        <v>0.11904761904761904</v>
      </c>
      <c r="J72" s="168">
        <v>19</v>
      </c>
      <c r="K72" s="16">
        <f t="shared" si="22"/>
        <v>0.22619047619047619</v>
      </c>
      <c r="L72" s="168">
        <v>21</v>
      </c>
      <c r="M72" s="16">
        <f t="shared" si="23"/>
        <v>0.25</v>
      </c>
      <c r="N72" s="168">
        <v>22</v>
      </c>
      <c r="O72" s="16">
        <f t="shared" si="24"/>
        <v>0.26190476190476192</v>
      </c>
      <c r="P72" s="168">
        <v>11</v>
      </c>
      <c r="Q72" s="16">
        <f t="shared" si="25"/>
        <v>0.13095238095238096</v>
      </c>
      <c r="R72" s="20">
        <f t="shared" si="15"/>
        <v>84</v>
      </c>
      <c r="S72" s="16">
        <f t="shared" si="17"/>
        <v>3.7071362372567192E-3</v>
      </c>
      <c r="U72" s="136">
        <f t="shared" si="18"/>
        <v>1.663798049340218E-2</v>
      </c>
      <c r="V72" s="137">
        <v>0</v>
      </c>
    </row>
    <row r="73" spans="1:22">
      <c r="A73" s="2"/>
      <c r="B73" s="105">
        <v>69</v>
      </c>
      <c r="C73" s="142" t="s">
        <v>54</v>
      </c>
      <c r="D73" s="162">
        <v>4</v>
      </c>
      <c r="E73" s="16">
        <f t="shared" si="19"/>
        <v>2.2099447513812154E-2</v>
      </c>
      <c r="F73" s="163">
        <v>3</v>
      </c>
      <c r="G73" s="16">
        <f t="shared" si="20"/>
        <v>1.6574585635359115E-2</v>
      </c>
      <c r="H73" s="157">
        <v>33</v>
      </c>
      <c r="I73" s="16">
        <f t="shared" si="21"/>
        <v>0.18232044198895028</v>
      </c>
      <c r="J73" s="157">
        <v>34</v>
      </c>
      <c r="K73" s="16">
        <f t="shared" si="22"/>
        <v>0.18784530386740331</v>
      </c>
      <c r="L73" s="157">
        <v>47</v>
      </c>
      <c r="M73" s="16">
        <f t="shared" si="23"/>
        <v>0.25966850828729282</v>
      </c>
      <c r="N73" s="157">
        <v>40</v>
      </c>
      <c r="O73" s="16">
        <f t="shared" si="24"/>
        <v>0.22099447513812154</v>
      </c>
      <c r="P73" s="157">
        <v>20</v>
      </c>
      <c r="Q73" s="16">
        <f t="shared" si="25"/>
        <v>0.11049723756906077</v>
      </c>
      <c r="R73" s="17">
        <f t="shared" si="8"/>
        <v>181</v>
      </c>
      <c r="S73" s="16">
        <f t="shared" si="17"/>
        <v>7.9879959398031688E-3</v>
      </c>
      <c r="U73" s="136">
        <f t="shared" si="18"/>
        <v>1.663798049340218E-2</v>
      </c>
      <c r="V73" s="137">
        <v>0</v>
      </c>
    </row>
    <row r="74" spans="1:22">
      <c r="A74" s="2"/>
      <c r="B74" s="105">
        <v>70</v>
      </c>
      <c r="C74" s="142" t="s">
        <v>55</v>
      </c>
      <c r="D74" s="162">
        <v>0</v>
      </c>
      <c r="E74" s="16">
        <f t="shared" si="19"/>
        <v>0</v>
      </c>
      <c r="F74" s="163">
        <v>0</v>
      </c>
      <c r="G74" s="16">
        <f t="shared" si="20"/>
        <v>0</v>
      </c>
      <c r="H74" s="157">
        <v>3</v>
      </c>
      <c r="I74" s="16">
        <f t="shared" si="21"/>
        <v>0.1111111111111111</v>
      </c>
      <c r="J74" s="157">
        <v>11</v>
      </c>
      <c r="K74" s="16">
        <f t="shared" si="22"/>
        <v>0.40740740740740738</v>
      </c>
      <c r="L74" s="157">
        <v>6</v>
      </c>
      <c r="M74" s="16">
        <f t="shared" si="23"/>
        <v>0.22222222222222221</v>
      </c>
      <c r="N74" s="157">
        <v>6</v>
      </c>
      <c r="O74" s="16">
        <f t="shared" si="24"/>
        <v>0.22222222222222221</v>
      </c>
      <c r="P74" s="157">
        <v>1</v>
      </c>
      <c r="Q74" s="16">
        <f t="shared" si="25"/>
        <v>3.7037037037037035E-2</v>
      </c>
      <c r="R74" s="17">
        <f t="shared" si="8"/>
        <v>27</v>
      </c>
      <c r="S74" s="16">
        <f t="shared" si="17"/>
        <v>1.1915795048325168E-3</v>
      </c>
      <c r="U74" s="136">
        <f t="shared" si="18"/>
        <v>1.663798049340218E-2</v>
      </c>
      <c r="V74" s="137">
        <v>0</v>
      </c>
    </row>
    <row r="75" spans="1:22">
      <c r="A75" s="2"/>
      <c r="B75" s="105">
        <v>71</v>
      </c>
      <c r="C75" s="142" t="s">
        <v>56</v>
      </c>
      <c r="D75" s="162">
        <v>1</v>
      </c>
      <c r="E75" s="16">
        <f t="shared" si="19"/>
        <v>9.0090090090090089E-3</v>
      </c>
      <c r="F75" s="163">
        <v>3</v>
      </c>
      <c r="G75" s="16">
        <f t="shared" si="20"/>
        <v>2.7027027027027029E-2</v>
      </c>
      <c r="H75" s="157">
        <v>16</v>
      </c>
      <c r="I75" s="16">
        <f t="shared" si="21"/>
        <v>0.14414414414414414</v>
      </c>
      <c r="J75" s="157">
        <v>32</v>
      </c>
      <c r="K75" s="16">
        <f t="shared" si="22"/>
        <v>0.28828828828828829</v>
      </c>
      <c r="L75" s="157">
        <v>24</v>
      </c>
      <c r="M75" s="16">
        <f t="shared" si="23"/>
        <v>0.21621621621621623</v>
      </c>
      <c r="N75" s="157">
        <v>23</v>
      </c>
      <c r="O75" s="16">
        <f t="shared" si="24"/>
        <v>0.2072072072072072</v>
      </c>
      <c r="P75" s="157">
        <v>12</v>
      </c>
      <c r="Q75" s="16">
        <f t="shared" si="25"/>
        <v>0.10810810810810811</v>
      </c>
      <c r="R75" s="17">
        <f t="shared" si="8"/>
        <v>111</v>
      </c>
      <c r="S75" s="16">
        <f t="shared" si="17"/>
        <v>4.8987157420892361E-3</v>
      </c>
      <c r="U75" s="136">
        <f t="shared" si="18"/>
        <v>1.663798049340218E-2</v>
      </c>
      <c r="V75" s="137">
        <v>0</v>
      </c>
    </row>
    <row r="76" spans="1:22">
      <c r="A76" s="2"/>
      <c r="B76" s="105">
        <v>72</v>
      </c>
      <c r="C76" s="142" t="s">
        <v>32</v>
      </c>
      <c r="D76" s="162">
        <v>1</v>
      </c>
      <c r="E76" s="16">
        <f t="shared" si="19"/>
        <v>3.125E-2</v>
      </c>
      <c r="F76" s="163">
        <v>1</v>
      </c>
      <c r="G76" s="16">
        <f t="shared" si="20"/>
        <v>3.125E-2</v>
      </c>
      <c r="H76" s="157">
        <v>9</v>
      </c>
      <c r="I76" s="16">
        <f t="shared" si="21"/>
        <v>0.28125</v>
      </c>
      <c r="J76" s="157">
        <v>6</v>
      </c>
      <c r="K76" s="16">
        <f t="shared" si="22"/>
        <v>0.1875</v>
      </c>
      <c r="L76" s="157">
        <v>8</v>
      </c>
      <c r="M76" s="16">
        <f t="shared" si="23"/>
        <v>0.25</v>
      </c>
      <c r="N76" s="157">
        <v>5</v>
      </c>
      <c r="O76" s="16">
        <f t="shared" si="24"/>
        <v>0.15625</v>
      </c>
      <c r="P76" s="157">
        <v>2</v>
      </c>
      <c r="Q76" s="16">
        <f t="shared" si="25"/>
        <v>6.25E-2</v>
      </c>
      <c r="R76" s="17">
        <f t="shared" si="8"/>
        <v>32</v>
      </c>
      <c r="S76" s="16">
        <f t="shared" si="17"/>
        <v>1.4122423760977978E-3</v>
      </c>
      <c r="U76" s="136">
        <f t="shared" si="18"/>
        <v>1.663798049340218E-2</v>
      </c>
      <c r="V76" s="137">
        <v>0</v>
      </c>
    </row>
    <row r="77" spans="1:22">
      <c r="A77" s="2"/>
      <c r="B77" s="105">
        <v>73</v>
      </c>
      <c r="C77" s="142" t="s">
        <v>33</v>
      </c>
      <c r="D77" s="10">
        <v>0</v>
      </c>
      <c r="E77" s="16">
        <f t="shared" si="19"/>
        <v>0</v>
      </c>
      <c r="F77" s="164">
        <v>1</v>
      </c>
      <c r="G77" s="16">
        <f t="shared" si="20"/>
        <v>3.0303030303030304E-2</v>
      </c>
      <c r="H77" s="165">
        <v>5</v>
      </c>
      <c r="I77" s="16">
        <f t="shared" si="21"/>
        <v>0.15151515151515152</v>
      </c>
      <c r="J77" s="165">
        <v>4</v>
      </c>
      <c r="K77" s="16">
        <f t="shared" si="22"/>
        <v>0.12121212121212122</v>
      </c>
      <c r="L77" s="165">
        <v>11</v>
      </c>
      <c r="M77" s="16">
        <f t="shared" si="23"/>
        <v>0.33333333333333331</v>
      </c>
      <c r="N77" s="165">
        <v>8</v>
      </c>
      <c r="O77" s="16">
        <f t="shared" si="24"/>
        <v>0.24242424242424243</v>
      </c>
      <c r="P77" s="165">
        <v>4</v>
      </c>
      <c r="Q77" s="16">
        <f t="shared" si="25"/>
        <v>0.12121212121212122</v>
      </c>
      <c r="R77" s="19">
        <f t="shared" si="8"/>
        <v>33</v>
      </c>
      <c r="S77" s="16">
        <f t="shared" si="17"/>
        <v>1.4563749503508539E-3</v>
      </c>
      <c r="U77" s="136">
        <f t="shared" si="18"/>
        <v>1.663798049340218E-2</v>
      </c>
      <c r="V77" s="137">
        <v>0</v>
      </c>
    </row>
    <row r="78" spans="1:22" ht="14.25" thickBot="1">
      <c r="A78" s="2"/>
      <c r="B78" s="105">
        <v>74</v>
      </c>
      <c r="C78" s="142" t="s">
        <v>34</v>
      </c>
      <c r="D78" s="166">
        <v>0</v>
      </c>
      <c r="E78" s="16">
        <f t="shared" si="19"/>
        <v>0</v>
      </c>
      <c r="F78" s="167">
        <v>0</v>
      </c>
      <c r="G78" s="16">
        <f t="shared" si="20"/>
        <v>0</v>
      </c>
      <c r="H78" s="168">
        <v>3</v>
      </c>
      <c r="I78" s="16">
        <f t="shared" si="21"/>
        <v>9.375E-2</v>
      </c>
      <c r="J78" s="168">
        <v>8</v>
      </c>
      <c r="K78" s="16">
        <f t="shared" si="22"/>
        <v>0.25</v>
      </c>
      <c r="L78" s="168">
        <v>12</v>
      </c>
      <c r="M78" s="16">
        <f t="shared" si="23"/>
        <v>0.375</v>
      </c>
      <c r="N78" s="168">
        <v>3</v>
      </c>
      <c r="O78" s="16">
        <f t="shared" si="24"/>
        <v>9.375E-2</v>
      </c>
      <c r="P78" s="168">
        <v>6</v>
      </c>
      <c r="Q78" s="16">
        <f t="shared" si="25"/>
        <v>0.1875</v>
      </c>
      <c r="R78" s="20">
        <f t="shared" si="8"/>
        <v>32</v>
      </c>
      <c r="S78" s="16">
        <f t="shared" si="17"/>
        <v>1.4122423760977978E-3</v>
      </c>
      <c r="U78" s="138">
        <f t="shared" si="18"/>
        <v>1.663798049340218E-2</v>
      </c>
      <c r="V78" s="139">
        <v>0</v>
      </c>
    </row>
    <row r="79" spans="1:22" s="3" customFormat="1" ht="14.25" thickTop="1">
      <c r="A79" s="143"/>
      <c r="B79" s="225" t="s">
        <v>0</v>
      </c>
      <c r="C79" s="226"/>
      <c r="D79" s="21">
        <f>地区別_長期入院!D13</f>
        <v>377</v>
      </c>
      <c r="E79" s="26">
        <f t="shared" si="19"/>
        <v>1.663798049340218E-2</v>
      </c>
      <c r="F79" s="21">
        <f>地区別_長期入院!F13</f>
        <v>528</v>
      </c>
      <c r="G79" s="26">
        <f t="shared" si="20"/>
        <v>2.3301999205613662E-2</v>
      </c>
      <c r="H79" s="21">
        <f>地区別_長期入院!H13</f>
        <v>4318</v>
      </c>
      <c r="I79" s="26">
        <f t="shared" si="21"/>
        <v>0.19056445562469659</v>
      </c>
      <c r="J79" s="21">
        <f>地区別_長期入院!J13</f>
        <v>5430</v>
      </c>
      <c r="K79" s="26">
        <f t="shared" si="22"/>
        <v>0.23963987819409507</v>
      </c>
      <c r="L79" s="21">
        <f>地区別_長期入院!L13</f>
        <v>5689</v>
      </c>
      <c r="M79" s="26">
        <f t="shared" si="23"/>
        <v>0.25107021492563664</v>
      </c>
      <c r="N79" s="21">
        <f>地区別_長期入院!N13</f>
        <v>4138</v>
      </c>
      <c r="O79" s="26">
        <f t="shared" si="24"/>
        <v>0.18262059225914648</v>
      </c>
      <c r="P79" s="21">
        <f>地区別_長期入院!P13</f>
        <v>2179</v>
      </c>
      <c r="Q79" s="26">
        <f t="shared" si="25"/>
        <v>9.6164879297409411E-2</v>
      </c>
      <c r="R79" s="27">
        <f>地区別_長期入院!R13</f>
        <v>22659</v>
      </c>
      <c r="S79" s="26" t="s">
        <v>197</v>
      </c>
      <c r="U79" s="28"/>
      <c r="V79" s="29"/>
    </row>
  </sheetData>
  <mergeCells count="12">
    <mergeCell ref="H3:I3"/>
    <mergeCell ref="J3:K3"/>
    <mergeCell ref="B79:C79"/>
    <mergeCell ref="B3:B4"/>
    <mergeCell ref="C3:C4"/>
    <mergeCell ref="D3:E3"/>
    <mergeCell ref="F3:G3"/>
    <mergeCell ref="L3:M3"/>
    <mergeCell ref="N3:O3"/>
    <mergeCell ref="P3:Q3"/>
    <mergeCell ref="R3:S3"/>
    <mergeCell ref="U3:U4"/>
  </mergeCells>
  <phoneticPr fontId="3"/>
  <pageMargins left="0.70866141732283472" right="0.19685039370078741" top="0.59055118110236227" bottom="0.42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/>
  <dimension ref="A1:A2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3" width="9.625" style="1" customWidth="1"/>
    <col min="4" max="19" width="10.125" style="1" customWidth="1"/>
    <col min="20" max="20" width="9" style="1"/>
    <col min="21" max="21" width="9.125" style="1" bestFit="1" customWidth="1"/>
    <col min="22" max="16384" width="9" style="1"/>
  </cols>
  <sheetData>
    <row r="1" spans="1:1" ht="13.5" customHeight="1">
      <c r="A1" s="25" t="s">
        <v>190</v>
      </c>
    </row>
    <row r="2" spans="1:1">
      <c r="A2" s="25" t="s">
        <v>175</v>
      </c>
    </row>
  </sheetData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S22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3" width="12.25" style="1" customWidth="1"/>
    <col min="4" max="19" width="10.125" style="1" customWidth="1"/>
    <col min="20" max="16384" width="9" style="1"/>
  </cols>
  <sheetData>
    <row r="1" spans="1:19" ht="13.5" customHeight="1">
      <c r="A1" s="3" t="s">
        <v>192</v>
      </c>
    </row>
    <row r="2" spans="1:19" ht="16.5" customHeight="1">
      <c r="A2" s="1" t="s">
        <v>129</v>
      </c>
    </row>
    <row r="3" spans="1:19" ht="16.5" customHeight="1">
      <c r="B3" s="231"/>
      <c r="C3" s="224" t="s">
        <v>127</v>
      </c>
      <c r="D3" s="229" t="s">
        <v>154</v>
      </c>
      <c r="E3" s="230"/>
      <c r="F3" s="232" t="s">
        <v>71</v>
      </c>
      <c r="G3" s="230"/>
      <c r="H3" s="229" t="s">
        <v>72</v>
      </c>
      <c r="I3" s="230"/>
      <c r="J3" s="229" t="s">
        <v>73</v>
      </c>
      <c r="K3" s="230"/>
      <c r="L3" s="229" t="s">
        <v>74</v>
      </c>
      <c r="M3" s="230"/>
      <c r="N3" s="206" t="s">
        <v>75</v>
      </c>
      <c r="O3" s="208"/>
      <c r="P3" s="229" t="s">
        <v>77</v>
      </c>
      <c r="Q3" s="230"/>
      <c r="R3" s="229" t="s">
        <v>76</v>
      </c>
      <c r="S3" s="230"/>
    </row>
    <row r="4" spans="1:19" ht="57" customHeight="1">
      <c r="B4" s="231"/>
      <c r="C4" s="224"/>
      <c r="D4" s="6" t="s">
        <v>189</v>
      </c>
      <c r="E4" s="202" t="s">
        <v>207</v>
      </c>
      <c r="F4" s="6" t="s">
        <v>189</v>
      </c>
      <c r="G4" s="202" t="s">
        <v>207</v>
      </c>
      <c r="H4" s="6" t="s">
        <v>189</v>
      </c>
      <c r="I4" s="202" t="s">
        <v>207</v>
      </c>
      <c r="J4" s="6" t="s">
        <v>189</v>
      </c>
      <c r="K4" s="202" t="s">
        <v>207</v>
      </c>
      <c r="L4" s="6" t="s">
        <v>189</v>
      </c>
      <c r="M4" s="202" t="s">
        <v>207</v>
      </c>
      <c r="N4" s="6" t="s">
        <v>189</v>
      </c>
      <c r="O4" s="202" t="s">
        <v>207</v>
      </c>
      <c r="P4" s="6" t="s">
        <v>189</v>
      </c>
      <c r="Q4" s="202" t="s">
        <v>207</v>
      </c>
      <c r="R4" s="6" t="s">
        <v>189</v>
      </c>
      <c r="S4" s="202" t="s">
        <v>207</v>
      </c>
    </row>
    <row r="5" spans="1:19">
      <c r="B5" s="105">
        <v>1</v>
      </c>
      <c r="C5" s="15" t="s">
        <v>1</v>
      </c>
      <c r="D5" s="162">
        <v>159</v>
      </c>
      <c r="E5" s="16">
        <f>D5/$R$5</f>
        <v>7.0855614973262038E-2</v>
      </c>
      <c r="F5" s="163">
        <v>165</v>
      </c>
      <c r="G5" s="16">
        <f>F5/$R$5</f>
        <v>7.3529411764705885E-2</v>
      </c>
      <c r="H5" s="157">
        <v>430</v>
      </c>
      <c r="I5" s="16">
        <f>H5/$R$5</f>
        <v>0.19162210338680927</v>
      </c>
      <c r="J5" s="157">
        <v>572</v>
      </c>
      <c r="K5" s="16">
        <f>J5/$R$5</f>
        <v>0.25490196078431371</v>
      </c>
      <c r="L5" s="157">
        <v>532</v>
      </c>
      <c r="M5" s="16">
        <f>L5/$R$5</f>
        <v>0.23707664884135474</v>
      </c>
      <c r="N5" s="157">
        <v>277</v>
      </c>
      <c r="O5" s="16">
        <f>N5/$R$5</f>
        <v>0.12344028520499109</v>
      </c>
      <c r="P5" s="157">
        <v>109</v>
      </c>
      <c r="Q5" s="16">
        <f>P5/$R$5</f>
        <v>4.8573975044563282E-2</v>
      </c>
      <c r="R5" s="17">
        <f>SUM(D5,F5,H5,J5,L5,N5,P5)</f>
        <v>2244</v>
      </c>
      <c r="S5" s="16">
        <f t="shared" ref="S5:S12" si="0">R5/$R$13</f>
        <v>9.9033496623858075E-2</v>
      </c>
    </row>
    <row r="6" spans="1:19">
      <c r="B6" s="105">
        <v>2</v>
      </c>
      <c r="C6" s="15" t="s">
        <v>8</v>
      </c>
      <c r="D6" s="162">
        <v>161</v>
      </c>
      <c r="E6" s="16">
        <f>D6/$R$6</f>
        <v>8.2352941176470587E-2</v>
      </c>
      <c r="F6" s="163">
        <v>169</v>
      </c>
      <c r="G6" s="16">
        <f>F6/$R$6</f>
        <v>8.6445012787723791E-2</v>
      </c>
      <c r="H6" s="157">
        <v>407</v>
      </c>
      <c r="I6" s="16">
        <f>H6/$R$6</f>
        <v>0.20818414322250639</v>
      </c>
      <c r="J6" s="157">
        <v>481</v>
      </c>
      <c r="K6" s="16">
        <f>J6/$R$6</f>
        <v>0.24603580562659846</v>
      </c>
      <c r="L6" s="157">
        <v>422</v>
      </c>
      <c r="M6" s="16">
        <f>L6/$R$6</f>
        <v>0.21585677749360613</v>
      </c>
      <c r="N6" s="157">
        <v>240</v>
      </c>
      <c r="O6" s="16">
        <f>N6/$R$6</f>
        <v>0.12276214833759591</v>
      </c>
      <c r="P6" s="157">
        <v>75</v>
      </c>
      <c r="Q6" s="16">
        <f>P6/$R$6</f>
        <v>3.8363171355498722E-2</v>
      </c>
      <c r="R6" s="17">
        <f t="shared" ref="R6:R13" si="1">SUM(D6,F6,H6,J6,L6,N6,P6)</f>
        <v>1955</v>
      </c>
      <c r="S6" s="16">
        <f t="shared" si="0"/>
        <v>8.6279182664724827E-2</v>
      </c>
    </row>
    <row r="7" spans="1:19">
      <c r="B7" s="105">
        <v>3</v>
      </c>
      <c r="C7" s="18" t="s">
        <v>13</v>
      </c>
      <c r="D7" s="162">
        <v>171</v>
      </c>
      <c r="E7" s="16">
        <f>D7/$R$7</f>
        <v>7.8117862037460031E-2</v>
      </c>
      <c r="F7" s="163">
        <v>191</v>
      </c>
      <c r="G7" s="16">
        <f>F7/$R$7</f>
        <v>8.725445408862495E-2</v>
      </c>
      <c r="H7" s="157">
        <v>480</v>
      </c>
      <c r="I7" s="16">
        <f>H7/$R$7</f>
        <v>0.21927820922795796</v>
      </c>
      <c r="J7" s="157">
        <v>539</v>
      </c>
      <c r="K7" s="16">
        <f>J7/$R$7</f>
        <v>0.24623115577889448</v>
      </c>
      <c r="L7" s="157">
        <v>454</v>
      </c>
      <c r="M7" s="16">
        <f>L7/$R$7</f>
        <v>0.20740063956144358</v>
      </c>
      <c r="N7" s="157">
        <v>264</v>
      </c>
      <c r="O7" s="16">
        <f>N7/$R$7</f>
        <v>0.12060301507537688</v>
      </c>
      <c r="P7" s="157">
        <v>90</v>
      </c>
      <c r="Q7" s="16">
        <f>P7/$R$7</f>
        <v>4.1114664230242119E-2</v>
      </c>
      <c r="R7" s="17">
        <f t="shared" si="1"/>
        <v>2189</v>
      </c>
      <c r="S7" s="16">
        <f t="shared" si="0"/>
        <v>9.6606205039939982E-2</v>
      </c>
    </row>
    <row r="8" spans="1:19">
      <c r="B8" s="105">
        <v>4</v>
      </c>
      <c r="C8" s="18" t="s">
        <v>21</v>
      </c>
      <c r="D8" s="162">
        <v>132</v>
      </c>
      <c r="E8" s="16">
        <f>D8/$R$8</f>
        <v>8.7417218543046363E-2</v>
      </c>
      <c r="F8" s="163">
        <v>134</v>
      </c>
      <c r="G8" s="16">
        <f>F8/$R$8</f>
        <v>8.8741721854304637E-2</v>
      </c>
      <c r="H8" s="157">
        <v>319</v>
      </c>
      <c r="I8" s="16">
        <f>H8/$R$8</f>
        <v>0.21125827814569537</v>
      </c>
      <c r="J8" s="157">
        <v>405</v>
      </c>
      <c r="K8" s="16">
        <f>J8/$R$8</f>
        <v>0.26821192052980131</v>
      </c>
      <c r="L8" s="157">
        <v>303</v>
      </c>
      <c r="M8" s="16">
        <f>L8/$R$8</f>
        <v>0.20066225165562915</v>
      </c>
      <c r="N8" s="157">
        <v>170</v>
      </c>
      <c r="O8" s="16">
        <f>N8/$R$8</f>
        <v>0.11258278145695365</v>
      </c>
      <c r="P8" s="157">
        <v>47</v>
      </c>
      <c r="Q8" s="16">
        <f>P8/$R$8</f>
        <v>3.1125827814569535E-2</v>
      </c>
      <c r="R8" s="17">
        <f t="shared" si="1"/>
        <v>1510</v>
      </c>
      <c r="S8" s="16">
        <f t="shared" si="0"/>
        <v>6.6640187122114836E-2</v>
      </c>
    </row>
    <row r="9" spans="1:19">
      <c r="B9" s="105">
        <v>5</v>
      </c>
      <c r="C9" s="18" t="s">
        <v>25</v>
      </c>
      <c r="D9" s="162">
        <v>136</v>
      </c>
      <c r="E9" s="16">
        <f>D9/$R$9</f>
        <v>7.3953235454051108E-2</v>
      </c>
      <c r="F9" s="163">
        <v>151</v>
      </c>
      <c r="G9" s="16">
        <f>F9/$R$9</f>
        <v>8.2109842305600866E-2</v>
      </c>
      <c r="H9" s="157">
        <v>347</v>
      </c>
      <c r="I9" s="16">
        <f>H9/$R$9</f>
        <v>0.18868950516585101</v>
      </c>
      <c r="J9" s="157">
        <v>407</v>
      </c>
      <c r="K9" s="16">
        <f>J9/$R$9</f>
        <v>0.22131593257205004</v>
      </c>
      <c r="L9" s="157">
        <v>450</v>
      </c>
      <c r="M9" s="16">
        <f>L9/$R$9</f>
        <v>0.24469820554649266</v>
      </c>
      <c r="N9" s="157">
        <v>247</v>
      </c>
      <c r="O9" s="16">
        <f>N9/$R$9</f>
        <v>0.1343121261555193</v>
      </c>
      <c r="P9" s="157">
        <v>101</v>
      </c>
      <c r="Q9" s="16">
        <f>P9/$R$9</f>
        <v>5.4921152800435018E-2</v>
      </c>
      <c r="R9" s="17">
        <f t="shared" si="1"/>
        <v>1839</v>
      </c>
      <c r="S9" s="16">
        <f t="shared" si="0"/>
        <v>8.1159804051370313E-2</v>
      </c>
    </row>
    <row r="10" spans="1:19">
      <c r="B10" s="105">
        <v>6</v>
      </c>
      <c r="C10" s="18" t="s">
        <v>35</v>
      </c>
      <c r="D10" s="162">
        <v>255</v>
      </c>
      <c r="E10" s="16">
        <f>D10/$R$10</f>
        <v>8.4717607973421927E-2</v>
      </c>
      <c r="F10" s="163">
        <v>245</v>
      </c>
      <c r="G10" s="16">
        <f>F10/$R$10</f>
        <v>8.1395348837209308E-2</v>
      </c>
      <c r="H10" s="157">
        <v>598</v>
      </c>
      <c r="I10" s="16">
        <f>H10/$R$10</f>
        <v>0.19867109634551494</v>
      </c>
      <c r="J10" s="157">
        <v>704</v>
      </c>
      <c r="K10" s="16">
        <f>J10/$R$10</f>
        <v>0.23388704318936876</v>
      </c>
      <c r="L10" s="157">
        <v>652</v>
      </c>
      <c r="M10" s="16">
        <f>L10/$R$10</f>
        <v>0.21661129568106313</v>
      </c>
      <c r="N10" s="157">
        <v>405</v>
      </c>
      <c r="O10" s="16">
        <f>N10/$R$10</f>
        <v>0.13455149501661129</v>
      </c>
      <c r="P10" s="157">
        <v>151</v>
      </c>
      <c r="Q10" s="16">
        <f>P10/$R$10</f>
        <v>5.016611295681063E-2</v>
      </c>
      <c r="R10" s="17">
        <f t="shared" si="1"/>
        <v>3010</v>
      </c>
      <c r="S10" s="16">
        <f t="shared" si="0"/>
        <v>0.13283904850169911</v>
      </c>
    </row>
    <row r="11" spans="1:19">
      <c r="B11" s="105">
        <v>7</v>
      </c>
      <c r="C11" s="18" t="s">
        <v>44</v>
      </c>
      <c r="D11" s="10">
        <v>366</v>
      </c>
      <c r="E11" s="16">
        <f>D11/$R$11</f>
        <v>9.6088212129167766E-2</v>
      </c>
      <c r="F11" s="164">
        <v>352</v>
      </c>
      <c r="G11" s="16">
        <f>F11/$R$11</f>
        <v>9.2412706747177734E-2</v>
      </c>
      <c r="H11" s="165">
        <v>769</v>
      </c>
      <c r="I11" s="16">
        <f>H11/$R$11</f>
        <v>0.20189025991073772</v>
      </c>
      <c r="J11" s="165">
        <v>916</v>
      </c>
      <c r="K11" s="16">
        <f>J11/$R$11</f>
        <v>0.24048306642163297</v>
      </c>
      <c r="L11" s="165">
        <v>822</v>
      </c>
      <c r="M11" s="16">
        <f>L11/$R$11</f>
        <v>0.21580467314255711</v>
      </c>
      <c r="N11" s="165">
        <v>431</v>
      </c>
      <c r="O11" s="16">
        <f>N11/$R$11</f>
        <v>0.11315305854555001</v>
      </c>
      <c r="P11" s="165">
        <v>153</v>
      </c>
      <c r="Q11" s="16">
        <f>P11/$R$11</f>
        <v>4.0168023103176687E-2</v>
      </c>
      <c r="R11" s="19">
        <f t="shared" si="1"/>
        <v>3809</v>
      </c>
      <c r="S11" s="16">
        <f t="shared" si="0"/>
        <v>0.16810097532989099</v>
      </c>
    </row>
    <row r="12" spans="1:19" ht="14.25" thickBot="1">
      <c r="B12" s="105">
        <v>8</v>
      </c>
      <c r="C12" s="18" t="s">
        <v>57</v>
      </c>
      <c r="D12" s="166">
        <v>479</v>
      </c>
      <c r="E12" s="16">
        <f>D12/$R$12</f>
        <v>7.8485990496477143E-2</v>
      </c>
      <c r="F12" s="167">
        <v>475</v>
      </c>
      <c r="G12" s="16">
        <f>F12/$R$12</f>
        <v>7.7830575126986726E-2</v>
      </c>
      <c r="H12" s="168">
        <v>1153</v>
      </c>
      <c r="I12" s="16">
        <f>H12/$R$12</f>
        <v>0.18892348025561198</v>
      </c>
      <c r="J12" s="168">
        <v>1467</v>
      </c>
      <c r="K12" s="16">
        <f>J12/$R$12</f>
        <v>0.24037358676060955</v>
      </c>
      <c r="L12" s="168">
        <v>1413</v>
      </c>
      <c r="M12" s="16">
        <f>L12/$R$12</f>
        <v>0.23152547927248893</v>
      </c>
      <c r="N12" s="168">
        <v>789</v>
      </c>
      <c r="O12" s="16">
        <f>N12/$R$12</f>
        <v>0.12928068163198428</v>
      </c>
      <c r="P12" s="168">
        <v>327</v>
      </c>
      <c r="Q12" s="16">
        <f>P12/$R$12</f>
        <v>5.3580206455841391E-2</v>
      </c>
      <c r="R12" s="20">
        <f t="shared" si="1"/>
        <v>6103</v>
      </c>
      <c r="S12" s="16">
        <f t="shared" si="0"/>
        <v>0.26934110066640188</v>
      </c>
    </row>
    <row r="13" spans="1:19" ht="14.25" thickTop="1">
      <c r="B13" s="209" t="s">
        <v>0</v>
      </c>
      <c r="C13" s="210"/>
      <c r="D13" s="21">
        <v>1859</v>
      </c>
      <c r="E13" s="22">
        <f>D13/$R$13</f>
        <v>8.2042455536431441E-2</v>
      </c>
      <c r="F13" s="21">
        <v>1882</v>
      </c>
      <c r="G13" s="22">
        <f>F13/$R$13</f>
        <v>8.3057504744251734E-2</v>
      </c>
      <c r="H13" s="21">
        <v>4503</v>
      </c>
      <c r="I13" s="22">
        <f>H13/$R$13</f>
        <v>0.19872898186151197</v>
      </c>
      <c r="J13" s="21">
        <v>5491</v>
      </c>
      <c r="K13" s="22">
        <f>J13/$R$13</f>
        <v>0.24233196522353148</v>
      </c>
      <c r="L13" s="21">
        <v>5048</v>
      </c>
      <c r="M13" s="22">
        <f>L13/$R$13</f>
        <v>0.2227812348294276</v>
      </c>
      <c r="N13" s="21">
        <v>2823</v>
      </c>
      <c r="O13" s="22">
        <f>N13/$R$13</f>
        <v>0.12458625711637759</v>
      </c>
      <c r="P13" s="21">
        <v>1053</v>
      </c>
      <c r="Q13" s="22">
        <f>P13/$R$13</f>
        <v>4.6471600688468159E-2</v>
      </c>
      <c r="R13" s="23">
        <f t="shared" si="1"/>
        <v>22659</v>
      </c>
      <c r="S13" s="22" t="s">
        <v>193</v>
      </c>
    </row>
    <row r="14" spans="1:19">
      <c r="B14" s="12"/>
    </row>
    <row r="15" spans="1:19">
      <c r="B15" s="12"/>
    </row>
    <row r="16" spans="1:19">
      <c r="B16" s="12"/>
    </row>
    <row r="17" spans="2:2">
      <c r="B17" s="12"/>
    </row>
    <row r="18" spans="2:2">
      <c r="B18" s="24"/>
    </row>
    <row r="19" spans="2:2">
      <c r="B19" s="24"/>
    </row>
    <row r="20" spans="2:2">
      <c r="B20" s="12"/>
    </row>
    <row r="21" spans="2:2">
      <c r="B21" s="12"/>
    </row>
    <row r="22" spans="2:2">
      <c r="B22" s="24"/>
    </row>
  </sheetData>
  <mergeCells count="11">
    <mergeCell ref="L3:M3"/>
    <mergeCell ref="N3:O3"/>
    <mergeCell ref="P3:Q3"/>
    <mergeCell ref="R3:S3"/>
    <mergeCell ref="B13:C13"/>
    <mergeCell ref="B3:B4"/>
    <mergeCell ref="C3:C4"/>
    <mergeCell ref="D3:E3"/>
    <mergeCell ref="F3:G3"/>
    <mergeCell ref="H3:I3"/>
    <mergeCell ref="J3:K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A1:S88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9.625" style="2" customWidth="1"/>
    <col min="4" max="19" width="10.125" style="2" customWidth="1"/>
    <col min="20" max="16384" width="9" style="2"/>
  </cols>
  <sheetData>
    <row r="1" spans="1:19" ht="13.5" customHeight="1">
      <c r="A1" s="143" t="s">
        <v>192</v>
      </c>
    </row>
    <row r="2" spans="1:19" ht="16.5" customHeight="1">
      <c r="A2" s="2" t="s">
        <v>175</v>
      </c>
    </row>
    <row r="3" spans="1:19" ht="16.5" customHeight="1">
      <c r="B3" s="231"/>
      <c r="C3" s="224" t="s">
        <v>153</v>
      </c>
      <c r="D3" s="229" t="s">
        <v>154</v>
      </c>
      <c r="E3" s="230"/>
      <c r="F3" s="232" t="s">
        <v>71</v>
      </c>
      <c r="G3" s="230"/>
      <c r="H3" s="229" t="s">
        <v>72</v>
      </c>
      <c r="I3" s="230"/>
      <c r="J3" s="229" t="s">
        <v>73</v>
      </c>
      <c r="K3" s="230"/>
      <c r="L3" s="229" t="s">
        <v>74</v>
      </c>
      <c r="M3" s="230"/>
      <c r="N3" s="206" t="s">
        <v>75</v>
      </c>
      <c r="O3" s="208"/>
      <c r="P3" s="229" t="s">
        <v>77</v>
      </c>
      <c r="Q3" s="230"/>
      <c r="R3" s="229" t="s">
        <v>76</v>
      </c>
      <c r="S3" s="230"/>
    </row>
    <row r="4" spans="1:19" ht="57" customHeight="1">
      <c r="B4" s="231"/>
      <c r="C4" s="224"/>
      <c r="D4" s="6" t="s">
        <v>189</v>
      </c>
      <c r="E4" s="202" t="s">
        <v>207</v>
      </c>
      <c r="F4" s="6" t="s">
        <v>189</v>
      </c>
      <c r="G4" s="202" t="s">
        <v>207</v>
      </c>
      <c r="H4" s="6" t="s">
        <v>189</v>
      </c>
      <c r="I4" s="202" t="s">
        <v>207</v>
      </c>
      <c r="J4" s="6" t="s">
        <v>189</v>
      </c>
      <c r="K4" s="202" t="s">
        <v>207</v>
      </c>
      <c r="L4" s="6" t="s">
        <v>189</v>
      </c>
      <c r="M4" s="202" t="s">
        <v>207</v>
      </c>
      <c r="N4" s="6" t="s">
        <v>189</v>
      </c>
      <c r="O4" s="202" t="s">
        <v>207</v>
      </c>
      <c r="P4" s="6" t="s">
        <v>189</v>
      </c>
      <c r="Q4" s="202" t="s">
        <v>207</v>
      </c>
      <c r="R4" s="6" t="s">
        <v>189</v>
      </c>
      <c r="S4" s="202" t="s">
        <v>207</v>
      </c>
    </row>
    <row r="5" spans="1:19">
      <c r="B5" s="105">
        <v>1</v>
      </c>
      <c r="C5" s="140" t="s">
        <v>58</v>
      </c>
      <c r="D5" s="162">
        <v>479</v>
      </c>
      <c r="E5" s="16">
        <f t="shared" ref="E5:E10" si="0">D5/R5</f>
        <v>7.8485990496477143E-2</v>
      </c>
      <c r="F5" s="163">
        <v>475</v>
      </c>
      <c r="G5" s="16">
        <f>F5/R5</f>
        <v>7.7830575126986726E-2</v>
      </c>
      <c r="H5" s="157">
        <v>1153</v>
      </c>
      <c r="I5" s="16">
        <f>H5/R5</f>
        <v>0.18892348025561198</v>
      </c>
      <c r="J5" s="157">
        <v>1467</v>
      </c>
      <c r="K5" s="16">
        <f>J5/R5</f>
        <v>0.24037358676060955</v>
      </c>
      <c r="L5" s="157">
        <v>1413</v>
      </c>
      <c r="M5" s="16">
        <f>L5/R5</f>
        <v>0.23152547927248893</v>
      </c>
      <c r="N5" s="157">
        <v>789</v>
      </c>
      <c r="O5" s="16">
        <f>N5/R5</f>
        <v>0.12928068163198428</v>
      </c>
      <c r="P5" s="157">
        <v>327</v>
      </c>
      <c r="Q5" s="16">
        <f t="shared" ref="Q5:Q14" si="1">P5/R5</f>
        <v>5.3580206455841391E-2</v>
      </c>
      <c r="R5" s="17">
        <f>SUM(D5,F5,H5,J5,L5,N5,P5)</f>
        <v>6103</v>
      </c>
      <c r="S5" s="16">
        <f t="shared" ref="S5:S17" si="2">R5/$R$79</f>
        <v>0.26934110066640188</v>
      </c>
    </row>
    <row r="6" spans="1:19">
      <c r="B6" s="105">
        <v>2</v>
      </c>
      <c r="C6" s="140" t="s">
        <v>135</v>
      </c>
      <c r="D6" s="162">
        <v>12</v>
      </c>
      <c r="E6" s="16">
        <f t="shared" si="0"/>
        <v>6.3157894736842107E-2</v>
      </c>
      <c r="F6" s="163">
        <v>18</v>
      </c>
      <c r="G6" s="16">
        <f t="shared" ref="G6:G69" si="3">F6/R6</f>
        <v>9.4736842105263161E-2</v>
      </c>
      <c r="H6" s="157">
        <v>36</v>
      </c>
      <c r="I6" s="16">
        <f t="shared" ref="I6:I69" si="4">H6/R6</f>
        <v>0.18947368421052632</v>
      </c>
      <c r="J6" s="157">
        <v>44</v>
      </c>
      <c r="K6" s="16">
        <f t="shared" ref="K6:K69" si="5">J6/R6</f>
        <v>0.23157894736842105</v>
      </c>
      <c r="L6" s="157">
        <v>52</v>
      </c>
      <c r="M6" s="16">
        <f t="shared" ref="M6:M69" si="6">L6/R6</f>
        <v>0.27368421052631581</v>
      </c>
      <c r="N6" s="157">
        <v>22</v>
      </c>
      <c r="O6" s="16">
        <f t="shared" ref="O6:O69" si="7">N6/R6</f>
        <v>0.11578947368421053</v>
      </c>
      <c r="P6" s="157">
        <v>6</v>
      </c>
      <c r="Q6" s="16">
        <f t="shared" si="1"/>
        <v>3.1578947368421054E-2</v>
      </c>
      <c r="R6" s="17">
        <f t="shared" ref="R6:R79" si="8">SUM(D6,F6,H6,J6,L6,N6,P6)</f>
        <v>190</v>
      </c>
      <c r="S6" s="16">
        <f t="shared" si="2"/>
        <v>8.3851891080806741E-3</v>
      </c>
    </row>
    <row r="7" spans="1:19">
      <c r="B7" s="105">
        <v>3</v>
      </c>
      <c r="C7" s="141" t="s">
        <v>136</v>
      </c>
      <c r="D7" s="162">
        <v>17</v>
      </c>
      <c r="E7" s="16">
        <f t="shared" si="0"/>
        <v>0.12781954887218044</v>
      </c>
      <c r="F7" s="163">
        <v>8</v>
      </c>
      <c r="G7" s="16">
        <f t="shared" si="3"/>
        <v>6.0150375939849621E-2</v>
      </c>
      <c r="H7" s="157">
        <v>14</v>
      </c>
      <c r="I7" s="16">
        <f t="shared" si="4"/>
        <v>0.10526315789473684</v>
      </c>
      <c r="J7" s="157">
        <v>31</v>
      </c>
      <c r="K7" s="16">
        <f t="shared" si="5"/>
        <v>0.23308270676691728</v>
      </c>
      <c r="L7" s="157">
        <v>33</v>
      </c>
      <c r="M7" s="16">
        <f t="shared" si="6"/>
        <v>0.24812030075187969</v>
      </c>
      <c r="N7" s="157">
        <v>21</v>
      </c>
      <c r="O7" s="16">
        <f t="shared" si="7"/>
        <v>0.15789473684210525</v>
      </c>
      <c r="P7" s="157">
        <v>9</v>
      </c>
      <c r="Q7" s="16">
        <f t="shared" si="1"/>
        <v>6.7669172932330823E-2</v>
      </c>
      <c r="R7" s="17">
        <f t="shared" si="8"/>
        <v>133</v>
      </c>
      <c r="S7" s="16">
        <f t="shared" si="2"/>
        <v>5.8696323756564717E-3</v>
      </c>
    </row>
    <row r="8" spans="1:19">
      <c r="B8" s="105">
        <v>4</v>
      </c>
      <c r="C8" s="141" t="s">
        <v>137</v>
      </c>
      <c r="D8" s="162">
        <v>9</v>
      </c>
      <c r="E8" s="16">
        <f t="shared" si="0"/>
        <v>4.2056074766355138E-2</v>
      </c>
      <c r="F8" s="163">
        <v>16</v>
      </c>
      <c r="G8" s="16">
        <f t="shared" si="3"/>
        <v>7.476635514018691E-2</v>
      </c>
      <c r="H8" s="157">
        <v>39</v>
      </c>
      <c r="I8" s="16">
        <f t="shared" si="4"/>
        <v>0.1822429906542056</v>
      </c>
      <c r="J8" s="157">
        <v>55</v>
      </c>
      <c r="K8" s="16">
        <f t="shared" si="5"/>
        <v>0.2570093457943925</v>
      </c>
      <c r="L8" s="157">
        <v>65</v>
      </c>
      <c r="M8" s="16">
        <f t="shared" si="6"/>
        <v>0.30373831775700932</v>
      </c>
      <c r="N8" s="157">
        <v>21</v>
      </c>
      <c r="O8" s="16">
        <f t="shared" si="7"/>
        <v>9.8130841121495324E-2</v>
      </c>
      <c r="P8" s="157">
        <v>9</v>
      </c>
      <c r="Q8" s="16">
        <f t="shared" si="1"/>
        <v>4.2056074766355138E-2</v>
      </c>
      <c r="R8" s="17">
        <f t="shared" si="8"/>
        <v>214</v>
      </c>
      <c r="S8" s="16">
        <f t="shared" si="2"/>
        <v>9.4443708901540222E-3</v>
      </c>
    </row>
    <row r="9" spans="1:19">
      <c r="B9" s="105">
        <v>5</v>
      </c>
      <c r="C9" s="141" t="s">
        <v>138</v>
      </c>
      <c r="D9" s="162">
        <v>8</v>
      </c>
      <c r="E9" s="16">
        <f t="shared" si="0"/>
        <v>6.5573770491803282E-2</v>
      </c>
      <c r="F9" s="163">
        <v>12</v>
      </c>
      <c r="G9" s="16">
        <f t="shared" si="3"/>
        <v>9.8360655737704916E-2</v>
      </c>
      <c r="H9" s="157">
        <v>24</v>
      </c>
      <c r="I9" s="16">
        <f t="shared" si="4"/>
        <v>0.19672131147540983</v>
      </c>
      <c r="J9" s="157">
        <v>24</v>
      </c>
      <c r="K9" s="16">
        <f t="shared" si="5"/>
        <v>0.19672131147540983</v>
      </c>
      <c r="L9" s="157">
        <v>33</v>
      </c>
      <c r="M9" s="16">
        <f t="shared" si="6"/>
        <v>0.27049180327868855</v>
      </c>
      <c r="N9" s="157">
        <v>19</v>
      </c>
      <c r="O9" s="16">
        <f t="shared" si="7"/>
        <v>0.15573770491803279</v>
      </c>
      <c r="P9" s="157">
        <v>2</v>
      </c>
      <c r="Q9" s="16">
        <f t="shared" si="1"/>
        <v>1.6393442622950821E-2</v>
      </c>
      <c r="R9" s="17">
        <f t="shared" si="8"/>
        <v>122</v>
      </c>
      <c r="S9" s="16">
        <f t="shared" si="2"/>
        <v>5.3841740588728539E-3</v>
      </c>
    </row>
    <row r="10" spans="1:19">
      <c r="B10" s="105">
        <v>6</v>
      </c>
      <c r="C10" s="141" t="s">
        <v>139</v>
      </c>
      <c r="D10" s="162">
        <v>13</v>
      </c>
      <c r="E10" s="16">
        <f t="shared" si="0"/>
        <v>5.9633027522935783E-2</v>
      </c>
      <c r="F10" s="163">
        <v>21</v>
      </c>
      <c r="G10" s="16">
        <f t="shared" si="3"/>
        <v>9.6330275229357804E-2</v>
      </c>
      <c r="H10" s="157">
        <v>41</v>
      </c>
      <c r="I10" s="16">
        <f t="shared" si="4"/>
        <v>0.18807339449541285</v>
      </c>
      <c r="J10" s="157">
        <v>58</v>
      </c>
      <c r="K10" s="16">
        <f t="shared" si="5"/>
        <v>0.26605504587155965</v>
      </c>
      <c r="L10" s="157">
        <v>47</v>
      </c>
      <c r="M10" s="16">
        <f t="shared" si="6"/>
        <v>0.21559633027522937</v>
      </c>
      <c r="N10" s="157">
        <v>28</v>
      </c>
      <c r="O10" s="16">
        <f t="shared" si="7"/>
        <v>0.12844036697247707</v>
      </c>
      <c r="P10" s="157">
        <v>10</v>
      </c>
      <c r="Q10" s="16">
        <f t="shared" si="1"/>
        <v>4.5871559633027525E-2</v>
      </c>
      <c r="R10" s="17">
        <f t="shared" si="8"/>
        <v>218</v>
      </c>
      <c r="S10" s="16">
        <f t="shared" si="2"/>
        <v>9.6209011871662472E-3</v>
      </c>
    </row>
    <row r="11" spans="1:19">
      <c r="B11" s="105">
        <v>7</v>
      </c>
      <c r="C11" s="141" t="s">
        <v>140</v>
      </c>
      <c r="D11" s="10">
        <v>11</v>
      </c>
      <c r="E11" s="16">
        <f t="shared" ref="E11:E69" si="9">D11/R11</f>
        <v>6.4327485380116955E-2</v>
      </c>
      <c r="F11" s="164">
        <v>17</v>
      </c>
      <c r="G11" s="16">
        <f t="shared" si="3"/>
        <v>9.9415204678362568E-2</v>
      </c>
      <c r="H11" s="165">
        <v>35</v>
      </c>
      <c r="I11" s="16">
        <f t="shared" si="4"/>
        <v>0.2046783625730994</v>
      </c>
      <c r="J11" s="165">
        <v>40</v>
      </c>
      <c r="K11" s="16">
        <f t="shared" si="5"/>
        <v>0.23391812865497075</v>
      </c>
      <c r="L11" s="165">
        <v>36</v>
      </c>
      <c r="M11" s="16">
        <f t="shared" si="6"/>
        <v>0.21052631578947367</v>
      </c>
      <c r="N11" s="165">
        <v>24</v>
      </c>
      <c r="O11" s="16">
        <f t="shared" si="7"/>
        <v>0.14035087719298245</v>
      </c>
      <c r="P11" s="165">
        <v>8</v>
      </c>
      <c r="Q11" s="16">
        <f t="shared" si="1"/>
        <v>4.6783625730994149E-2</v>
      </c>
      <c r="R11" s="19">
        <f t="shared" si="8"/>
        <v>171</v>
      </c>
      <c r="S11" s="16">
        <f t="shared" si="2"/>
        <v>7.5466701972726072E-3</v>
      </c>
    </row>
    <row r="12" spans="1:19">
      <c r="B12" s="105">
        <v>8</v>
      </c>
      <c r="C12" s="141" t="s">
        <v>59</v>
      </c>
      <c r="D12" s="166">
        <v>12</v>
      </c>
      <c r="E12" s="16">
        <f t="shared" si="9"/>
        <v>8.2758620689655171E-2</v>
      </c>
      <c r="F12" s="167">
        <v>10</v>
      </c>
      <c r="G12" s="16">
        <f t="shared" si="3"/>
        <v>6.8965517241379309E-2</v>
      </c>
      <c r="H12" s="168">
        <v>28</v>
      </c>
      <c r="I12" s="16">
        <f t="shared" si="4"/>
        <v>0.19310344827586207</v>
      </c>
      <c r="J12" s="168">
        <v>29</v>
      </c>
      <c r="K12" s="16">
        <f t="shared" si="5"/>
        <v>0.2</v>
      </c>
      <c r="L12" s="168">
        <v>34</v>
      </c>
      <c r="M12" s="16">
        <f t="shared" si="6"/>
        <v>0.23448275862068965</v>
      </c>
      <c r="N12" s="168">
        <v>23</v>
      </c>
      <c r="O12" s="16">
        <f t="shared" si="7"/>
        <v>0.15862068965517243</v>
      </c>
      <c r="P12" s="168">
        <v>9</v>
      </c>
      <c r="Q12" s="16">
        <f t="shared" si="1"/>
        <v>6.2068965517241378E-2</v>
      </c>
      <c r="R12" s="20">
        <f t="shared" si="8"/>
        <v>145</v>
      </c>
      <c r="S12" s="16">
        <f t="shared" si="2"/>
        <v>6.3992232666931466E-3</v>
      </c>
    </row>
    <row r="13" spans="1:19">
      <c r="B13" s="105">
        <v>9</v>
      </c>
      <c r="C13" s="141" t="s">
        <v>141</v>
      </c>
      <c r="D13" s="162">
        <v>6</v>
      </c>
      <c r="E13" s="16">
        <f t="shared" si="9"/>
        <v>7.407407407407407E-2</v>
      </c>
      <c r="F13" s="163">
        <v>7</v>
      </c>
      <c r="G13" s="16">
        <f t="shared" si="3"/>
        <v>8.6419753086419748E-2</v>
      </c>
      <c r="H13" s="157">
        <v>13</v>
      </c>
      <c r="I13" s="16">
        <f t="shared" si="4"/>
        <v>0.16049382716049382</v>
      </c>
      <c r="J13" s="157">
        <v>23</v>
      </c>
      <c r="K13" s="16">
        <f t="shared" si="5"/>
        <v>0.2839506172839506</v>
      </c>
      <c r="L13" s="157">
        <v>18</v>
      </c>
      <c r="M13" s="16">
        <f t="shared" si="6"/>
        <v>0.22222222222222221</v>
      </c>
      <c r="N13" s="157">
        <v>10</v>
      </c>
      <c r="O13" s="16">
        <f t="shared" si="7"/>
        <v>0.12345679012345678</v>
      </c>
      <c r="P13" s="157">
        <v>4</v>
      </c>
      <c r="Q13" s="16">
        <f t="shared" si="1"/>
        <v>4.9382716049382713E-2</v>
      </c>
      <c r="R13" s="17">
        <f t="shared" si="8"/>
        <v>81</v>
      </c>
      <c r="S13" s="16">
        <f t="shared" si="2"/>
        <v>3.5747385144975505E-3</v>
      </c>
    </row>
    <row r="14" spans="1:19">
      <c r="B14" s="105">
        <v>10</v>
      </c>
      <c r="C14" s="141" t="s">
        <v>60</v>
      </c>
      <c r="D14" s="162">
        <v>14</v>
      </c>
      <c r="E14" s="16">
        <f t="shared" si="9"/>
        <v>7.179487179487179E-2</v>
      </c>
      <c r="F14" s="163">
        <v>13</v>
      </c>
      <c r="G14" s="16">
        <f t="shared" si="3"/>
        <v>6.6666666666666666E-2</v>
      </c>
      <c r="H14" s="157">
        <v>48</v>
      </c>
      <c r="I14" s="16">
        <f t="shared" si="4"/>
        <v>0.24615384615384617</v>
      </c>
      <c r="J14" s="157">
        <v>43</v>
      </c>
      <c r="K14" s="16">
        <f t="shared" si="5"/>
        <v>0.22051282051282051</v>
      </c>
      <c r="L14" s="157">
        <v>44</v>
      </c>
      <c r="M14" s="16">
        <f t="shared" si="6"/>
        <v>0.22564102564102564</v>
      </c>
      <c r="N14" s="157">
        <v>23</v>
      </c>
      <c r="O14" s="16">
        <f t="shared" si="7"/>
        <v>0.11794871794871795</v>
      </c>
      <c r="P14" s="157">
        <v>10</v>
      </c>
      <c r="Q14" s="16">
        <f t="shared" si="1"/>
        <v>5.128205128205128E-2</v>
      </c>
      <c r="R14" s="17">
        <f t="shared" si="8"/>
        <v>195</v>
      </c>
      <c r="S14" s="16">
        <f t="shared" si="2"/>
        <v>8.6058519793459545E-3</v>
      </c>
    </row>
    <row r="15" spans="1:19">
      <c r="B15" s="105">
        <v>11</v>
      </c>
      <c r="C15" s="141" t="s">
        <v>61</v>
      </c>
      <c r="D15" s="162">
        <v>26</v>
      </c>
      <c r="E15" s="16">
        <f t="shared" si="9"/>
        <v>8.6956521739130432E-2</v>
      </c>
      <c r="F15" s="163">
        <v>30</v>
      </c>
      <c r="G15" s="16">
        <f t="shared" si="3"/>
        <v>0.10033444816053512</v>
      </c>
      <c r="H15" s="157">
        <v>55</v>
      </c>
      <c r="I15" s="16">
        <f t="shared" si="4"/>
        <v>0.18394648829431437</v>
      </c>
      <c r="J15" s="157">
        <v>89</v>
      </c>
      <c r="K15" s="16">
        <f t="shared" si="5"/>
        <v>0.2976588628762542</v>
      </c>
      <c r="L15" s="157">
        <v>49</v>
      </c>
      <c r="M15" s="16">
        <f t="shared" si="6"/>
        <v>0.16387959866220736</v>
      </c>
      <c r="N15" s="157">
        <v>31</v>
      </c>
      <c r="O15" s="16">
        <f t="shared" si="7"/>
        <v>0.10367892976588629</v>
      </c>
      <c r="P15" s="157">
        <v>19</v>
      </c>
      <c r="Q15" s="16">
        <f t="shared" ref="Q15:Q69" si="10">P15/R15</f>
        <v>6.354515050167224E-2</v>
      </c>
      <c r="R15" s="17">
        <f t="shared" si="8"/>
        <v>299</v>
      </c>
      <c r="S15" s="16">
        <f t="shared" si="2"/>
        <v>1.3195639701663799E-2</v>
      </c>
    </row>
    <row r="16" spans="1:19">
      <c r="B16" s="105">
        <v>12</v>
      </c>
      <c r="C16" s="141" t="s">
        <v>142</v>
      </c>
      <c r="D16" s="162">
        <v>20</v>
      </c>
      <c r="E16" s="16">
        <f t="shared" si="9"/>
        <v>0.12048192771084337</v>
      </c>
      <c r="F16" s="163">
        <v>11</v>
      </c>
      <c r="G16" s="16">
        <f t="shared" si="3"/>
        <v>6.6265060240963861E-2</v>
      </c>
      <c r="H16" s="157">
        <v>32</v>
      </c>
      <c r="I16" s="16">
        <f t="shared" si="4"/>
        <v>0.19277108433734941</v>
      </c>
      <c r="J16" s="157">
        <v>35</v>
      </c>
      <c r="K16" s="16">
        <f t="shared" si="5"/>
        <v>0.21084337349397592</v>
      </c>
      <c r="L16" s="157">
        <v>43</v>
      </c>
      <c r="M16" s="16">
        <f t="shared" si="6"/>
        <v>0.25903614457831325</v>
      </c>
      <c r="N16" s="157">
        <v>17</v>
      </c>
      <c r="O16" s="16">
        <f t="shared" si="7"/>
        <v>0.10240963855421686</v>
      </c>
      <c r="P16" s="157">
        <v>8</v>
      </c>
      <c r="Q16" s="16">
        <f t="shared" si="10"/>
        <v>4.8192771084337352E-2</v>
      </c>
      <c r="R16" s="17">
        <f t="shared" si="8"/>
        <v>166</v>
      </c>
      <c r="S16" s="16">
        <f t="shared" si="2"/>
        <v>7.326007326007326E-3</v>
      </c>
    </row>
    <row r="17" spans="2:19">
      <c r="B17" s="105">
        <v>13</v>
      </c>
      <c r="C17" s="141" t="s">
        <v>143</v>
      </c>
      <c r="D17" s="10">
        <v>30</v>
      </c>
      <c r="E17" s="16">
        <f t="shared" si="9"/>
        <v>7.9365079365079361E-2</v>
      </c>
      <c r="F17" s="164">
        <v>38</v>
      </c>
      <c r="G17" s="16">
        <f t="shared" si="3"/>
        <v>0.10052910052910052</v>
      </c>
      <c r="H17" s="165">
        <v>82</v>
      </c>
      <c r="I17" s="16">
        <f t="shared" si="4"/>
        <v>0.21693121693121692</v>
      </c>
      <c r="J17" s="165">
        <v>92</v>
      </c>
      <c r="K17" s="16">
        <f t="shared" si="5"/>
        <v>0.24338624338624337</v>
      </c>
      <c r="L17" s="165">
        <v>65</v>
      </c>
      <c r="M17" s="16">
        <f t="shared" si="6"/>
        <v>0.17195767195767195</v>
      </c>
      <c r="N17" s="165">
        <v>51</v>
      </c>
      <c r="O17" s="16">
        <f t="shared" si="7"/>
        <v>0.13492063492063491</v>
      </c>
      <c r="P17" s="165">
        <v>20</v>
      </c>
      <c r="Q17" s="16">
        <f t="shared" si="10"/>
        <v>5.2910052910052907E-2</v>
      </c>
      <c r="R17" s="19">
        <f t="shared" si="8"/>
        <v>378</v>
      </c>
      <c r="S17" s="16">
        <f t="shared" si="2"/>
        <v>1.6682113067655237E-2</v>
      </c>
    </row>
    <row r="18" spans="2:19">
      <c r="B18" s="105">
        <v>14</v>
      </c>
      <c r="C18" s="141" t="s">
        <v>144</v>
      </c>
      <c r="D18" s="166">
        <v>17</v>
      </c>
      <c r="E18" s="16">
        <f t="shared" si="9"/>
        <v>8.7179487179487175E-2</v>
      </c>
      <c r="F18" s="167">
        <v>11</v>
      </c>
      <c r="G18" s="16">
        <f t="shared" si="3"/>
        <v>5.6410256410256411E-2</v>
      </c>
      <c r="H18" s="168">
        <v>42</v>
      </c>
      <c r="I18" s="16">
        <f t="shared" si="4"/>
        <v>0.2153846153846154</v>
      </c>
      <c r="J18" s="168">
        <v>45</v>
      </c>
      <c r="K18" s="16">
        <f t="shared" si="5"/>
        <v>0.23076923076923078</v>
      </c>
      <c r="L18" s="168">
        <v>38</v>
      </c>
      <c r="M18" s="16">
        <f t="shared" si="6"/>
        <v>0.19487179487179487</v>
      </c>
      <c r="N18" s="168">
        <v>32</v>
      </c>
      <c r="O18" s="16">
        <f t="shared" si="7"/>
        <v>0.1641025641025641</v>
      </c>
      <c r="P18" s="168">
        <v>10</v>
      </c>
      <c r="Q18" s="16">
        <f t="shared" si="10"/>
        <v>5.128205128205128E-2</v>
      </c>
      <c r="R18" s="20">
        <f t="shared" si="8"/>
        <v>195</v>
      </c>
      <c r="S18" s="16">
        <f t="shared" ref="S18:S36" si="11">R18/$R$79</f>
        <v>8.6058519793459545E-3</v>
      </c>
    </row>
    <row r="19" spans="2:19">
      <c r="B19" s="105">
        <v>15</v>
      </c>
      <c r="C19" s="141" t="s">
        <v>145</v>
      </c>
      <c r="D19" s="162">
        <v>25</v>
      </c>
      <c r="E19" s="16">
        <f t="shared" si="9"/>
        <v>8.5324232081911269E-2</v>
      </c>
      <c r="F19" s="163">
        <v>20</v>
      </c>
      <c r="G19" s="16">
        <f t="shared" si="3"/>
        <v>6.8259385665529013E-2</v>
      </c>
      <c r="H19" s="157">
        <v>56</v>
      </c>
      <c r="I19" s="16">
        <f t="shared" si="4"/>
        <v>0.19112627986348124</v>
      </c>
      <c r="J19" s="157">
        <v>85</v>
      </c>
      <c r="K19" s="16">
        <f t="shared" si="5"/>
        <v>0.29010238907849828</v>
      </c>
      <c r="L19" s="157">
        <v>57</v>
      </c>
      <c r="M19" s="16">
        <f t="shared" si="6"/>
        <v>0.19453924914675769</v>
      </c>
      <c r="N19" s="157">
        <v>40</v>
      </c>
      <c r="O19" s="16">
        <f t="shared" si="7"/>
        <v>0.13651877133105803</v>
      </c>
      <c r="P19" s="157">
        <v>10</v>
      </c>
      <c r="Q19" s="16">
        <f t="shared" si="10"/>
        <v>3.4129692832764506E-2</v>
      </c>
      <c r="R19" s="17">
        <f t="shared" si="8"/>
        <v>293</v>
      </c>
      <c r="S19" s="16">
        <f t="shared" si="11"/>
        <v>1.2930844256145461E-2</v>
      </c>
    </row>
    <row r="20" spans="2:19">
      <c r="B20" s="105">
        <v>16</v>
      </c>
      <c r="C20" s="141" t="s">
        <v>62</v>
      </c>
      <c r="D20" s="162">
        <v>20</v>
      </c>
      <c r="E20" s="16">
        <f t="shared" si="9"/>
        <v>6.8027210884353748E-2</v>
      </c>
      <c r="F20" s="163">
        <v>20</v>
      </c>
      <c r="G20" s="16">
        <f t="shared" si="3"/>
        <v>6.8027210884353748E-2</v>
      </c>
      <c r="H20" s="157">
        <v>38</v>
      </c>
      <c r="I20" s="16">
        <f t="shared" si="4"/>
        <v>0.12925170068027211</v>
      </c>
      <c r="J20" s="157">
        <v>63</v>
      </c>
      <c r="K20" s="16">
        <f t="shared" si="5"/>
        <v>0.21428571428571427</v>
      </c>
      <c r="L20" s="157">
        <v>90</v>
      </c>
      <c r="M20" s="16">
        <f t="shared" si="6"/>
        <v>0.30612244897959184</v>
      </c>
      <c r="N20" s="157">
        <v>46</v>
      </c>
      <c r="O20" s="16">
        <f t="shared" si="7"/>
        <v>0.15646258503401361</v>
      </c>
      <c r="P20" s="157">
        <v>17</v>
      </c>
      <c r="Q20" s="16">
        <f t="shared" si="10"/>
        <v>5.7823129251700682E-2</v>
      </c>
      <c r="R20" s="17">
        <f t="shared" si="8"/>
        <v>294</v>
      </c>
      <c r="S20" s="16">
        <f t="shared" si="11"/>
        <v>1.2974976830398516E-2</v>
      </c>
    </row>
    <row r="21" spans="2:19">
      <c r="B21" s="105">
        <v>17</v>
      </c>
      <c r="C21" s="141" t="s">
        <v>146</v>
      </c>
      <c r="D21" s="162">
        <v>40</v>
      </c>
      <c r="E21" s="16">
        <f t="shared" si="9"/>
        <v>7.1684587813620068E-2</v>
      </c>
      <c r="F21" s="163">
        <v>36</v>
      </c>
      <c r="G21" s="16">
        <f t="shared" si="3"/>
        <v>6.4516129032258063E-2</v>
      </c>
      <c r="H21" s="157">
        <v>85</v>
      </c>
      <c r="I21" s="16">
        <f t="shared" si="4"/>
        <v>0.15232974910394265</v>
      </c>
      <c r="J21" s="157">
        <v>146</v>
      </c>
      <c r="K21" s="16">
        <f t="shared" si="5"/>
        <v>0.26164874551971329</v>
      </c>
      <c r="L21" s="157">
        <v>139</v>
      </c>
      <c r="M21" s="16">
        <f t="shared" si="6"/>
        <v>0.24910394265232974</v>
      </c>
      <c r="N21" s="157">
        <v>76</v>
      </c>
      <c r="O21" s="16">
        <f t="shared" si="7"/>
        <v>0.13620071684587814</v>
      </c>
      <c r="P21" s="157">
        <v>36</v>
      </c>
      <c r="Q21" s="16">
        <f t="shared" si="10"/>
        <v>6.4516129032258063E-2</v>
      </c>
      <c r="R21" s="17">
        <f t="shared" si="8"/>
        <v>558</v>
      </c>
      <c r="S21" s="16">
        <f t="shared" si="11"/>
        <v>2.4625976433205347E-2</v>
      </c>
    </row>
    <row r="22" spans="2:19">
      <c r="B22" s="105">
        <v>18</v>
      </c>
      <c r="C22" s="141" t="s">
        <v>63</v>
      </c>
      <c r="D22" s="162">
        <v>31</v>
      </c>
      <c r="E22" s="16">
        <f t="shared" si="9"/>
        <v>8.611111111111111E-2</v>
      </c>
      <c r="F22" s="163">
        <v>22</v>
      </c>
      <c r="G22" s="16">
        <f t="shared" si="3"/>
        <v>6.1111111111111109E-2</v>
      </c>
      <c r="H22" s="157">
        <v>66</v>
      </c>
      <c r="I22" s="16">
        <f t="shared" si="4"/>
        <v>0.18333333333333332</v>
      </c>
      <c r="J22" s="157">
        <v>72</v>
      </c>
      <c r="K22" s="16">
        <f t="shared" si="5"/>
        <v>0.2</v>
      </c>
      <c r="L22" s="157">
        <v>87</v>
      </c>
      <c r="M22" s="16">
        <f t="shared" si="6"/>
        <v>0.24166666666666667</v>
      </c>
      <c r="N22" s="157">
        <v>60</v>
      </c>
      <c r="O22" s="16">
        <f t="shared" si="7"/>
        <v>0.16666666666666666</v>
      </c>
      <c r="P22" s="157">
        <v>22</v>
      </c>
      <c r="Q22" s="16">
        <f t="shared" si="10"/>
        <v>6.1111111111111109E-2</v>
      </c>
      <c r="R22" s="17">
        <f t="shared" si="8"/>
        <v>360</v>
      </c>
      <c r="S22" s="16">
        <f t="shared" si="11"/>
        <v>1.5887726731100223E-2</v>
      </c>
    </row>
    <row r="23" spans="2:19">
      <c r="B23" s="105">
        <v>19</v>
      </c>
      <c r="C23" s="141" t="s">
        <v>147</v>
      </c>
      <c r="D23" s="10">
        <v>27</v>
      </c>
      <c r="E23" s="16">
        <f t="shared" si="9"/>
        <v>7.8260869565217397E-2</v>
      </c>
      <c r="F23" s="164">
        <v>33</v>
      </c>
      <c r="G23" s="16">
        <f t="shared" si="3"/>
        <v>9.5652173913043481E-2</v>
      </c>
      <c r="H23" s="165">
        <v>62</v>
      </c>
      <c r="I23" s="16">
        <f t="shared" si="4"/>
        <v>0.17971014492753623</v>
      </c>
      <c r="J23" s="165">
        <v>81</v>
      </c>
      <c r="K23" s="16">
        <f t="shared" si="5"/>
        <v>0.23478260869565218</v>
      </c>
      <c r="L23" s="165">
        <v>80</v>
      </c>
      <c r="M23" s="16">
        <f t="shared" si="6"/>
        <v>0.2318840579710145</v>
      </c>
      <c r="N23" s="165">
        <v>39</v>
      </c>
      <c r="O23" s="16">
        <f t="shared" si="7"/>
        <v>0.11304347826086956</v>
      </c>
      <c r="P23" s="165">
        <v>23</v>
      </c>
      <c r="Q23" s="16">
        <f t="shared" si="10"/>
        <v>6.6666666666666666E-2</v>
      </c>
      <c r="R23" s="19">
        <f t="shared" si="8"/>
        <v>345</v>
      </c>
      <c r="S23" s="16">
        <f t="shared" si="11"/>
        <v>1.5225738117304382E-2</v>
      </c>
    </row>
    <row r="24" spans="2:19">
      <c r="B24" s="105">
        <v>20</v>
      </c>
      <c r="C24" s="141" t="s">
        <v>148</v>
      </c>
      <c r="D24" s="166">
        <v>28</v>
      </c>
      <c r="E24" s="16">
        <f t="shared" si="9"/>
        <v>7.650273224043716E-2</v>
      </c>
      <c r="F24" s="167">
        <v>24</v>
      </c>
      <c r="G24" s="16">
        <f t="shared" si="3"/>
        <v>6.5573770491803282E-2</v>
      </c>
      <c r="H24" s="168">
        <v>65</v>
      </c>
      <c r="I24" s="16">
        <f t="shared" si="4"/>
        <v>0.17759562841530055</v>
      </c>
      <c r="J24" s="168">
        <v>79</v>
      </c>
      <c r="K24" s="16">
        <f t="shared" si="5"/>
        <v>0.21584699453551912</v>
      </c>
      <c r="L24" s="168">
        <v>94</v>
      </c>
      <c r="M24" s="16">
        <f t="shared" si="6"/>
        <v>0.25683060109289618</v>
      </c>
      <c r="N24" s="168">
        <v>48</v>
      </c>
      <c r="O24" s="16">
        <f t="shared" si="7"/>
        <v>0.13114754098360656</v>
      </c>
      <c r="P24" s="168">
        <v>28</v>
      </c>
      <c r="Q24" s="16">
        <f t="shared" si="10"/>
        <v>7.650273224043716E-2</v>
      </c>
      <c r="R24" s="20">
        <f t="shared" si="8"/>
        <v>366</v>
      </c>
      <c r="S24" s="16">
        <f t="shared" si="11"/>
        <v>1.6152522176618563E-2</v>
      </c>
    </row>
    <row r="25" spans="2:19">
      <c r="B25" s="105">
        <v>21</v>
      </c>
      <c r="C25" s="141" t="s">
        <v>149</v>
      </c>
      <c r="D25" s="162">
        <v>12</v>
      </c>
      <c r="E25" s="16">
        <f t="shared" si="9"/>
        <v>7.2727272727272724E-2</v>
      </c>
      <c r="F25" s="163">
        <v>13</v>
      </c>
      <c r="G25" s="16">
        <f t="shared" si="3"/>
        <v>7.8787878787878782E-2</v>
      </c>
      <c r="H25" s="157">
        <v>34</v>
      </c>
      <c r="I25" s="16">
        <f t="shared" si="4"/>
        <v>0.20606060606060606</v>
      </c>
      <c r="J25" s="157">
        <v>37</v>
      </c>
      <c r="K25" s="16">
        <f t="shared" si="5"/>
        <v>0.22424242424242424</v>
      </c>
      <c r="L25" s="157">
        <v>46</v>
      </c>
      <c r="M25" s="16">
        <f t="shared" si="6"/>
        <v>0.27878787878787881</v>
      </c>
      <c r="N25" s="157">
        <v>19</v>
      </c>
      <c r="O25" s="16">
        <f t="shared" si="7"/>
        <v>0.11515151515151516</v>
      </c>
      <c r="P25" s="157">
        <v>4</v>
      </c>
      <c r="Q25" s="16">
        <f t="shared" si="10"/>
        <v>2.4242424242424242E-2</v>
      </c>
      <c r="R25" s="17">
        <f t="shared" si="8"/>
        <v>165</v>
      </c>
      <c r="S25" s="16">
        <f t="shared" si="11"/>
        <v>7.2818747517542698E-3</v>
      </c>
    </row>
    <row r="26" spans="2:19">
      <c r="B26" s="105">
        <v>22</v>
      </c>
      <c r="C26" s="141" t="s">
        <v>64</v>
      </c>
      <c r="D26" s="162">
        <v>30</v>
      </c>
      <c r="E26" s="16">
        <f t="shared" si="9"/>
        <v>8.7463556851311949E-2</v>
      </c>
      <c r="F26" s="163">
        <v>29</v>
      </c>
      <c r="G26" s="16">
        <f t="shared" si="3"/>
        <v>8.4548104956268216E-2</v>
      </c>
      <c r="H26" s="157">
        <v>68</v>
      </c>
      <c r="I26" s="16">
        <f t="shared" si="4"/>
        <v>0.19825072886297376</v>
      </c>
      <c r="J26" s="157">
        <v>77</v>
      </c>
      <c r="K26" s="16">
        <f t="shared" si="5"/>
        <v>0.22448979591836735</v>
      </c>
      <c r="L26" s="157">
        <v>79</v>
      </c>
      <c r="M26" s="16">
        <f t="shared" si="6"/>
        <v>0.23032069970845481</v>
      </c>
      <c r="N26" s="157">
        <v>41</v>
      </c>
      <c r="O26" s="16">
        <f t="shared" si="7"/>
        <v>0.119533527696793</v>
      </c>
      <c r="P26" s="157">
        <v>19</v>
      </c>
      <c r="Q26" s="16">
        <f t="shared" si="10"/>
        <v>5.5393586005830907E-2</v>
      </c>
      <c r="R26" s="17">
        <f t="shared" si="8"/>
        <v>343</v>
      </c>
      <c r="S26" s="16">
        <f t="shared" si="11"/>
        <v>1.513747296879827E-2</v>
      </c>
    </row>
    <row r="27" spans="2:19">
      <c r="B27" s="105">
        <v>23</v>
      </c>
      <c r="C27" s="141" t="s">
        <v>150</v>
      </c>
      <c r="D27" s="162">
        <v>53</v>
      </c>
      <c r="E27" s="16">
        <f t="shared" si="9"/>
        <v>0.1029126213592233</v>
      </c>
      <c r="F27" s="163">
        <v>47</v>
      </c>
      <c r="G27" s="16">
        <f t="shared" si="3"/>
        <v>9.1262135922330095E-2</v>
      </c>
      <c r="H27" s="157">
        <v>112</v>
      </c>
      <c r="I27" s="16">
        <f t="shared" si="4"/>
        <v>0.2174757281553398</v>
      </c>
      <c r="J27" s="157">
        <v>145</v>
      </c>
      <c r="K27" s="16">
        <f t="shared" si="5"/>
        <v>0.28155339805825241</v>
      </c>
      <c r="L27" s="157">
        <v>95</v>
      </c>
      <c r="M27" s="16">
        <f t="shared" si="6"/>
        <v>0.18446601941747573</v>
      </c>
      <c r="N27" s="157">
        <v>47</v>
      </c>
      <c r="O27" s="16">
        <f t="shared" si="7"/>
        <v>9.1262135922330095E-2</v>
      </c>
      <c r="P27" s="157">
        <v>16</v>
      </c>
      <c r="Q27" s="16">
        <f t="shared" si="10"/>
        <v>3.1067961165048542E-2</v>
      </c>
      <c r="R27" s="17">
        <f t="shared" si="8"/>
        <v>515</v>
      </c>
      <c r="S27" s="16">
        <f t="shared" si="11"/>
        <v>2.2728275740323933E-2</v>
      </c>
    </row>
    <row r="28" spans="2:19">
      <c r="B28" s="105">
        <v>24</v>
      </c>
      <c r="C28" s="141" t="s">
        <v>151</v>
      </c>
      <c r="D28" s="162">
        <v>12</v>
      </c>
      <c r="E28" s="16">
        <f t="shared" si="9"/>
        <v>6.1224489795918366E-2</v>
      </c>
      <c r="F28" s="163">
        <v>10</v>
      </c>
      <c r="G28" s="16">
        <f t="shared" si="3"/>
        <v>5.1020408163265307E-2</v>
      </c>
      <c r="H28" s="157">
        <v>40</v>
      </c>
      <c r="I28" s="16">
        <f t="shared" si="4"/>
        <v>0.20408163265306123</v>
      </c>
      <c r="J28" s="157">
        <v>41</v>
      </c>
      <c r="K28" s="16">
        <f t="shared" si="5"/>
        <v>0.20918367346938777</v>
      </c>
      <c r="L28" s="157">
        <v>47</v>
      </c>
      <c r="M28" s="16">
        <f t="shared" si="6"/>
        <v>0.23979591836734693</v>
      </c>
      <c r="N28" s="157">
        <v>30</v>
      </c>
      <c r="O28" s="16">
        <f t="shared" si="7"/>
        <v>0.15306122448979592</v>
      </c>
      <c r="P28" s="157">
        <v>16</v>
      </c>
      <c r="Q28" s="16">
        <f t="shared" si="10"/>
        <v>8.1632653061224483E-2</v>
      </c>
      <c r="R28" s="17">
        <f t="shared" si="8"/>
        <v>196</v>
      </c>
      <c r="S28" s="16">
        <f t="shared" si="11"/>
        <v>8.6499845535990116E-3</v>
      </c>
    </row>
    <row r="29" spans="2:19">
      <c r="B29" s="105">
        <v>25</v>
      </c>
      <c r="C29" s="141" t="s">
        <v>152</v>
      </c>
      <c r="D29" s="10">
        <v>6</v>
      </c>
      <c r="E29" s="16">
        <f t="shared" si="9"/>
        <v>3.7267080745341616E-2</v>
      </c>
      <c r="F29" s="164">
        <v>9</v>
      </c>
      <c r="G29" s="16">
        <f t="shared" si="3"/>
        <v>5.5900621118012424E-2</v>
      </c>
      <c r="H29" s="165">
        <v>38</v>
      </c>
      <c r="I29" s="16">
        <f t="shared" si="4"/>
        <v>0.2360248447204969</v>
      </c>
      <c r="J29" s="165">
        <v>33</v>
      </c>
      <c r="K29" s="16">
        <f t="shared" si="5"/>
        <v>0.20496894409937888</v>
      </c>
      <c r="L29" s="165">
        <v>42</v>
      </c>
      <c r="M29" s="16">
        <f t="shared" si="6"/>
        <v>0.2608695652173913</v>
      </c>
      <c r="N29" s="165">
        <v>21</v>
      </c>
      <c r="O29" s="16">
        <f t="shared" si="7"/>
        <v>0.13043478260869565</v>
      </c>
      <c r="P29" s="165">
        <v>12</v>
      </c>
      <c r="Q29" s="16">
        <f t="shared" si="10"/>
        <v>7.4534161490683232E-2</v>
      </c>
      <c r="R29" s="19">
        <f t="shared" si="8"/>
        <v>161</v>
      </c>
      <c r="S29" s="16">
        <f t="shared" si="11"/>
        <v>7.1053444547420448E-3</v>
      </c>
    </row>
    <row r="30" spans="2:19">
      <c r="B30" s="105">
        <v>26</v>
      </c>
      <c r="C30" s="141" t="s">
        <v>36</v>
      </c>
      <c r="D30" s="166">
        <v>255</v>
      </c>
      <c r="E30" s="16">
        <f t="shared" si="9"/>
        <v>8.4717607973421927E-2</v>
      </c>
      <c r="F30" s="167">
        <v>245</v>
      </c>
      <c r="G30" s="16">
        <f t="shared" si="3"/>
        <v>8.1395348837209308E-2</v>
      </c>
      <c r="H30" s="168">
        <v>598</v>
      </c>
      <c r="I30" s="16">
        <f t="shared" si="4"/>
        <v>0.19867109634551494</v>
      </c>
      <c r="J30" s="168">
        <v>704</v>
      </c>
      <c r="K30" s="16">
        <f t="shared" si="5"/>
        <v>0.23388704318936876</v>
      </c>
      <c r="L30" s="168">
        <v>652</v>
      </c>
      <c r="M30" s="16">
        <f t="shared" si="6"/>
        <v>0.21661129568106313</v>
      </c>
      <c r="N30" s="168">
        <v>405</v>
      </c>
      <c r="O30" s="16">
        <f t="shared" si="7"/>
        <v>0.13455149501661129</v>
      </c>
      <c r="P30" s="168">
        <v>151</v>
      </c>
      <c r="Q30" s="16">
        <f t="shared" si="10"/>
        <v>5.016611295681063E-2</v>
      </c>
      <c r="R30" s="20">
        <f t="shared" si="8"/>
        <v>3010</v>
      </c>
      <c r="S30" s="16">
        <f t="shared" si="11"/>
        <v>0.13283904850169911</v>
      </c>
    </row>
    <row r="31" spans="2:19">
      <c r="B31" s="105">
        <v>27</v>
      </c>
      <c r="C31" s="141" t="s">
        <v>37</v>
      </c>
      <c r="D31" s="162">
        <v>62</v>
      </c>
      <c r="E31" s="16">
        <f t="shared" si="9"/>
        <v>0.11313868613138686</v>
      </c>
      <c r="F31" s="163">
        <v>32</v>
      </c>
      <c r="G31" s="16">
        <f t="shared" si="3"/>
        <v>5.8394160583941604E-2</v>
      </c>
      <c r="H31" s="157">
        <v>74</v>
      </c>
      <c r="I31" s="16">
        <f t="shared" si="4"/>
        <v>0.13503649635036497</v>
      </c>
      <c r="J31" s="157">
        <v>139</v>
      </c>
      <c r="K31" s="16">
        <f t="shared" si="5"/>
        <v>0.25364963503649635</v>
      </c>
      <c r="L31" s="157">
        <v>130</v>
      </c>
      <c r="M31" s="16">
        <f t="shared" si="6"/>
        <v>0.23722627737226276</v>
      </c>
      <c r="N31" s="157">
        <v>80</v>
      </c>
      <c r="O31" s="16">
        <f t="shared" si="7"/>
        <v>0.145985401459854</v>
      </c>
      <c r="P31" s="157">
        <v>31</v>
      </c>
      <c r="Q31" s="16">
        <f t="shared" si="10"/>
        <v>5.6569343065693431E-2</v>
      </c>
      <c r="R31" s="17">
        <f t="shared" si="8"/>
        <v>548</v>
      </c>
      <c r="S31" s="16">
        <f t="shared" si="11"/>
        <v>2.4184650690674787E-2</v>
      </c>
    </row>
    <row r="32" spans="2:19">
      <c r="B32" s="105">
        <v>28</v>
      </c>
      <c r="C32" s="141" t="s">
        <v>38</v>
      </c>
      <c r="D32" s="162">
        <v>30</v>
      </c>
      <c r="E32" s="16">
        <f t="shared" si="9"/>
        <v>7.4441687344913146E-2</v>
      </c>
      <c r="F32" s="163">
        <v>38</v>
      </c>
      <c r="G32" s="16">
        <f t="shared" si="3"/>
        <v>9.4292803970223327E-2</v>
      </c>
      <c r="H32" s="157">
        <v>81</v>
      </c>
      <c r="I32" s="16">
        <f t="shared" si="4"/>
        <v>0.20099255583126552</v>
      </c>
      <c r="J32" s="157">
        <v>90</v>
      </c>
      <c r="K32" s="16">
        <f t="shared" si="5"/>
        <v>0.22332506203473945</v>
      </c>
      <c r="L32" s="157">
        <v>87</v>
      </c>
      <c r="M32" s="16">
        <f t="shared" si="6"/>
        <v>0.21588089330024815</v>
      </c>
      <c r="N32" s="157">
        <v>57</v>
      </c>
      <c r="O32" s="16">
        <f t="shared" si="7"/>
        <v>0.14143920595533499</v>
      </c>
      <c r="P32" s="157">
        <v>20</v>
      </c>
      <c r="Q32" s="16">
        <f t="shared" si="10"/>
        <v>4.9627791563275438E-2</v>
      </c>
      <c r="R32" s="17">
        <f t="shared" si="8"/>
        <v>403</v>
      </c>
      <c r="S32" s="16">
        <f t="shared" si="11"/>
        <v>1.7785427423981641E-2</v>
      </c>
    </row>
    <row r="33" spans="2:19">
      <c r="B33" s="105">
        <v>29</v>
      </c>
      <c r="C33" s="141" t="s">
        <v>39</v>
      </c>
      <c r="D33" s="162">
        <v>17</v>
      </c>
      <c r="E33" s="16">
        <f t="shared" si="9"/>
        <v>5.944055944055944E-2</v>
      </c>
      <c r="F33" s="163">
        <v>31</v>
      </c>
      <c r="G33" s="16">
        <f t="shared" si="3"/>
        <v>0.10839160839160839</v>
      </c>
      <c r="H33" s="157">
        <v>61</v>
      </c>
      <c r="I33" s="16">
        <f t="shared" si="4"/>
        <v>0.21328671328671328</v>
      </c>
      <c r="J33" s="157">
        <v>73</v>
      </c>
      <c r="K33" s="16">
        <f t="shared" si="5"/>
        <v>0.25524475524475526</v>
      </c>
      <c r="L33" s="157">
        <v>52</v>
      </c>
      <c r="M33" s="16">
        <f t="shared" si="6"/>
        <v>0.18181818181818182</v>
      </c>
      <c r="N33" s="157">
        <v>39</v>
      </c>
      <c r="O33" s="16">
        <f t="shared" si="7"/>
        <v>0.13636363636363635</v>
      </c>
      <c r="P33" s="157">
        <v>13</v>
      </c>
      <c r="Q33" s="16">
        <f t="shared" si="10"/>
        <v>4.5454545454545456E-2</v>
      </c>
      <c r="R33" s="17">
        <f t="shared" si="8"/>
        <v>286</v>
      </c>
      <c r="S33" s="16">
        <f t="shared" si="11"/>
        <v>1.2621916236374068E-2</v>
      </c>
    </row>
    <row r="34" spans="2:19">
      <c r="B34" s="105">
        <v>30</v>
      </c>
      <c r="C34" s="141" t="s">
        <v>40</v>
      </c>
      <c r="D34" s="162">
        <v>27</v>
      </c>
      <c r="E34" s="16">
        <f t="shared" si="9"/>
        <v>6.3679245283018868E-2</v>
      </c>
      <c r="F34" s="163">
        <v>36</v>
      </c>
      <c r="G34" s="16">
        <f t="shared" si="3"/>
        <v>8.4905660377358486E-2</v>
      </c>
      <c r="H34" s="157">
        <v>88</v>
      </c>
      <c r="I34" s="16">
        <f t="shared" si="4"/>
        <v>0.20754716981132076</v>
      </c>
      <c r="J34" s="157">
        <v>96</v>
      </c>
      <c r="K34" s="16">
        <f t="shared" si="5"/>
        <v>0.22641509433962265</v>
      </c>
      <c r="L34" s="157">
        <v>105</v>
      </c>
      <c r="M34" s="16">
        <f t="shared" si="6"/>
        <v>0.24764150943396226</v>
      </c>
      <c r="N34" s="157">
        <v>50</v>
      </c>
      <c r="O34" s="16">
        <f t="shared" si="7"/>
        <v>0.11792452830188679</v>
      </c>
      <c r="P34" s="157">
        <v>22</v>
      </c>
      <c r="Q34" s="16">
        <f t="shared" si="10"/>
        <v>5.1886792452830191E-2</v>
      </c>
      <c r="R34" s="17">
        <f t="shared" si="8"/>
        <v>424</v>
      </c>
      <c r="S34" s="16">
        <f t="shared" si="11"/>
        <v>1.8712211483295819E-2</v>
      </c>
    </row>
    <row r="35" spans="2:19">
      <c r="B35" s="105">
        <v>31</v>
      </c>
      <c r="C35" s="141" t="s">
        <v>41</v>
      </c>
      <c r="D35" s="10">
        <v>44</v>
      </c>
      <c r="E35" s="16">
        <f t="shared" si="9"/>
        <v>6.9952305246422888E-2</v>
      </c>
      <c r="F35" s="164">
        <v>51</v>
      </c>
      <c r="G35" s="16">
        <f t="shared" si="3"/>
        <v>8.1081081081081086E-2</v>
      </c>
      <c r="H35" s="165">
        <v>137</v>
      </c>
      <c r="I35" s="16">
        <f t="shared" si="4"/>
        <v>0.21780604133545309</v>
      </c>
      <c r="J35" s="165">
        <v>142</v>
      </c>
      <c r="K35" s="16">
        <f t="shared" si="5"/>
        <v>0.22575516693163752</v>
      </c>
      <c r="L35" s="165">
        <v>143</v>
      </c>
      <c r="M35" s="16">
        <f t="shared" si="6"/>
        <v>0.22734499205087441</v>
      </c>
      <c r="N35" s="165">
        <v>85</v>
      </c>
      <c r="O35" s="16">
        <f t="shared" si="7"/>
        <v>0.13513513513513514</v>
      </c>
      <c r="P35" s="165">
        <v>27</v>
      </c>
      <c r="Q35" s="16">
        <f t="shared" si="10"/>
        <v>4.2925278219395867E-2</v>
      </c>
      <c r="R35" s="19">
        <f t="shared" si="8"/>
        <v>629</v>
      </c>
      <c r="S35" s="16">
        <f t="shared" si="11"/>
        <v>2.7759389205172336E-2</v>
      </c>
    </row>
    <row r="36" spans="2:19">
      <c r="B36" s="105">
        <v>32</v>
      </c>
      <c r="C36" s="141" t="s">
        <v>42</v>
      </c>
      <c r="D36" s="166">
        <v>46</v>
      </c>
      <c r="E36" s="16">
        <f t="shared" si="9"/>
        <v>7.9722703639514725E-2</v>
      </c>
      <c r="F36" s="167">
        <v>48</v>
      </c>
      <c r="G36" s="16">
        <f t="shared" si="3"/>
        <v>8.3188908145580595E-2</v>
      </c>
      <c r="H36" s="168">
        <v>126</v>
      </c>
      <c r="I36" s="16">
        <f t="shared" si="4"/>
        <v>0.21837088388214904</v>
      </c>
      <c r="J36" s="168">
        <v>139</v>
      </c>
      <c r="K36" s="16">
        <f t="shared" si="5"/>
        <v>0.24090121317157712</v>
      </c>
      <c r="L36" s="168">
        <v>112</v>
      </c>
      <c r="M36" s="16">
        <f t="shared" si="6"/>
        <v>0.19410745233968804</v>
      </c>
      <c r="N36" s="168">
        <v>78</v>
      </c>
      <c r="O36" s="16">
        <f t="shared" si="7"/>
        <v>0.13518197573656845</v>
      </c>
      <c r="P36" s="168">
        <v>28</v>
      </c>
      <c r="Q36" s="16">
        <f t="shared" si="10"/>
        <v>4.852686308492201E-2</v>
      </c>
      <c r="R36" s="20">
        <f t="shared" si="8"/>
        <v>577</v>
      </c>
      <c r="S36" s="16">
        <f t="shared" si="11"/>
        <v>2.5464495344013415E-2</v>
      </c>
    </row>
    <row r="37" spans="2:19">
      <c r="B37" s="105">
        <v>33</v>
      </c>
      <c r="C37" s="141" t="s">
        <v>43</v>
      </c>
      <c r="D37" s="162">
        <v>29</v>
      </c>
      <c r="E37" s="16">
        <f t="shared" si="9"/>
        <v>0.20279720279720279</v>
      </c>
      <c r="F37" s="163">
        <v>9</v>
      </c>
      <c r="G37" s="16">
        <f t="shared" si="3"/>
        <v>6.2937062937062943E-2</v>
      </c>
      <c r="H37" s="157">
        <v>31</v>
      </c>
      <c r="I37" s="16">
        <f t="shared" si="4"/>
        <v>0.21678321678321677</v>
      </c>
      <c r="J37" s="157">
        <v>25</v>
      </c>
      <c r="K37" s="16">
        <f t="shared" si="5"/>
        <v>0.17482517482517482</v>
      </c>
      <c r="L37" s="157">
        <v>23</v>
      </c>
      <c r="M37" s="16">
        <f t="shared" si="6"/>
        <v>0.16083916083916083</v>
      </c>
      <c r="N37" s="157">
        <v>16</v>
      </c>
      <c r="O37" s="16">
        <f t="shared" si="7"/>
        <v>0.11188811188811189</v>
      </c>
      <c r="P37" s="157">
        <v>10</v>
      </c>
      <c r="Q37" s="16">
        <f t="shared" si="10"/>
        <v>6.9930069930069935E-2</v>
      </c>
      <c r="R37" s="17">
        <f t="shared" si="8"/>
        <v>143</v>
      </c>
      <c r="S37" s="16">
        <f t="shared" ref="S37:S68" si="12">R37/$R$79</f>
        <v>6.3109581181870341E-3</v>
      </c>
    </row>
    <row r="38" spans="2:19">
      <c r="B38" s="105">
        <v>34</v>
      </c>
      <c r="C38" s="141" t="s">
        <v>45</v>
      </c>
      <c r="D38" s="162">
        <v>63</v>
      </c>
      <c r="E38" s="16">
        <f t="shared" si="9"/>
        <v>6.8627450980392163E-2</v>
      </c>
      <c r="F38" s="163">
        <v>75</v>
      </c>
      <c r="G38" s="16">
        <f t="shared" si="3"/>
        <v>8.1699346405228759E-2</v>
      </c>
      <c r="H38" s="157">
        <v>202</v>
      </c>
      <c r="I38" s="16">
        <f t="shared" si="4"/>
        <v>0.22004357298474944</v>
      </c>
      <c r="J38" s="157">
        <v>226</v>
      </c>
      <c r="K38" s="16">
        <f t="shared" si="5"/>
        <v>0.24618736383442266</v>
      </c>
      <c r="L38" s="157">
        <v>201</v>
      </c>
      <c r="M38" s="16">
        <f t="shared" si="6"/>
        <v>0.21895424836601307</v>
      </c>
      <c r="N38" s="157">
        <v>118</v>
      </c>
      <c r="O38" s="16">
        <f t="shared" si="7"/>
        <v>0.12854030501089325</v>
      </c>
      <c r="P38" s="157">
        <v>33</v>
      </c>
      <c r="Q38" s="16">
        <f t="shared" si="10"/>
        <v>3.5947712418300651E-2</v>
      </c>
      <c r="R38" s="17">
        <f t="shared" si="8"/>
        <v>918</v>
      </c>
      <c r="S38" s="16">
        <f t="shared" si="12"/>
        <v>4.0513703164305574E-2</v>
      </c>
    </row>
    <row r="39" spans="2:19">
      <c r="B39" s="105">
        <v>35</v>
      </c>
      <c r="C39" s="141" t="s">
        <v>2</v>
      </c>
      <c r="D39" s="162">
        <v>66</v>
      </c>
      <c r="E39" s="16">
        <f t="shared" si="9"/>
        <v>7.9518072289156624E-2</v>
      </c>
      <c r="F39" s="163">
        <v>57</v>
      </c>
      <c r="G39" s="16">
        <f t="shared" si="3"/>
        <v>6.8674698795180719E-2</v>
      </c>
      <c r="H39" s="157">
        <v>178</v>
      </c>
      <c r="I39" s="16">
        <f t="shared" si="4"/>
        <v>0.21445783132530122</v>
      </c>
      <c r="J39" s="157">
        <v>215</v>
      </c>
      <c r="K39" s="16">
        <f t="shared" si="5"/>
        <v>0.25903614457831325</v>
      </c>
      <c r="L39" s="157">
        <v>174</v>
      </c>
      <c r="M39" s="16">
        <f t="shared" si="6"/>
        <v>0.20963855421686747</v>
      </c>
      <c r="N39" s="157">
        <v>104</v>
      </c>
      <c r="O39" s="16">
        <f t="shared" si="7"/>
        <v>0.12530120481927712</v>
      </c>
      <c r="P39" s="157">
        <v>36</v>
      </c>
      <c r="Q39" s="16">
        <f t="shared" si="10"/>
        <v>4.3373493975903614E-2</v>
      </c>
      <c r="R39" s="17">
        <f t="shared" si="8"/>
        <v>830</v>
      </c>
      <c r="S39" s="16">
        <f t="shared" si="12"/>
        <v>3.6630036630036632E-2</v>
      </c>
    </row>
    <row r="40" spans="2:19">
      <c r="B40" s="105">
        <v>36</v>
      </c>
      <c r="C40" s="141" t="s">
        <v>3</v>
      </c>
      <c r="D40" s="162">
        <v>9</v>
      </c>
      <c r="E40" s="16">
        <f t="shared" si="9"/>
        <v>3.7656903765690378E-2</v>
      </c>
      <c r="F40" s="163">
        <v>14</v>
      </c>
      <c r="G40" s="16">
        <f t="shared" si="3"/>
        <v>5.8577405857740586E-2</v>
      </c>
      <c r="H40" s="157">
        <v>50</v>
      </c>
      <c r="I40" s="16">
        <f t="shared" si="4"/>
        <v>0.20920502092050208</v>
      </c>
      <c r="J40" s="157">
        <v>62</v>
      </c>
      <c r="K40" s="16">
        <f t="shared" si="5"/>
        <v>0.2594142259414226</v>
      </c>
      <c r="L40" s="157">
        <v>56</v>
      </c>
      <c r="M40" s="16">
        <f t="shared" si="6"/>
        <v>0.23430962343096234</v>
      </c>
      <c r="N40" s="157">
        <v>35</v>
      </c>
      <c r="O40" s="16">
        <f t="shared" si="7"/>
        <v>0.14644351464435146</v>
      </c>
      <c r="P40" s="157">
        <v>13</v>
      </c>
      <c r="Q40" s="16">
        <f t="shared" si="10"/>
        <v>5.4393305439330547E-2</v>
      </c>
      <c r="R40" s="17">
        <f t="shared" si="8"/>
        <v>239</v>
      </c>
      <c r="S40" s="16">
        <f t="shared" si="12"/>
        <v>1.0547685246480427E-2</v>
      </c>
    </row>
    <row r="41" spans="2:19">
      <c r="B41" s="105">
        <v>37</v>
      </c>
      <c r="C41" s="141" t="s">
        <v>4</v>
      </c>
      <c r="D41" s="10">
        <v>38</v>
      </c>
      <c r="E41" s="16">
        <f t="shared" si="9"/>
        <v>5.6296296296296296E-2</v>
      </c>
      <c r="F41" s="164">
        <v>49</v>
      </c>
      <c r="G41" s="16">
        <f t="shared" si="3"/>
        <v>7.2592592592592597E-2</v>
      </c>
      <c r="H41" s="165">
        <v>124</v>
      </c>
      <c r="I41" s="16">
        <f t="shared" si="4"/>
        <v>0.1837037037037037</v>
      </c>
      <c r="J41" s="165">
        <v>165</v>
      </c>
      <c r="K41" s="16">
        <f t="shared" si="5"/>
        <v>0.24444444444444444</v>
      </c>
      <c r="L41" s="165">
        <v>180</v>
      </c>
      <c r="M41" s="16">
        <f t="shared" si="6"/>
        <v>0.26666666666666666</v>
      </c>
      <c r="N41" s="165">
        <v>82</v>
      </c>
      <c r="O41" s="16">
        <f t="shared" si="7"/>
        <v>0.12148148148148148</v>
      </c>
      <c r="P41" s="165">
        <v>37</v>
      </c>
      <c r="Q41" s="16">
        <f t="shared" si="10"/>
        <v>5.4814814814814816E-2</v>
      </c>
      <c r="R41" s="19">
        <f t="shared" si="8"/>
        <v>675</v>
      </c>
      <c r="S41" s="16">
        <f t="shared" si="12"/>
        <v>2.9789487620812922E-2</v>
      </c>
    </row>
    <row r="42" spans="2:19">
      <c r="B42" s="105">
        <v>38</v>
      </c>
      <c r="C42" s="142" t="s">
        <v>46</v>
      </c>
      <c r="D42" s="166">
        <v>14</v>
      </c>
      <c r="E42" s="16">
        <f t="shared" si="9"/>
        <v>4.912280701754386E-2</v>
      </c>
      <c r="F42" s="167">
        <v>29</v>
      </c>
      <c r="G42" s="16">
        <f t="shared" si="3"/>
        <v>0.10175438596491228</v>
      </c>
      <c r="H42" s="168">
        <v>34</v>
      </c>
      <c r="I42" s="16">
        <f t="shared" si="4"/>
        <v>0.11929824561403508</v>
      </c>
      <c r="J42" s="168">
        <v>80</v>
      </c>
      <c r="K42" s="16">
        <f t="shared" si="5"/>
        <v>0.2807017543859649</v>
      </c>
      <c r="L42" s="168">
        <v>76</v>
      </c>
      <c r="M42" s="16">
        <f t="shared" si="6"/>
        <v>0.26666666666666666</v>
      </c>
      <c r="N42" s="168">
        <v>36</v>
      </c>
      <c r="O42" s="16">
        <f t="shared" si="7"/>
        <v>0.12631578947368421</v>
      </c>
      <c r="P42" s="168">
        <v>16</v>
      </c>
      <c r="Q42" s="16">
        <f t="shared" si="10"/>
        <v>5.6140350877192984E-2</v>
      </c>
      <c r="R42" s="20">
        <f t="shared" si="8"/>
        <v>285</v>
      </c>
      <c r="S42" s="16">
        <f t="shared" si="12"/>
        <v>1.2577783662121011E-2</v>
      </c>
    </row>
    <row r="43" spans="2:19">
      <c r="B43" s="105">
        <v>39</v>
      </c>
      <c r="C43" s="142" t="s">
        <v>9</v>
      </c>
      <c r="D43" s="162">
        <v>58</v>
      </c>
      <c r="E43" s="16">
        <f t="shared" si="9"/>
        <v>6.4159292035398233E-2</v>
      </c>
      <c r="F43" s="163">
        <v>74</v>
      </c>
      <c r="G43" s="16">
        <f t="shared" si="3"/>
        <v>8.185840707964602E-2</v>
      </c>
      <c r="H43" s="157">
        <v>203</v>
      </c>
      <c r="I43" s="16">
        <f t="shared" si="4"/>
        <v>0.22455752212389379</v>
      </c>
      <c r="J43" s="157">
        <v>221</v>
      </c>
      <c r="K43" s="16">
        <f t="shared" si="5"/>
        <v>0.24446902654867256</v>
      </c>
      <c r="L43" s="157">
        <v>206</v>
      </c>
      <c r="M43" s="16">
        <f t="shared" si="6"/>
        <v>0.22787610619469026</v>
      </c>
      <c r="N43" s="157">
        <v>106</v>
      </c>
      <c r="O43" s="16">
        <f t="shared" si="7"/>
        <v>0.11725663716814159</v>
      </c>
      <c r="P43" s="157">
        <v>36</v>
      </c>
      <c r="Q43" s="16">
        <f t="shared" si="10"/>
        <v>3.9823008849557522E-2</v>
      </c>
      <c r="R43" s="17">
        <f t="shared" si="8"/>
        <v>904</v>
      </c>
      <c r="S43" s="16">
        <f t="shared" si="12"/>
        <v>3.9895847124762789E-2</v>
      </c>
    </row>
    <row r="44" spans="2:19">
      <c r="B44" s="105">
        <v>40</v>
      </c>
      <c r="C44" s="142" t="s">
        <v>47</v>
      </c>
      <c r="D44" s="162">
        <v>77</v>
      </c>
      <c r="E44" s="16">
        <f t="shared" si="9"/>
        <v>0.17701149425287357</v>
      </c>
      <c r="F44" s="163">
        <v>50</v>
      </c>
      <c r="G44" s="16">
        <f t="shared" si="3"/>
        <v>0.11494252873563218</v>
      </c>
      <c r="H44" s="157">
        <v>92</v>
      </c>
      <c r="I44" s="16">
        <f t="shared" si="4"/>
        <v>0.21149425287356322</v>
      </c>
      <c r="J44" s="157">
        <v>88</v>
      </c>
      <c r="K44" s="16">
        <f t="shared" si="5"/>
        <v>0.20229885057471264</v>
      </c>
      <c r="L44" s="157">
        <v>74</v>
      </c>
      <c r="M44" s="16">
        <f t="shared" si="6"/>
        <v>0.17011494252873563</v>
      </c>
      <c r="N44" s="157">
        <v>41</v>
      </c>
      <c r="O44" s="16">
        <f t="shared" si="7"/>
        <v>9.4252873563218389E-2</v>
      </c>
      <c r="P44" s="157">
        <v>13</v>
      </c>
      <c r="Q44" s="16">
        <f t="shared" si="10"/>
        <v>2.9885057471264367E-2</v>
      </c>
      <c r="R44" s="17">
        <f t="shared" si="8"/>
        <v>435</v>
      </c>
      <c r="S44" s="16">
        <f t="shared" si="12"/>
        <v>1.9197669800079437E-2</v>
      </c>
    </row>
    <row r="45" spans="2:19">
      <c r="B45" s="105">
        <v>41</v>
      </c>
      <c r="C45" s="142" t="s">
        <v>14</v>
      </c>
      <c r="D45" s="162">
        <v>17</v>
      </c>
      <c r="E45" s="16">
        <f t="shared" si="9"/>
        <v>6.9672131147540978E-2</v>
      </c>
      <c r="F45" s="163">
        <v>27</v>
      </c>
      <c r="G45" s="16">
        <f t="shared" si="3"/>
        <v>0.11065573770491803</v>
      </c>
      <c r="H45" s="157">
        <v>51</v>
      </c>
      <c r="I45" s="16">
        <f t="shared" si="4"/>
        <v>0.20901639344262296</v>
      </c>
      <c r="J45" s="157">
        <v>68</v>
      </c>
      <c r="K45" s="16">
        <f t="shared" si="5"/>
        <v>0.27868852459016391</v>
      </c>
      <c r="L45" s="157">
        <v>45</v>
      </c>
      <c r="M45" s="16">
        <f t="shared" si="6"/>
        <v>0.18442622950819673</v>
      </c>
      <c r="N45" s="157">
        <v>25</v>
      </c>
      <c r="O45" s="16">
        <f t="shared" si="7"/>
        <v>0.10245901639344263</v>
      </c>
      <c r="P45" s="157">
        <v>11</v>
      </c>
      <c r="Q45" s="16">
        <f t="shared" si="10"/>
        <v>4.5081967213114756E-2</v>
      </c>
      <c r="R45" s="17">
        <f t="shared" si="8"/>
        <v>244</v>
      </c>
      <c r="S45" s="16">
        <f t="shared" si="12"/>
        <v>1.0768348117745708E-2</v>
      </c>
    </row>
    <row r="46" spans="2:19">
      <c r="B46" s="105">
        <v>42</v>
      </c>
      <c r="C46" s="142" t="s">
        <v>15</v>
      </c>
      <c r="D46" s="162">
        <v>59</v>
      </c>
      <c r="E46" s="16">
        <f t="shared" si="9"/>
        <v>7.2839506172839505E-2</v>
      </c>
      <c r="F46" s="163">
        <v>61</v>
      </c>
      <c r="G46" s="16">
        <f t="shared" si="3"/>
        <v>7.5308641975308649E-2</v>
      </c>
      <c r="H46" s="157">
        <v>149</v>
      </c>
      <c r="I46" s="16">
        <f t="shared" si="4"/>
        <v>0.18395061728395062</v>
      </c>
      <c r="J46" s="157">
        <v>208</v>
      </c>
      <c r="K46" s="16">
        <f t="shared" si="5"/>
        <v>0.25679012345679014</v>
      </c>
      <c r="L46" s="157">
        <v>185</v>
      </c>
      <c r="M46" s="16">
        <f t="shared" si="6"/>
        <v>0.22839506172839505</v>
      </c>
      <c r="N46" s="157">
        <v>115</v>
      </c>
      <c r="O46" s="16">
        <f t="shared" si="7"/>
        <v>0.1419753086419753</v>
      </c>
      <c r="P46" s="157">
        <v>33</v>
      </c>
      <c r="Q46" s="16">
        <f t="shared" si="10"/>
        <v>4.0740740740740744E-2</v>
      </c>
      <c r="R46" s="17">
        <f t="shared" si="8"/>
        <v>810</v>
      </c>
      <c r="S46" s="16">
        <f t="shared" si="12"/>
        <v>3.5747385144975503E-2</v>
      </c>
    </row>
    <row r="47" spans="2:19">
      <c r="B47" s="105">
        <v>43</v>
      </c>
      <c r="C47" s="142" t="s">
        <v>10</v>
      </c>
      <c r="D47" s="10">
        <v>91</v>
      </c>
      <c r="E47" s="16">
        <f t="shared" si="9"/>
        <v>0.10630841121495327</v>
      </c>
      <c r="F47" s="164">
        <v>78</v>
      </c>
      <c r="G47" s="16">
        <f t="shared" si="3"/>
        <v>9.11214953271028E-2</v>
      </c>
      <c r="H47" s="165">
        <v>165</v>
      </c>
      <c r="I47" s="16">
        <f t="shared" si="4"/>
        <v>0.1927570093457944</v>
      </c>
      <c r="J47" s="165">
        <v>205</v>
      </c>
      <c r="K47" s="16">
        <f t="shared" si="5"/>
        <v>0.23948598130841123</v>
      </c>
      <c r="L47" s="165">
        <v>175</v>
      </c>
      <c r="M47" s="16">
        <f t="shared" si="6"/>
        <v>0.20443925233644861</v>
      </c>
      <c r="N47" s="165">
        <v>111</v>
      </c>
      <c r="O47" s="16">
        <f t="shared" si="7"/>
        <v>0.12967289719626168</v>
      </c>
      <c r="P47" s="165">
        <v>31</v>
      </c>
      <c r="Q47" s="16">
        <f t="shared" si="10"/>
        <v>3.6214953271028034E-2</v>
      </c>
      <c r="R47" s="19">
        <f t="shared" si="8"/>
        <v>856</v>
      </c>
      <c r="S47" s="16">
        <f t="shared" si="12"/>
        <v>3.7777483560616089E-2</v>
      </c>
    </row>
    <row r="48" spans="2:19">
      <c r="B48" s="105">
        <v>44</v>
      </c>
      <c r="C48" s="142" t="s">
        <v>22</v>
      </c>
      <c r="D48" s="166">
        <v>48</v>
      </c>
      <c r="E48" s="16">
        <f t="shared" si="9"/>
        <v>0.12664907651715041</v>
      </c>
      <c r="F48" s="167">
        <v>41</v>
      </c>
      <c r="G48" s="16">
        <f t="shared" si="3"/>
        <v>0.10817941952506596</v>
      </c>
      <c r="H48" s="168">
        <v>83</v>
      </c>
      <c r="I48" s="16">
        <f t="shared" si="4"/>
        <v>0.21899736147757257</v>
      </c>
      <c r="J48" s="168">
        <v>93</v>
      </c>
      <c r="K48" s="16">
        <f t="shared" si="5"/>
        <v>0.24538258575197888</v>
      </c>
      <c r="L48" s="168">
        <v>70</v>
      </c>
      <c r="M48" s="16">
        <f t="shared" si="6"/>
        <v>0.18469656992084432</v>
      </c>
      <c r="N48" s="168">
        <v>33</v>
      </c>
      <c r="O48" s="16">
        <f t="shared" si="7"/>
        <v>8.7071240105540904E-2</v>
      </c>
      <c r="P48" s="168">
        <v>11</v>
      </c>
      <c r="Q48" s="16">
        <f t="shared" si="10"/>
        <v>2.9023746701846966E-2</v>
      </c>
      <c r="R48" s="20">
        <f t="shared" si="8"/>
        <v>379</v>
      </c>
      <c r="S48" s="16">
        <f t="shared" si="12"/>
        <v>1.6726245641908291E-2</v>
      </c>
    </row>
    <row r="49" spans="2:19">
      <c r="B49" s="105">
        <v>45</v>
      </c>
      <c r="C49" s="142" t="s">
        <v>48</v>
      </c>
      <c r="D49" s="162">
        <v>39</v>
      </c>
      <c r="E49" s="16">
        <f t="shared" si="9"/>
        <v>8.4051724137931036E-2</v>
      </c>
      <c r="F49" s="163">
        <v>42</v>
      </c>
      <c r="G49" s="16">
        <f t="shared" si="3"/>
        <v>9.0517241379310345E-2</v>
      </c>
      <c r="H49" s="157">
        <v>96</v>
      </c>
      <c r="I49" s="16">
        <f t="shared" si="4"/>
        <v>0.20689655172413793</v>
      </c>
      <c r="J49" s="157">
        <v>114</v>
      </c>
      <c r="K49" s="16">
        <f t="shared" si="5"/>
        <v>0.24568965517241378</v>
      </c>
      <c r="L49" s="157">
        <v>98</v>
      </c>
      <c r="M49" s="16">
        <f t="shared" si="6"/>
        <v>0.21120689655172414</v>
      </c>
      <c r="N49" s="157">
        <v>53</v>
      </c>
      <c r="O49" s="16">
        <f t="shared" si="7"/>
        <v>0.11422413793103449</v>
      </c>
      <c r="P49" s="157">
        <v>22</v>
      </c>
      <c r="Q49" s="16">
        <f t="shared" si="10"/>
        <v>4.7413793103448273E-2</v>
      </c>
      <c r="R49" s="17">
        <f t="shared" si="8"/>
        <v>464</v>
      </c>
      <c r="S49" s="16">
        <f t="shared" si="12"/>
        <v>2.0477514453418069E-2</v>
      </c>
    </row>
    <row r="50" spans="2:19">
      <c r="B50" s="105">
        <v>46</v>
      </c>
      <c r="C50" s="142" t="s">
        <v>26</v>
      </c>
      <c r="D50" s="162">
        <v>37</v>
      </c>
      <c r="E50" s="16">
        <f t="shared" si="9"/>
        <v>9.8143236074270557E-2</v>
      </c>
      <c r="F50" s="163">
        <v>33</v>
      </c>
      <c r="G50" s="16">
        <f t="shared" si="3"/>
        <v>8.7533156498673742E-2</v>
      </c>
      <c r="H50" s="157">
        <v>68</v>
      </c>
      <c r="I50" s="16">
        <f t="shared" si="4"/>
        <v>0.18037135278514588</v>
      </c>
      <c r="J50" s="157">
        <v>82</v>
      </c>
      <c r="K50" s="16">
        <f t="shared" si="5"/>
        <v>0.21750663129973474</v>
      </c>
      <c r="L50" s="157">
        <v>89</v>
      </c>
      <c r="M50" s="16">
        <f t="shared" si="6"/>
        <v>0.23607427055702918</v>
      </c>
      <c r="N50" s="157">
        <v>43</v>
      </c>
      <c r="O50" s="16">
        <f t="shared" si="7"/>
        <v>0.11405835543766578</v>
      </c>
      <c r="P50" s="157">
        <v>25</v>
      </c>
      <c r="Q50" s="16">
        <f t="shared" si="10"/>
        <v>6.6312997347480113E-2</v>
      </c>
      <c r="R50" s="17">
        <f t="shared" si="8"/>
        <v>377</v>
      </c>
      <c r="S50" s="16">
        <f t="shared" si="12"/>
        <v>1.663798049340218E-2</v>
      </c>
    </row>
    <row r="51" spans="2:19">
      <c r="B51" s="105">
        <v>47</v>
      </c>
      <c r="C51" s="142" t="s">
        <v>16</v>
      </c>
      <c r="D51" s="162">
        <v>34</v>
      </c>
      <c r="E51" s="16">
        <f t="shared" si="9"/>
        <v>8.3333333333333329E-2</v>
      </c>
      <c r="F51" s="163">
        <v>34</v>
      </c>
      <c r="G51" s="16">
        <f t="shared" si="3"/>
        <v>8.3333333333333329E-2</v>
      </c>
      <c r="H51" s="157">
        <v>91</v>
      </c>
      <c r="I51" s="16">
        <f t="shared" si="4"/>
        <v>0.22303921568627452</v>
      </c>
      <c r="J51" s="157">
        <v>86</v>
      </c>
      <c r="K51" s="16">
        <f t="shared" si="5"/>
        <v>0.2107843137254902</v>
      </c>
      <c r="L51" s="157">
        <v>95</v>
      </c>
      <c r="M51" s="16">
        <f t="shared" si="6"/>
        <v>0.23284313725490197</v>
      </c>
      <c r="N51" s="157">
        <v>42</v>
      </c>
      <c r="O51" s="16">
        <f t="shared" si="7"/>
        <v>0.10294117647058823</v>
      </c>
      <c r="P51" s="157">
        <v>26</v>
      </c>
      <c r="Q51" s="16">
        <f t="shared" si="10"/>
        <v>6.3725490196078427E-2</v>
      </c>
      <c r="R51" s="17">
        <f t="shared" si="8"/>
        <v>408</v>
      </c>
      <c r="S51" s="16">
        <f t="shared" si="12"/>
        <v>1.8006090295246923E-2</v>
      </c>
    </row>
    <row r="52" spans="2:19">
      <c r="B52" s="105">
        <v>48</v>
      </c>
      <c r="C52" s="142" t="s">
        <v>27</v>
      </c>
      <c r="D52" s="162">
        <v>18</v>
      </c>
      <c r="E52" s="16">
        <f t="shared" si="9"/>
        <v>4.195804195804196E-2</v>
      </c>
      <c r="F52" s="163">
        <v>29</v>
      </c>
      <c r="G52" s="16">
        <f t="shared" si="3"/>
        <v>6.75990675990676E-2</v>
      </c>
      <c r="H52" s="157">
        <v>69</v>
      </c>
      <c r="I52" s="16">
        <f t="shared" si="4"/>
        <v>0.16083916083916083</v>
      </c>
      <c r="J52" s="157">
        <v>96</v>
      </c>
      <c r="K52" s="16">
        <f t="shared" si="5"/>
        <v>0.22377622377622378</v>
      </c>
      <c r="L52" s="157">
        <v>121</v>
      </c>
      <c r="M52" s="16">
        <f t="shared" si="6"/>
        <v>0.28205128205128205</v>
      </c>
      <c r="N52" s="157">
        <v>71</v>
      </c>
      <c r="O52" s="16">
        <f t="shared" si="7"/>
        <v>0.1655011655011655</v>
      </c>
      <c r="P52" s="157">
        <v>25</v>
      </c>
      <c r="Q52" s="16">
        <f t="shared" si="10"/>
        <v>5.8275058275058272E-2</v>
      </c>
      <c r="R52" s="17">
        <f t="shared" si="8"/>
        <v>429</v>
      </c>
      <c r="S52" s="16">
        <f t="shared" si="12"/>
        <v>1.8932874354561102E-2</v>
      </c>
    </row>
    <row r="53" spans="2:19">
      <c r="B53" s="105">
        <v>49</v>
      </c>
      <c r="C53" s="142" t="s">
        <v>28</v>
      </c>
      <c r="D53" s="10">
        <v>24</v>
      </c>
      <c r="E53" s="16">
        <f t="shared" si="9"/>
        <v>8.7912087912087919E-2</v>
      </c>
      <c r="F53" s="164">
        <v>24</v>
      </c>
      <c r="G53" s="16">
        <f t="shared" si="3"/>
        <v>8.7912087912087919E-2</v>
      </c>
      <c r="H53" s="165">
        <v>71</v>
      </c>
      <c r="I53" s="16">
        <f t="shared" si="4"/>
        <v>0.26007326007326009</v>
      </c>
      <c r="J53" s="165">
        <v>60</v>
      </c>
      <c r="K53" s="16">
        <f t="shared" si="5"/>
        <v>0.21978021978021978</v>
      </c>
      <c r="L53" s="165">
        <v>58</v>
      </c>
      <c r="M53" s="16">
        <f t="shared" si="6"/>
        <v>0.21245421245421245</v>
      </c>
      <c r="N53" s="165">
        <v>29</v>
      </c>
      <c r="O53" s="16">
        <f t="shared" si="7"/>
        <v>0.10622710622710622</v>
      </c>
      <c r="P53" s="165">
        <v>7</v>
      </c>
      <c r="Q53" s="16">
        <f t="shared" si="10"/>
        <v>2.564102564102564E-2</v>
      </c>
      <c r="R53" s="19">
        <f t="shared" si="8"/>
        <v>273</v>
      </c>
      <c r="S53" s="16">
        <f t="shared" si="12"/>
        <v>1.2048192771084338E-2</v>
      </c>
    </row>
    <row r="54" spans="2:19">
      <c r="B54" s="105">
        <v>50</v>
      </c>
      <c r="C54" s="142" t="s">
        <v>17</v>
      </c>
      <c r="D54" s="166">
        <v>15</v>
      </c>
      <c r="E54" s="16">
        <f t="shared" si="9"/>
        <v>7.0093457943925228E-2</v>
      </c>
      <c r="F54" s="167">
        <v>16</v>
      </c>
      <c r="G54" s="16">
        <f t="shared" si="3"/>
        <v>7.476635514018691E-2</v>
      </c>
      <c r="H54" s="168">
        <v>50</v>
      </c>
      <c r="I54" s="16">
        <f t="shared" si="4"/>
        <v>0.23364485981308411</v>
      </c>
      <c r="J54" s="168">
        <v>51</v>
      </c>
      <c r="K54" s="16">
        <f t="shared" si="5"/>
        <v>0.23831775700934579</v>
      </c>
      <c r="L54" s="168">
        <v>51</v>
      </c>
      <c r="M54" s="16">
        <f t="shared" si="6"/>
        <v>0.23831775700934579</v>
      </c>
      <c r="N54" s="168">
        <v>27</v>
      </c>
      <c r="O54" s="16">
        <f t="shared" si="7"/>
        <v>0.12616822429906541</v>
      </c>
      <c r="P54" s="168">
        <v>4</v>
      </c>
      <c r="Q54" s="16">
        <f t="shared" si="10"/>
        <v>1.8691588785046728E-2</v>
      </c>
      <c r="R54" s="20">
        <f t="shared" si="8"/>
        <v>214</v>
      </c>
      <c r="S54" s="16">
        <f t="shared" si="12"/>
        <v>9.4443708901540222E-3</v>
      </c>
    </row>
    <row r="55" spans="2:19">
      <c r="B55" s="105">
        <v>51</v>
      </c>
      <c r="C55" s="142" t="s">
        <v>49</v>
      </c>
      <c r="D55" s="162">
        <v>44</v>
      </c>
      <c r="E55" s="16">
        <f t="shared" si="9"/>
        <v>7.7057793345008757E-2</v>
      </c>
      <c r="F55" s="163">
        <v>56</v>
      </c>
      <c r="G55" s="16">
        <f t="shared" si="3"/>
        <v>9.8073555166374782E-2</v>
      </c>
      <c r="H55" s="157">
        <v>120</v>
      </c>
      <c r="I55" s="16">
        <f t="shared" si="4"/>
        <v>0.21015761821366025</v>
      </c>
      <c r="J55" s="157">
        <v>117</v>
      </c>
      <c r="K55" s="16">
        <f t="shared" si="5"/>
        <v>0.20490367775831875</v>
      </c>
      <c r="L55" s="157">
        <v>143</v>
      </c>
      <c r="M55" s="16">
        <f t="shared" si="6"/>
        <v>0.25043782837127848</v>
      </c>
      <c r="N55" s="157">
        <v>64</v>
      </c>
      <c r="O55" s="16">
        <f t="shared" si="7"/>
        <v>0.11208406304728546</v>
      </c>
      <c r="P55" s="157">
        <v>27</v>
      </c>
      <c r="Q55" s="16">
        <f t="shared" si="10"/>
        <v>4.7285464098073555E-2</v>
      </c>
      <c r="R55" s="17">
        <f t="shared" si="8"/>
        <v>571</v>
      </c>
      <c r="S55" s="16">
        <f t="shared" si="12"/>
        <v>2.5199699898495079E-2</v>
      </c>
    </row>
    <row r="56" spans="2:19">
      <c r="B56" s="105">
        <v>52</v>
      </c>
      <c r="C56" s="142" t="s">
        <v>5</v>
      </c>
      <c r="D56" s="162">
        <v>33</v>
      </c>
      <c r="E56" s="16">
        <f t="shared" si="9"/>
        <v>0.1</v>
      </c>
      <c r="F56" s="163">
        <v>31</v>
      </c>
      <c r="G56" s="16">
        <f t="shared" si="3"/>
        <v>9.3939393939393934E-2</v>
      </c>
      <c r="H56" s="157">
        <v>53</v>
      </c>
      <c r="I56" s="16">
        <f t="shared" si="4"/>
        <v>0.16060606060606061</v>
      </c>
      <c r="J56" s="157">
        <v>87</v>
      </c>
      <c r="K56" s="16">
        <f t="shared" si="5"/>
        <v>0.26363636363636361</v>
      </c>
      <c r="L56" s="157">
        <v>78</v>
      </c>
      <c r="M56" s="16">
        <f t="shared" si="6"/>
        <v>0.23636363636363636</v>
      </c>
      <c r="N56" s="157">
        <v>34</v>
      </c>
      <c r="O56" s="16">
        <f t="shared" si="7"/>
        <v>0.10303030303030303</v>
      </c>
      <c r="P56" s="157">
        <v>14</v>
      </c>
      <c r="Q56" s="16">
        <f t="shared" si="10"/>
        <v>4.2424242424242427E-2</v>
      </c>
      <c r="R56" s="17">
        <f t="shared" si="8"/>
        <v>330</v>
      </c>
      <c r="S56" s="16">
        <f t="shared" si="12"/>
        <v>1.456374950350854E-2</v>
      </c>
    </row>
    <row r="57" spans="2:19">
      <c r="B57" s="105">
        <v>53</v>
      </c>
      <c r="C57" s="142" t="s">
        <v>23</v>
      </c>
      <c r="D57" s="162">
        <v>14</v>
      </c>
      <c r="E57" s="16">
        <f t="shared" si="9"/>
        <v>0.1037037037037037</v>
      </c>
      <c r="F57" s="163">
        <v>9</v>
      </c>
      <c r="G57" s="16">
        <f t="shared" si="3"/>
        <v>6.6666666666666666E-2</v>
      </c>
      <c r="H57" s="157">
        <v>23</v>
      </c>
      <c r="I57" s="16">
        <f t="shared" si="4"/>
        <v>0.17037037037037037</v>
      </c>
      <c r="J57" s="157">
        <v>40</v>
      </c>
      <c r="K57" s="16">
        <f t="shared" si="5"/>
        <v>0.29629629629629628</v>
      </c>
      <c r="L57" s="157">
        <v>29</v>
      </c>
      <c r="M57" s="16">
        <f t="shared" si="6"/>
        <v>0.21481481481481482</v>
      </c>
      <c r="N57" s="157">
        <v>14</v>
      </c>
      <c r="O57" s="16">
        <f t="shared" si="7"/>
        <v>0.1037037037037037</v>
      </c>
      <c r="P57" s="157">
        <v>6</v>
      </c>
      <c r="Q57" s="16">
        <f t="shared" si="10"/>
        <v>4.4444444444444446E-2</v>
      </c>
      <c r="R57" s="17">
        <f t="shared" si="8"/>
        <v>135</v>
      </c>
      <c r="S57" s="16">
        <f t="shared" si="12"/>
        <v>5.9578975241625842E-3</v>
      </c>
    </row>
    <row r="58" spans="2:19">
      <c r="B58" s="105">
        <v>54</v>
      </c>
      <c r="C58" s="142" t="s">
        <v>29</v>
      </c>
      <c r="D58" s="162">
        <v>23</v>
      </c>
      <c r="E58" s="16">
        <f t="shared" si="9"/>
        <v>7.2784810126582278E-2</v>
      </c>
      <c r="F58" s="163">
        <v>28</v>
      </c>
      <c r="G58" s="16">
        <f t="shared" si="3"/>
        <v>8.8607594936708861E-2</v>
      </c>
      <c r="H58" s="157">
        <v>55</v>
      </c>
      <c r="I58" s="16">
        <f t="shared" si="4"/>
        <v>0.17405063291139242</v>
      </c>
      <c r="J58" s="157">
        <v>70</v>
      </c>
      <c r="K58" s="16">
        <f t="shared" si="5"/>
        <v>0.22151898734177214</v>
      </c>
      <c r="L58" s="157">
        <v>80</v>
      </c>
      <c r="M58" s="16">
        <f t="shared" si="6"/>
        <v>0.25316455696202533</v>
      </c>
      <c r="N58" s="157">
        <v>32</v>
      </c>
      <c r="O58" s="16">
        <f t="shared" si="7"/>
        <v>0.10126582278481013</v>
      </c>
      <c r="P58" s="157">
        <v>28</v>
      </c>
      <c r="Q58" s="16">
        <f t="shared" si="10"/>
        <v>8.8607594936708861E-2</v>
      </c>
      <c r="R58" s="17">
        <f t="shared" si="8"/>
        <v>316</v>
      </c>
      <c r="S58" s="16">
        <f t="shared" si="12"/>
        <v>1.3945893463965754E-2</v>
      </c>
    </row>
    <row r="59" spans="2:19">
      <c r="B59" s="105">
        <v>55</v>
      </c>
      <c r="C59" s="142" t="s">
        <v>18</v>
      </c>
      <c r="D59" s="10">
        <v>18</v>
      </c>
      <c r="E59" s="16">
        <f t="shared" si="9"/>
        <v>8.1081081081081086E-2</v>
      </c>
      <c r="F59" s="164">
        <v>25</v>
      </c>
      <c r="G59" s="16">
        <f t="shared" si="3"/>
        <v>0.11261261261261261</v>
      </c>
      <c r="H59" s="165">
        <v>59</v>
      </c>
      <c r="I59" s="16">
        <f t="shared" si="4"/>
        <v>0.26576576576576577</v>
      </c>
      <c r="J59" s="165">
        <v>59</v>
      </c>
      <c r="K59" s="16">
        <f t="shared" si="5"/>
        <v>0.26576576576576577</v>
      </c>
      <c r="L59" s="165">
        <v>34</v>
      </c>
      <c r="M59" s="16">
        <f t="shared" si="6"/>
        <v>0.15315315315315314</v>
      </c>
      <c r="N59" s="165">
        <v>21</v>
      </c>
      <c r="O59" s="16">
        <f t="shared" si="7"/>
        <v>9.45945945945946E-2</v>
      </c>
      <c r="P59" s="165">
        <v>6</v>
      </c>
      <c r="Q59" s="16">
        <f t="shared" si="10"/>
        <v>2.7027027027027029E-2</v>
      </c>
      <c r="R59" s="19">
        <f t="shared" si="8"/>
        <v>222</v>
      </c>
      <c r="S59" s="16">
        <f t="shared" si="12"/>
        <v>9.7974314841784722E-3</v>
      </c>
    </row>
    <row r="60" spans="2:19">
      <c r="B60" s="105">
        <v>56</v>
      </c>
      <c r="C60" s="142" t="s">
        <v>11</v>
      </c>
      <c r="D60" s="166">
        <v>8</v>
      </c>
      <c r="E60" s="16">
        <f t="shared" si="9"/>
        <v>5.5172413793103448E-2</v>
      </c>
      <c r="F60" s="167">
        <v>14</v>
      </c>
      <c r="G60" s="16">
        <f t="shared" si="3"/>
        <v>9.6551724137931033E-2</v>
      </c>
      <c r="H60" s="168">
        <v>34</v>
      </c>
      <c r="I60" s="16">
        <f t="shared" si="4"/>
        <v>0.23448275862068965</v>
      </c>
      <c r="J60" s="168">
        <v>35</v>
      </c>
      <c r="K60" s="16">
        <f t="shared" si="5"/>
        <v>0.2413793103448276</v>
      </c>
      <c r="L60" s="168">
        <v>30</v>
      </c>
      <c r="M60" s="16">
        <f t="shared" si="6"/>
        <v>0.20689655172413793</v>
      </c>
      <c r="N60" s="168">
        <v>18</v>
      </c>
      <c r="O60" s="16">
        <f t="shared" si="7"/>
        <v>0.12413793103448276</v>
      </c>
      <c r="P60" s="168">
        <v>6</v>
      </c>
      <c r="Q60" s="16">
        <f t="shared" si="10"/>
        <v>4.1379310344827586E-2</v>
      </c>
      <c r="R60" s="20">
        <f t="shared" si="8"/>
        <v>145</v>
      </c>
      <c r="S60" s="16">
        <f t="shared" si="12"/>
        <v>6.3992232666931466E-3</v>
      </c>
    </row>
    <row r="61" spans="2:19">
      <c r="B61" s="105">
        <v>57</v>
      </c>
      <c r="C61" s="142" t="s">
        <v>50</v>
      </c>
      <c r="D61" s="162">
        <v>47</v>
      </c>
      <c r="E61" s="16">
        <f t="shared" si="9"/>
        <v>0.20085470085470086</v>
      </c>
      <c r="F61" s="163">
        <v>18</v>
      </c>
      <c r="G61" s="16">
        <f t="shared" si="3"/>
        <v>7.6923076923076927E-2</v>
      </c>
      <c r="H61" s="157">
        <v>48</v>
      </c>
      <c r="I61" s="16">
        <f t="shared" si="4"/>
        <v>0.20512820512820512</v>
      </c>
      <c r="J61" s="157">
        <v>49</v>
      </c>
      <c r="K61" s="16">
        <f t="shared" si="5"/>
        <v>0.20940170940170941</v>
      </c>
      <c r="L61" s="157">
        <v>45</v>
      </c>
      <c r="M61" s="16">
        <f t="shared" si="6"/>
        <v>0.19230769230769232</v>
      </c>
      <c r="N61" s="157">
        <v>22</v>
      </c>
      <c r="O61" s="16">
        <f t="shared" si="7"/>
        <v>9.4017094017094016E-2</v>
      </c>
      <c r="P61" s="157">
        <v>5</v>
      </c>
      <c r="Q61" s="16">
        <f t="shared" si="10"/>
        <v>2.1367521367521368E-2</v>
      </c>
      <c r="R61" s="17">
        <f t="shared" si="8"/>
        <v>234</v>
      </c>
      <c r="S61" s="16">
        <f t="shared" si="12"/>
        <v>1.0327022375215147E-2</v>
      </c>
    </row>
    <row r="62" spans="2:19">
      <c r="B62" s="105">
        <v>58</v>
      </c>
      <c r="C62" s="142" t="s">
        <v>30</v>
      </c>
      <c r="D62" s="162">
        <v>5</v>
      </c>
      <c r="E62" s="16">
        <f t="shared" si="9"/>
        <v>3.5460992907801421E-2</v>
      </c>
      <c r="F62" s="163">
        <v>13</v>
      </c>
      <c r="G62" s="16">
        <f t="shared" si="3"/>
        <v>9.2198581560283682E-2</v>
      </c>
      <c r="H62" s="157">
        <v>38</v>
      </c>
      <c r="I62" s="16">
        <f t="shared" si="4"/>
        <v>0.26950354609929078</v>
      </c>
      <c r="J62" s="157">
        <v>22</v>
      </c>
      <c r="K62" s="16">
        <f t="shared" si="5"/>
        <v>0.15602836879432624</v>
      </c>
      <c r="L62" s="157">
        <v>37</v>
      </c>
      <c r="M62" s="16">
        <f t="shared" si="6"/>
        <v>0.26241134751773049</v>
      </c>
      <c r="N62" s="157">
        <v>22</v>
      </c>
      <c r="O62" s="16">
        <f t="shared" si="7"/>
        <v>0.15602836879432624</v>
      </c>
      <c r="P62" s="157">
        <v>4</v>
      </c>
      <c r="Q62" s="16">
        <f t="shared" si="10"/>
        <v>2.8368794326241134E-2</v>
      </c>
      <c r="R62" s="17">
        <f t="shared" si="8"/>
        <v>141</v>
      </c>
      <c r="S62" s="16">
        <f t="shared" si="12"/>
        <v>6.2226929696809216E-3</v>
      </c>
    </row>
    <row r="63" spans="2:19">
      <c r="B63" s="105">
        <v>59</v>
      </c>
      <c r="C63" s="142" t="s">
        <v>24</v>
      </c>
      <c r="D63" s="162">
        <v>70</v>
      </c>
      <c r="E63" s="16">
        <f t="shared" si="9"/>
        <v>7.0281124497991967E-2</v>
      </c>
      <c r="F63" s="163">
        <v>84</v>
      </c>
      <c r="G63" s="16">
        <f t="shared" si="3"/>
        <v>8.4337349397590355E-2</v>
      </c>
      <c r="H63" s="157">
        <v>213</v>
      </c>
      <c r="I63" s="16">
        <f t="shared" si="4"/>
        <v>0.21385542168674698</v>
      </c>
      <c r="J63" s="157">
        <v>272</v>
      </c>
      <c r="K63" s="16">
        <f t="shared" si="5"/>
        <v>0.27309236947791166</v>
      </c>
      <c r="L63" s="157">
        <v>204</v>
      </c>
      <c r="M63" s="16">
        <f t="shared" si="6"/>
        <v>0.20481927710843373</v>
      </c>
      <c r="N63" s="157">
        <v>123</v>
      </c>
      <c r="O63" s="16">
        <f t="shared" si="7"/>
        <v>0.12349397590361445</v>
      </c>
      <c r="P63" s="157">
        <v>30</v>
      </c>
      <c r="Q63" s="16">
        <f t="shared" si="10"/>
        <v>3.0120481927710843E-2</v>
      </c>
      <c r="R63" s="17">
        <f t="shared" si="8"/>
        <v>996</v>
      </c>
      <c r="S63" s="16">
        <f t="shared" si="12"/>
        <v>4.3956043956043959E-2</v>
      </c>
    </row>
    <row r="64" spans="2:19">
      <c r="B64" s="105">
        <v>60</v>
      </c>
      <c r="C64" s="142" t="s">
        <v>51</v>
      </c>
      <c r="D64" s="162">
        <v>27</v>
      </c>
      <c r="E64" s="16">
        <f t="shared" si="9"/>
        <v>0.10588235294117647</v>
      </c>
      <c r="F64" s="163">
        <v>19</v>
      </c>
      <c r="G64" s="16">
        <f t="shared" si="3"/>
        <v>7.4509803921568626E-2</v>
      </c>
      <c r="H64" s="157">
        <v>59</v>
      </c>
      <c r="I64" s="16">
        <f t="shared" si="4"/>
        <v>0.23137254901960785</v>
      </c>
      <c r="J64" s="157">
        <v>70</v>
      </c>
      <c r="K64" s="16">
        <f t="shared" si="5"/>
        <v>0.27450980392156865</v>
      </c>
      <c r="L64" s="157">
        <v>43</v>
      </c>
      <c r="M64" s="16">
        <f t="shared" si="6"/>
        <v>0.16862745098039217</v>
      </c>
      <c r="N64" s="157">
        <v>25</v>
      </c>
      <c r="O64" s="16">
        <f t="shared" si="7"/>
        <v>9.8039215686274508E-2</v>
      </c>
      <c r="P64" s="157">
        <v>12</v>
      </c>
      <c r="Q64" s="16">
        <f t="shared" si="10"/>
        <v>4.7058823529411764E-2</v>
      </c>
      <c r="R64" s="17">
        <f t="shared" si="8"/>
        <v>255</v>
      </c>
      <c r="S64" s="16">
        <f t="shared" si="12"/>
        <v>1.1253806434529326E-2</v>
      </c>
    </row>
    <row r="65" spans="2:19">
      <c r="B65" s="105">
        <v>61</v>
      </c>
      <c r="C65" s="142" t="s">
        <v>19</v>
      </c>
      <c r="D65" s="10">
        <v>24</v>
      </c>
      <c r="E65" s="16">
        <f t="shared" si="9"/>
        <v>0.16901408450704225</v>
      </c>
      <c r="F65" s="164">
        <v>13</v>
      </c>
      <c r="G65" s="16">
        <f t="shared" si="3"/>
        <v>9.154929577464789E-2</v>
      </c>
      <c r="H65" s="165">
        <v>41</v>
      </c>
      <c r="I65" s="16">
        <f t="shared" si="4"/>
        <v>0.28873239436619719</v>
      </c>
      <c r="J65" s="165">
        <v>32</v>
      </c>
      <c r="K65" s="16">
        <f t="shared" si="5"/>
        <v>0.22535211267605634</v>
      </c>
      <c r="L65" s="165">
        <v>17</v>
      </c>
      <c r="M65" s="16">
        <f t="shared" si="6"/>
        <v>0.11971830985915492</v>
      </c>
      <c r="N65" s="165">
        <v>10</v>
      </c>
      <c r="O65" s="16">
        <f t="shared" si="7"/>
        <v>7.0422535211267609E-2</v>
      </c>
      <c r="P65" s="165">
        <v>5</v>
      </c>
      <c r="Q65" s="16">
        <f t="shared" si="10"/>
        <v>3.5211267605633804E-2</v>
      </c>
      <c r="R65" s="19">
        <f t="shared" si="8"/>
        <v>142</v>
      </c>
      <c r="S65" s="16">
        <f t="shared" si="12"/>
        <v>6.2668255439339779E-3</v>
      </c>
    </row>
    <row r="66" spans="2:19">
      <c r="B66" s="105">
        <v>62</v>
      </c>
      <c r="C66" s="142" t="s">
        <v>20</v>
      </c>
      <c r="D66" s="166">
        <v>4</v>
      </c>
      <c r="E66" s="16">
        <f t="shared" si="9"/>
        <v>2.6845637583892617E-2</v>
      </c>
      <c r="F66" s="167">
        <v>15</v>
      </c>
      <c r="G66" s="16">
        <f t="shared" si="3"/>
        <v>0.10067114093959731</v>
      </c>
      <c r="H66" s="168">
        <v>39</v>
      </c>
      <c r="I66" s="16">
        <f t="shared" si="4"/>
        <v>0.26174496644295303</v>
      </c>
      <c r="J66" s="168">
        <v>35</v>
      </c>
      <c r="K66" s="16">
        <f t="shared" si="5"/>
        <v>0.2348993288590604</v>
      </c>
      <c r="L66" s="168">
        <v>27</v>
      </c>
      <c r="M66" s="16">
        <f t="shared" si="6"/>
        <v>0.18120805369127516</v>
      </c>
      <c r="N66" s="168">
        <v>24</v>
      </c>
      <c r="O66" s="16">
        <f t="shared" si="7"/>
        <v>0.16107382550335569</v>
      </c>
      <c r="P66" s="168">
        <v>5</v>
      </c>
      <c r="Q66" s="16">
        <f t="shared" si="10"/>
        <v>3.3557046979865772E-2</v>
      </c>
      <c r="R66" s="20">
        <f t="shared" si="8"/>
        <v>149</v>
      </c>
      <c r="S66" s="16">
        <f t="shared" si="12"/>
        <v>6.5757535637053707E-3</v>
      </c>
    </row>
    <row r="67" spans="2:19">
      <c r="B67" s="105">
        <v>63</v>
      </c>
      <c r="C67" s="142" t="s">
        <v>31</v>
      </c>
      <c r="D67" s="162">
        <v>21</v>
      </c>
      <c r="E67" s="16">
        <f t="shared" si="9"/>
        <v>0.10194174757281553</v>
      </c>
      <c r="F67" s="163">
        <v>15</v>
      </c>
      <c r="G67" s="16">
        <f t="shared" si="3"/>
        <v>7.281553398058252E-2</v>
      </c>
      <c r="H67" s="157">
        <v>37</v>
      </c>
      <c r="I67" s="16">
        <f t="shared" si="4"/>
        <v>0.1796116504854369</v>
      </c>
      <c r="J67" s="157">
        <v>53</v>
      </c>
      <c r="K67" s="16">
        <f t="shared" si="5"/>
        <v>0.25728155339805825</v>
      </c>
      <c r="L67" s="157">
        <v>39</v>
      </c>
      <c r="M67" s="16">
        <f t="shared" si="6"/>
        <v>0.18932038834951456</v>
      </c>
      <c r="N67" s="157">
        <v>35</v>
      </c>
      <c r="O67" s="16">
        <f t="shared" si="7"/>
        <v>0.16990291262135923</v>
      </c>
      <c r="P67" s="157">
        <v>6</v>
      </c>
      <c r="Q67" s="16">
        <f t="shared" si="10"/>
        <v>2.9126213592233011E-2</v>
      </c>
      <c r="R67" s="17">
        <f t="shared" si="8"/>
        <v>206</v>
      </c>
      <c r="S67" s="16">
        <f t="shared" si="12"/>
        <v>9.091310296129574E-3</v>
      </c>
    </row>
    <row r="68" spans="2:19">
      <c r="B68" s="105">
        <v>64</v>
      </c>
      <c r="C68" s="142" t="s">
        <v>52</v>
      </c>
      <c r="D68" s="162">
        <v>24</v>
      </c>
      <c r="E68" s="16">
        <f t="shared" si="9"/>
        <v>9.8360655737704916E-2</v>
      </c>
      <c r="F68" s="163">
        <v>26</v>
      </c>
      <c r="G68" s="16">
        <f t="shared" si="3"/>
        <v>0.10655737704918032</v>
      </c>
      <c r="H68" s="157">
        <v>57</v>
      </c>
      <c r="I68" s="16">
        <f t="shared" si="4"/>
        <v>0.23360655737704919</v>
      </c>
      <c r="J68" s="157">
        <v>64</v>
      </c>
      <c r="K68" s="16">
        <f t="shared" si="5"/>
        <v>0.26229508196721313</v>
      </c>
      <c r="L68" s="157">
        <v>50</v>
      </c>
      <c r="M68" s="16">
        <f t="shared" si="6"/>
        <v>0.20491803278688525</v>
      </c>
      <c r="N68" s="157">
        <v>15</v>
      </c>
      <c r="O68" s="16">
        <f t="shared" si="7"/>
        <v>6.1475409836065573E-2</v>
      </c>
      <c r="P68" s="157">
        <v>8</v>
      </c>
      <c r="Q68" s="16">
        <f t="shared" si="10"/>
        <v>3.2786885245901641E-2</v>
      </c>
      <c r="R68" s="17">
        <f t="shared" si="8"/>
        <v>244</v>
      </c>
      <c r="S68" s="16">
        <f t="shared" si="12"/>
        <v>1.0768348117745708E-2</v>
      </c>
    </row>
    <row r="69" spans="2:19">
      <c r="B69" s="105">
        <v>65</v>
      </c>
      <c r="C69" s="142" t="s">
        <v>12</v>
      </c>
      <c r="D69" s="162">
        <v>4</v>
      </c>
      <c r="E69" s="16">
        <f t="shared" si="9"/>
        <v>0.08</v>
      </c>
      <c r="F69" s="163">
        <v>3</v>
      </c>
      <c r="G69" s="16">
        <f t="shared" si="3"/>
        <v>0.06</v>
      </c>
      <c r="H69" s="157">
        <v>5</v>
      </c>
      <c r="I69" s="16">
        <f t="shared" si="4"/>
        <v>0.1</v>
      </c>
      <c r="J69" s="157">
        <v>20</v>
      </c>
      <c r="K69" s="16">
        <f t="shared" si="5"/>
        <v>0.4</v>
      </c>
      <c r="L69" s="157">
        <v>11</v>
      </c>
      <c r="M69" s="16">
        <f t="shared" si="6"/>
        <v>0.22</v>
      </c>
      <c r="N69" s="157">
        <v>5</v>
      </c>
      <c r="O69" s="16">
        <f t="shared" si="7"/>
        <v>0.1</v>
      </c>
      <c r="P69" s="157">
        <v>2</v>
      </c>
      <c r="Q69" s="16">
        <f t="shared" si="10"/>
        <v>0.04</v>
      </c>
      <c r="R69" s="17">
        <f t="shared" si="8"/>
        <v>50</v>
      </c>
      <c r="S69" s="16">
        <f t="shared" ref="S69:S78" si="13">R69/$R$79</f>
        <v>2.2066287126528091E-3</v>
      </c>
    </row>
    <row r="70" spans="2:19">
      <c r="B70" s="105">
        <v>66</v>
      </c>
      <c r="C70" s="142" t="s">
        <v>6</v>
      </c>
      <c r="D70" s="162">
        <v>2</v>
      </c>
      <c r="E70" s="16">
        <f t="shared" ref="E70:E78" si="14">D70/R70</f>
        <v>2.197802197802198E-2</v>
      </c>
      <c r="F70" s="163">
        <v>4</v>
      </c>
      <c r="G70" s="16">
        <f t="shared" ref="G70:G79" si="15">F70/R70</f>
        <v>4.3956043956043959E-2</v>
      </c>
      <c r="H70" s="157">
        <v>16</v>
      </c>
      <c r="I70" s="16">
        <f t="shared" ref="I70:I79" si="16">H70/R70</f>
        <v>0.17582417582417584</v>
      </c>
      <c r="J70" s="157">
        <v>27</v>
      </c>
      <c r="K70" s="16">
        <f t="shared" ref="K70:K79" si="17">J70/R70</f>
        <v>0.2967032967032967</v>
      </c>
      <c r="L70" s="157">
        <v>24</v>
      </c>
      <c r="M70" s="16">
        <f t="shared" ref="M70:M79" si="18">L70/R70</f>
        <v>0.26373626373626374</v>
      </c>
      <c r="N70" s="157">
        <v>13</v>
      </c>
      <c r="O70" s="16">
        <f t="shared" ref="O70:O79" si="19">N70/R70</f>
        <v>0.14285714285714285</v>
      </c>
      <c r="P70" s="157">
        <v>5</v>
      </c>
      <c r="Q70" s="16">
        <f t="shared" ref="Q70:Q79" si="20">P70/R70</f>
        <v>5.4945054945054944E-2</v>
      </c>
      <c r="R70" s="17">
        <f t="shared" si="8"/>
        <v>91</v>
      </c>
      <c r="S70" s="16">
        <f t="shared" si="13"/>
        <v>4.0160642570281121E-3</v>
      </c>
    </row>
    <row r="71" spans="2:19">
      <c r="B71" s="105">
        <v>67</v>
      </c>
      <c r="C71" s="142" t="s">
        <v>7</v>
      </c>
      <c r="D71" s="10">
        <v>11</v>
      </c>
      <c r="E71" s="16">
        <f t="shared" si="14"/>
        <v>0.13924050632911392</v>
      </c>
      <c r="F71" s="164">
        <v>10</v>
      </c>
      <c r="G71" s="16">
        <f t="shared" si="15"/>
        <v>0.12658227848101267</v>
      </c>
      <c r="H71" s="165">
        <v>9</v>
      </c>
      <c r="I71" s="16">
        <f t="shared" si="16"/>
        <v>0.11392405063291139</v>
      </c>
      <c r="J71" s="165">
        <v>16</v>
      </c>
      <c r="K71" s="16">
        <f t="shared" si="17"/>
        <v>0.20253164556962025</v>
      </c>
      <c r="L71" s="165">
        <v>20</v>
      </c>
      <c r="M71" s="16">
        <f t="shared" si="18"/>
        <v>0.25316455696202533</v>
      </c>
      <c r="N71" s="165">
        <v>9</v>
      </c>
      <c r="O71" s="16">
        <f t="shared" si="19"/>
        <v>0.11392405063291139</v>
      </c>
      <c r="P71" s="165">
        <v>4</v>
      </c>
      <c r="Q71" s="16">
        <f t="shared" si="20"/>
        <v>5.0632911392405063E-2</v>
      </c>
      <c r="R71" s="19">
        <f t="shared" si="8"/>
        <v>79</v>
      </c>
      <c r="S71" s="16">
        <f t="shared" si="13"/>
        <v>3.4864733659914385E-3</v>
      </c>
    </row>
    <row r="72" spans="2:19">
      <c r="B72" s="105">
        <v>68</v>
      </c>
      <c r="C72" s="142" t="s">
        <v>53</v>
      </c>
      <c r="D72" s="166">
        <v>5</v>
      </c>
      <c r="E72" s="16">
        <f t="shared" si="14"/>
        <v>5.9523809523809521E-2</v>
      </c>
      <c r="F72" s="167">
        <v>6</v>
      </c>
      <c r="G72" s="16">
        <f t="shared" si="15"/>
        <v>7.1428571428571425E-2</v>
      </c>
      <c r="H72" s="168">
        <v>12</v>
      </c>
      <c r="I72" s="16">
        <f t="shared" si="16"/>
        <v>0.14285714285714285</v>
      </c>
      <c r="J72" s="168">
        <v>21</v>
      </c>
      <c r="K72" s="16">
        <f t="shared" si="17"/>
        <v>0.25</v>
      </c>
      <c r="L72" s="168">
        <v>24</v>
      </c>
      <c r="M72" s="16">
        <f t="shared" si="18"/>
        <v>0.2857142857142857</v>
      </c>
      <c r="N72" s="168">
        <v>10</v>
      </c>
      <c r="O72" s="16">
        <f t="shared" si="19"/>
        <v>0.11904761904761904</v>
      </c>
      <c r="P72" s="168">
        <v>6</v>
      </c>
      <c r="Q72" s="16">
        <f t="shared" si="20"/>
        <v>7.1428571428571425E-2</v>
      </c>
      <c r="R72" s="20">
        <f t="shared" si="8"/>
        <v>84</v>
      </c>
      <c r="S72" s="16">
        <f t="shared" si="13"/>
        <v>3.7071362372567192E-3</v>
      </c>
    </row>
    <row r="73" spans="2:19">
      <c r="B73" s="105">
        <v>69</v>
      </c>
      <c r="C73" s="142" t="s">
        <v>54</v>
      </c>
      <c r="D73" s="162">
        <v>18</v>
      </c>
      <c r="E73" s="16">
        <f t="shared" si="14"/>
        <v>9.9447513812154692E-2</v>
      </c>
      <c r="F73" s="163">
        <v>19</v>
      </c>
      <c r="G73" s="16">
        <f t="shared" si="15"/>
        <v>0.10497237569060773</v>
      </c>
      <c r="H73" s="157">
        <v>25</v>
      </c>
      <c r="I73" s="16">
        <f t="shared" si="16"/>
        <v>0.13812154696132597</v>
      </c>
      <c r="J73" s="157">
        <v>44</v>
      </c>
      <c r="K73" s="16">
        <f t="shared" si="17"/>
        <v>0.24309392265193369</v>
      </c>
      <c r="L73" s="157">
        <v>41</v>
      </c>
      <c r="M73" s="16">
        <f t="shared" si="18"/>
        <v>0.22651933701657459</v>
      </c>
      <c r="N73" s="157">
        <v>26</v>
      </c>
      <c r="O73" s="16">
        <f t="shared" si="19"/>
        <v>0.143646408839779</v>
      </c>
      <c r="P73" s="157">
        <v>8</v>
      </c>
      <c r="Q73" s="16">
        <f t="shared" si="20"/>
        <v>4.4198895027624308E-2</v>
      </c>
      <c r="R73" s="17">
        <f t="shared" si="8"/>
        <v>181</v>
      </c>
      <c r="S73" s="16">
        <f t="shared" si="13"/>
        <v>7.9879959398031688E-3</v>
      </c>
    </row>
    <row r="74" spans="2:19">
      <c r="B74" s="105">
        <v>70</v>
      </c>
      <c r="C74" s="142" t="s">
        <v>55</v>
      </c>
      <c r="D74" s="162">
        <v>1</v>
      </c>
      <c r="E74" s="16">
        <f t="shared" si="14"/>
        <v>3.7037037037037035E-2</v>
      </c>
      <c r="F74" s="163">
        <v>2</v>
      </c>
      <c r="G74" s="16">
        <f t="shared" si="15"/>
        <v>7.407407407407407E-2</v>
      </c>
      <c r="H74" s="157">
        <v>4</v>
      </c>
      <c r="I74" s="16">
        <f t="shared" si="16"/>
        <v>0.14814814814814814</v>
      </c>
      <c r="J74" s="157">
        <v>10</v>
      </c>
      <c r="K74" s="16">
        <f t="shared" si="17"/>
        <v>0.37037037037037035</v>
      </c>
      <c r="L74" s="157">
        <v>5</v>
      </c>
      <c r="M74" s="16">
        <f t="shared" si="18"/>
        <v>0.18518518518518517</v>
      </c>
      <c r="N74" s="157">
        <v>5</v>
      </c>
      <c r="O74" s="16">
        <f t="shared" si="19"/>
        <v>0.18518518518518517</v>
      </c>
      <c r="P74" s="157">
        <v>0</v>
      </c>
      <c r="Q74" s="16">
        <f t="shared" si="20"/>
        <v>0</v>
      </c>
      <c r="R74" s="17">
        <f t="shared" si="8"/>
        <v>27</v>
      </c>
      <c r="S74" s="16">
        <f t="shared" si="13"/>
        <v>1.1915795048325168E-3</v>
      </c>
    </row>
    <row r="75" spans="2:19">
      <c r="B75" s="105">
        <v>71</v>
      </c>
      <c r="C75" s="142" t="s">
        <v>56</v>
      </c>
      <c r="D75" s="162">
        <v>7</v>
      </c>
      <c r="E75" s="16">
        <f t="shared" si="14"/>
        <v>6.3063063063063057E-2</v>
      </c>
      <c r="F75" s="163">
        <v>10</v>
      </c>
      <c r="G75" s="16">
        <f t="shared" si="15"/>
        <v>9.0090090090090086E-2</v>
      </c>
      <c r="H75" s="157">
        <v>20</v>
      </c>
      <c r="I75" s="16">
        <f t="shared" si="16"/>
        <v>0.18018018018018017</v>
      </c>
      <c r="J75" s="157">
        <v>33</v>
      </c>
      <c r="K75" s="16">
        <f t="shared" si="17"/>
        <v>0.29729729729729731</v>
      </c>
      <c r="L75" s="157">
        <v>22</v>
      </c>
      <c r="M75" s="16">
        <f t="shared" si="18"/>
        <v>0.1981981981981982</v>
      </c>
      <c r="N75" s="157">
        <v>16</v>
      </c>
      <c r="O75" s="16">
        <f t="shared" si="19"/>
        <v>0.14414414414414414</v>
      </c>
      <c r="P75" s="157">
        <v>3</v>
      </c>
      <c r="Q75" s="16">
        <f t="shared" si="20"/>
        <v>2.7027027027027029E-2</v>
      </c>
      <c r="R75" s="17">
        <f t="shared" si="8"/>
        <v>111</v>
      </c>
      <c r="S75" s="16">
        <f t="shared" si="13"/>
        <v>4.8987157420892361E-3</v>
      </c>
    </row>
    <row r="76" spans="2:19">
      <c r="B76" s="105">
        <v>72</v>
      </c>
      <c r="C76" s="142" t="s">
        <v>32</v>
      </c>
      <c r="D76" s="162">
        <v>4</v>
      </c>
      <c r="E76" s="16">
        <f t="shared" si="14"/>
        <v>0.125</v>
      </c>
      <c r="F76" s="163">
        <v>3</v>
      </c>
      <c r="G76" s="16">
        <f t="shared" si="15"/>
        <v>9.375E-2</v>
      </c>
      <c r="H76" s="157">
        <v>5</v>
      </c>
      <c r="I76" s="16">
        <f t="shared" si="16"/>
        <v>0.15625</v>
      </c>
      <c r="J76" s="157">
        <v>9</v>
      </c>
      <c r="K76" s="16">
        <f t="shared" si="17"/>
        <v>0.28125</v>
      </c>
      <c r="L76" s="157">
        <v>6</v>
      </c>
      <c r="M76" s="16">
        <f t="shared" si="18"/>
        <v>0.1875</v>
      </c>
      <c r="N76" s="157">
        <v>4</v>
      </c>
      <c r="O76" s="16">
        <f t="shared" si="19"/>
        <v>0.125</v>
      </c>
      <c r="P76" s="157">
        <v>1</v>
      </c>
      <c r="Q76" s="16">
        <f t="shared" si="20"/>
        <v>3.125E-2</v>
      </c>
      <c r="R76" s="17">
        <f t="shared" si="8"/>
        <v>32</v>
      </c>
      <c r="S76" s="16">
        <f t="shared" si="13"/>
        <v>1.4122423760977978E-3</v>
      </c>
    </row>
    <row r="77" spans="2:19">
      <c r="B77" s="105">
        <v>73</v>
      </c>
      <c r="C77" s="142" t="s">
        <v>33</v>
      </c>
      <c r="D77" s="10">
        <v>3</v>
      </c>
      <c r="E77" s="16">
        <f t="shared" si="14"/>
        <v>9.0909090909090912E-2</v>
      </c>
      <c r="F77" s="164">
        <v>4</v>
      </c>
      <c r="G77" s="16">
        <f t="shared" si="15"/>
        <v>0.12121212121212122</v>
      </c>
      <c r="H77" s="165">
        <v>3</v>
      </c>
      <c r="I77" s="16">
        <f t="shared" si="16"/>
        <v>9.0909090909090912E-2</v>
      </c>
      <c r="J77" s="165">
        <v>6</v>
      </c>
      <c r="K77" s="16">
        <f t="shared" si="17"/>
        <v>0.18181818181818182</v>
      </c>
      <c r="L77" s="165">
        <v>9</v>
      </c>
      <c r="M77" s="16">
        <f t="shared" si="18"/>
        <v>0.27272727272727271</v>
      </c>
      <c r="N77" s="165">
        <v>5</v>
      </c>
      <c r="O77" s="16">
        <f t="shared" si="19"/>
        <v>0.15151515151515152</v>
      </c>
      <c r="P77" s="165">
        <v>3</v>
      </c>
      <c r="Q77" s="16">
        <f t="shared" si="20"/>
        <v>9.0909090909090912E-2</v>
      </c>
      <c r="R77" s="19">
        <f t="shared" si="8"/>
        <v>33</v>
      </c>
      <c r="S77" s="16">
        <f t="shared" si="13"/>
        <v>1.4563749503508539E-3</v>
      </c>
    </row>
    <row r="78" spans="2:19" ht="14.25" thickBot="1">
      <c r="B78" s="105">
        <v>74</v>
      </c>
      <c r="C78" s="142" t="s">
        <v>34</v>
      </c>
      <c r="D78" s="166">
        <v>1</v>
      </c>
      <c r="E78" s="16">
        <f t="shared" si="14"/>
        <v>3.125E-2</v>
      </c>
      <c r="F78" s="167">
        <v>2</v>
      </c>
      <c r="G78" s="16">
        <f t="shared" si="15"/>
        <v>6.25E-2</v>
      </c>
      <c r="H78" s="168">
        <v>1</v>
      </c>
      <c r="I78" s="16">
        <f t="shared" si="16"/>
        <v>3.125E-2</v>
      </c>
      <c r="J78" s="168">
        <v>9</v>
      </c>
      <c r="K78" s="16">
        <f t="shared" si="17"/>
        <v>0.28125</v>
      </c>
      <c r="L78" s="168">
        <v>11</v>
      </c>
      <c r="M78" s="16">
        <f t="shared" si="18"/>
        <v>0.34375</v>
      </c>
      <c r="N78" s="168">
        <v>6</v>
      </c>
      <c r="O78" s="16">
        <f t="shared" si="19"/>
        <v>0.1875</v>
      </c>
      <c r="P78" s="168">
        <v>2</v>
      </c>
      <c r="Q78" s="16">
        <f t="shared" si="20"/>
        <v>6.25E-2</v>
      </c>
      <c r="R78" s="20">
        <f t="shared" si="8"/>
        <v>32</v>
      </c>
      <c r="S78" s="16">
        <f t="shared" si="13"/>
        <v>1.4122423760977978E-3</v>
      </c>
    </row>
    <row r="79" spans="2:19" ht="14.25" thickTop="1">
      <c r="B79" s="209" t="s">
        <v>0</v>
      </c>
      <c r="C79" s="210"/>
      <c r="D79" s="21">
        <f>地区別_長期入院時年齢!D13</f>
        <v>1859</v>
      </c>
      <c r="E79" s="22">
        <f>地区別_長期入院時年齢!E13</f>
        <v>8.2042455536431441E-2</v>
      </c>
      <c r="F79" s="21">
        <f>地区別_長期入院時年齢!F13</f>
        <v>1882</v>
      </c>
      <c r="G79" s="22">
        <f t="shared" si="15"/>
        <v>8.3057504744251734E-2</v>
      </c>
      <c r="H79" s="21">
        <f>地区別_長期入院時年齢!H13</f>
        <v>4503</v>
      </c>
      <c r="I79" s="22">
        <f t="shared" si="16"/>
        <v>0.19872898186151197</v>
      </c>
      <c r="J79" s="21">
        <f>地区別_長期入院時年齢!J13</f>
        <v>5491</v>
      </c>
      <c r="K79" s="22">
        <f t="shared" si="17"/>
        <v>0.24233196522353148</v>
      </c>
      <c r="L79" s="21">
        <f>地区別_長期入院時年齢!L13</f>
        <v>5048</v>
      </c>
      <c r="M79" s="22">
        <f t="shared" si="18"/>
        <v>0.2227812348294276</v>
      </c>
      <c r="N79" s="21">
        <f>地区別_長期入院時年齢!N13</f>
        <v>2823</v>
      </c>
      <c r="O79" s="22">
        <f t="shared" si="19"/>
        <v>0.12458625711637759</v>
      </c>
      <c r="P79" s="21">
        <f>地区別_長期入院時年齢!P13</f>
        <v>1053</v>
      </c>
      <c r="Q79" s="22">
        <f t="shared" si="20"/>
        <v>4.6471600688468159E-2</v>
      </c>
      <c r="R79" s="23">
        <f t="shared" si="8"/>
        <v>22659</v>
      </c>
      <c r="S79" s="22" t="s">
        <v>198</v>
      </c>
    </row>
    <row r="80" spans="2:19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24"/>
    </row>
    <row r="85" spans="2:2">
      <c r="B85" s="24"/>
    </row>
    <row r="86" spans="2:2">
      <c r="B86" s="12"/>
    </row>
    <row r="87" spans="2:2">
      <c r="B87" s="12"/>
    </row>
    <row r="88" spans="2:2">
      <c r="B88" s="24"/>
    </row>
  </sheetData>
  <mergeCells count="11">
    <mergeCell ref="L3:M3"/>
    <mergeCell ref="N3:O3"/>
    <mergeCell ref="P3:Q3"/>
    <mergeCell ref="R3:S3"/>
    <mergeCell ref="B79:C79"/>
    <mergeCell ref="B3:B4"/>
    <mergeCell ref="C3:C4"/>
    <mergeCell ref="D3:E3"/>
    <mergeCell ref="F3:G3"/>
    <mergeCell ref="H3:I3"/>
    <mergeCell ref="J3:K3"/>
  </mergeCells>
  <phoneticPr fontId="3"/>
  <pageMargins left="0.70866141732283472" right="0.19685039370078741" top="0.59055118110236227" bottom="0.39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27" width="9.625" style="1" customWidth="1"/>
    <col min="28" max="16384" width="9" style="1"/>
  </cols>
  <sheetData>
    <row r="1" spans="2:27" ht="13.5" customHeight="1">
      <c r="B1" s="2" t="s">
        <v>80</v>
      </c>
    </row>
    <row r="2" spans="2:27" ht="16.5" customHeight="1">
      <c r="B2" s="2" t="s">
        <v>155</v>
      </c>
      <c r="D2" s="5" t="s">
        <v>167</v>
      </c>
    </row>
    <row r="3" spans="2:27" ht="16.5" customHeight="1">
      <c r="B3" s="211"/>
      <c r="C3" s="213" t="s">
        <v>156</v>
      </c>
      <c r="D3" s="207" t="s">
        <v>210</v>
      </c>
      <c r="E3" s="207"/>
      <c r="F3" s="207"/>
      <c r="G3" s="207"/>
      <c r="H3" s="207"/>
      <c r="I3" s="207"/>
      <c r="J3" s="207"/>
      <c r="K3" s="208"/>
      <c r="L3" s="207" t="s">
        <v>211</v>
      </c>
      <c r="M3" s="207"/>
      <c r="N3" s="207"/>
      <c r="O3" s="207"/>
      <c r="P3" s="207"/>
      <c r="Q3" s="207"/>
      <c r="R3" s="207"/>
      <c r="S3" s="208"/>
      <c r="T3" s="207" t="s">
        <v>212</v>
      </c>
      <c r="U3" s="207"/>
      <c r="V3" s="207"/>
      <c r="W3" s="207"/>
      <c r="X3" s="207"/>
      <c r="Y3" s="207"/>
      <c r="Z3" s="207"/>
      <c r="AA3" s="208"/>
    </row>
    <row r="4" spans="2:27">
      <c r="B4" s="212"/>
      <c r="C4" s="213"/>
      <c r="D4" s="31" t="s">
        <v>70</v>
      </c>
      <c r="E4" s="76" t="s">
        <v>71</v>
      </c>
      <c r="F4" s="76" t="s">
        <v>72</v>
      </c>
      <c r="G4" s="76" t="s">
        <v>73</v>
      </c>
      <c r="H4" s="76" t="s">
        <v>74</v>
      </c>
      <c r="I4" s="76" t="s">
        <v>75</v>
      </c>
      <c r="J4" s="38" t="s">
        <v>77</v>
      </c>
      <c r="K4" s="30" t="s">
        <v>133</v>
      </c>
      <c r="L4" s="31" t="s">
        <v>70</v>
      </c>
      <c r="M4" s="76" t="s">
        <v>71</v>
      </c>
      <c r="N4" s="76" t="s">
        <v>72</v>
      </c>
      <c r="O4" s="76" t="s">
        <v>73</v>
      </c>
      <c r="P4" s="76" t="s">
        <v>74</v>
      </c>
      <c r="Q4" s="76" t="s">
        <v>75</v>
      </c>
      <c r="R4" s="38" t="s">
        <v>77</v>
      </c>
      <c r="S4" s="30" t="s">
        <v>133</v>
      </c>
      <c r="T4" s="31" t="s">
        <v>70</v>
      </c>
      <c r="U4" s="76" t="s">
        <v>71</v>
      </c>
      <c r="V4" s="76" t="s">
        <v>72</v>
      </c>
      <c r="W4" s="76" t="s">
        <v>73</v>
      </c>
      <c r="X4" s="76" t="s">
        <v>74</v>
      </c>
      <c r="Y4" s="76" t="s">
        <v>75</v>
      </c>
      <c r="Z4" s="38" t="s">
        <v>77</v>
      </c>
      <c r="AA4" s="30" t="s">
        <v>76</v>
      </c>
    </row>
    <row r="5" spans="2:27">
      <c r="B5" s="39">
        <v>1</v>
      </c>
      <c r="C5" s="140" t="s">
        <v>58</v>
      </c>
      <c r="D5" s="156">
        <v>1091</v>
      </c>
      <c r="E5" s="157">
        <v>1590</v>
      </c>
      <c r="F5" s="157">
        <v>53900</v>
      </c>
      <c r="G5" s="157">
        <v>37233</v>
      </c>
      <c r="H5" s="157">
        <v>20291</v>
      </c>
      <c r="I5" s="157">
        <v>6976</v>
      </c>
      <c r="J5" s="158">
        <v>1430</v>
      </c>
      <c r="K5" s="77">
        <f>SUM(D5:J5)</f>
        <v>122511</v>
      </c>
      <c r="L5" s="156">
        <v>657</v>
      </c>
      <c r="M5" s="157">
        <v>1203</v>
      </c>
      <c r="N5" s="157">
        <v>73038</v>
      </c>
      <c r="O5" s="157">
        <v>59324</v>
      </c>
      <c r="P5" s="157">
        <v>40676</v>
      </c>
      <c r="Q5" s="157">
        <v>19862</v>
      </c>
      <c r="R5" s="158">
        <v>7146</v>
      </c>
      <c r="S5" s="77">
        <f>SUM(L5:R5)</f>
        <v>201906</v>
      </c>
      <c r="T5" s="78">
        <f t="shared" ref="T5:AA5" si="0">SUM(D5,L5)</f>
        <v>1748</v>
      </c>
      <c r="U5" s="79">
        <f t="shared" si="0"/>
        <v>2793</v>
      </c>
      <c r="V5" s="79">
        <f t="shared" si="0"/>
        <v>126938</v>
      </c>
      <c r="W5" s="79">
        <f t="shared" si="0"/>
        <v>96557</v>
      </c>
      <c r="X5" s="79">
        <f t="shared" si="0"/>
        <v>60967</v>
      </c>
      <c r="Y5" s="79">
        <f t="shared" si="0"/>
        <v>26838</v>
      </c>
      <c r="Z5" s="80">
        <f t="shared" si="0"/>
        <v>8576</v>
      </c>
      <c r="AA5" s="77">
        <f t="shared" si="0"/>
        <v>324417</v>
      </c>
    </row>
    <row r="6" spans="2:27">
      <c r="B6" s="39">
        <v>2</v>
      </c>
      <c r="C6" s="140" t="s">
        <v>135</v>
      </c>
      <c r="D6" s="156">
        <v>35</v>
      </c>
      <c r="E6" s="157">
        <v>55</v>
      </c>
      <c r="F6" s="157">
        <v>1869</v>
      </c>
      <c r="G6" s="157">
        <v>1329</v>
      </c>
      <c r="H6" s="157">
        <v>748</v>
      </c>
      <c r="I6" s="157">
        <v>255</v>
      </c>
      <c r="J6" s="158">
        <v>49</v>
      </c>
      <c r="K6" s="77">
        <f t="shared" ref="K6:K69" si="1">SUM(D6:J6)</f>
        <v>4340</v>
      </c>
      <c r="L6" s="156">
        <v>14</v>
      </c>
      <c r="M6" s="157">
        <v>37</v>
      </c>
      <c r="N6" s="157">
        <v>2592</v>
      </c>
      <c r="O6" s="157">
        <v>2080</v>
      </c>
      <c r="P6" s="157">
        <v>1506</v>
      </c>
      <c r="Q6" s="157">
        <v>722</v>
      </c>
      <c r="R6" s="158">
        <v>222</v>
      </c>
      <c r="S6" s="77">
        <f t="shared" ref="S6:S69" si="2">SUM(L6:R6)</f>
        <v>7173</v>
      </c>
      <c r="T6" s="78">
        <f t="shared" ref="T6:T69" si="3">SUM(D6,L6)</f>
        <v>49</v>
      </c>
      <c r="U6" s="17">
        <f t="shared" ref="U6:U69" si="4">SUM(E6,M6)</f>
        <v>92</v>
      </c>
      <c r="V6" s="17">
        <f t="shared" ref="V6:V69" si="5">SUM(F6,N6)</f>
        <v>4461</v>
      </c>
      <c r="W6" s="17">
        <f t="shared" ref="W6:W69" si="6">SUM(G6,O6)</f>
        <v>3409</v>
      </c>
      <c r="X6" s="17">
        <f t="shared" ref="X6:X69" si="7">SUM(H6,P6)</f>
        <v>2254</v>
      </c>
      <c r="Y6" s="17">
        <f t="shared" ref="Y6:Y69" si="8">SUM(I6,Q6)</f>
        <v>977</v>
      </c>
      <c r="Z6" s="81">
        <f t="shared" ref="Z6:AA20" si="9">SUM(J6,R6)</f>
        <v>271</v>
      </c>
      <c r="AA6" s="82">
        <f t="shared" ref="AA6:AA12" si="10">SUM(K6,S6)</f>
        <v>11513</v>
      </c>
    </row>
    <row r="7" spans="2:27">
      <c r="B7" s="39">
        <v>3</v>
      </c>
      <c r="C7" s="141" t="s">
        <v>136</v>
      </c>
      <c r="D7" s="156">
        <v>24</v>
      </c>
      <c r="E7" s="157">
        <v>42</v>
      </c>
      <c r="F7" s="157">
        <v>1170</v>
      </c>
      <c r="G7" s="157">
        <v>795</v>
      </c>
      <c r="H7" s="157">
        <v>502</v>
      </c>
      <c r="I7" s="157">
        <v>164</v>
      </c>
      <c r="J7" s="158">
        <v>33</v>
      </c>
      <c r="K7" s="77">
        <f t="shared" si="1"/>
        <v>2730</v>
      </c>
      <c r="L7" s="156">
        <v>15</v>
      </c>
      <c r="M7" s="157">
        <v>33</v>
      </c>
      <c r="N7" s="157">
        <v>1613</v>
      </c>
      <c r="O7" s="157">
        <v>1338</v>
      </c>
      <c r="P7" s="157">
        <v>970</v>
      </c>
      <c r="Q7" s="157">
        <v>453</v>
      </c>
      <c r="R7" s="158">
        <v>175</v>
      </c>
      <c r="S7" s="77">
        <f t="shared" si="2"/>
        <v>4597</v>
      </c>
      <c r="T7" s="78">
        <f t="shared" si="3"/>
        <v>39</v>
      </c>
      <c r="U7" s="17">
        <f t="shared" si="4"/>
        <v>75</v>
      </c>
      <c r="V7" s="17">
        <f t="shared" si="5"/>
        <v>2783</v>
      </c>
      <c r="W7" s="17">
        <f t="shared" si="6"/>
        <v>2133</v>
      </c>
      <c r="X7" s="17">
        <f t="shared" si="7"/>
        <v>1472</v>
      </c>
      <c r="Y7" s="17">
        <f t="shared" si="8"/>
        <v>617</v>
      </c>
      <c r="Z7" s="81">
        <f t="shared" si="9"/>
        <v>208</v>
      </c>
      <c r="AA7" s="82">
        <f t="shared" si="10"/>
        <v>7327</v>
      </c>
    </row>
    <row r="8" spans="2:27">
      <c r="B8" s="39">
        <v>4</v>
      </c>
      <c r="C8" s="141" t="s">
        <v>137</v>
      </c>
      <c r="D8" s="156">
        <v>27</v>
      </c>
      <c r="E8" s="157">
        <v>48</v>
      </c>
      <c r="F8" s="157">
        <v>1450</v>
      </c>
      <c r="G8" s="157">
        <v>1078</v>
      </c>
      <c r="H8" s="157">
        <v>486</v>
      </c>
      <c r="I8" s="157">
        <v>158</v>
      </c>
      <c r="J8" s="158">
        <v>40</v>
      </c>
      <c r="K8" s="77">
        <f t="shared" si="1"/>
        <v>3287</v>
      </c>
      <c r="L8" s="156">
        <v>16</v>
      </c>
      <c r="M8" s="157">
        <v>26</v>
      </c>
      <c r="N8" s="157">
        <v>1991</v>
      </c>
      <c r="O8" s="157">
        <v>1645</v>
      </c>
      <c r="P8" s="157">
        <v>1060</v>
      </c>
      <c r="Q8" s="157">
        <v>525</v>
      </c>
      <c r="R8" s="158">
        <v>159</v>
      </c>
      <c r="S8" s="77">
        <f t="shared" si="2"/>
        <v>5422</v>
      </c>
      <c r="T8" s="78">
        <f t="shared" si="3"/>
        <v>43</v>
      </c>
      <c r="U8" s="17">
        <f t="shared" si="4"/>
        <v>74</v>
      </c>
      <c r="V8" s="17">
        <f t="shared" si="5"/>
        <v>3441</v>
      </c>
      <c r="W8" s="17">
        <f t="shared" si="6"/>
        <v>2723</v>
      </c>
      <c r="X8" s="17">
        <f t="shared" si="7"/>
        <v>1546</v>
      </c>
      <c r="Y8" s="17">
        <f t="shared" si="8"/>
        <v>683</v>
      </c>
      <c r="Z8" s="81">
        <f t="shared" si="9"/>
        <v>199</v>
      </c>
      <c r="AA8" s="82">
        <f t="shared" si="10"/>
        <v>8709</v>
      </c>
    </row>
    <row r="9" spans="2:27">
      <c r="B9" s="39">
        <v>5</v>
      </c>
      <c r="C9" s="141" t="s">
        <v>138</v>
      </c>
      <c r="D9" s="156">
        <v>27</v>
      </c>
      <c r="E9" s="157">
        <v>31</v>
      </c>
      <c r="F9" s="157">
        <v>1163</v>
      </c>
      <c r="G9" s="157">
        <v>770</v>
      </c>
      <c r="H9" s="157">
        <v>403</v>
      </c>
      <c r="I9" s="157">
        <v>154</v>
      </c>
      <c r="J9" s="158">
        <v>37</v>
      </c>
      <c r="K9" s="77">
        <f t="shared" si="1"/>
        <v>2585</v>
      </c>
      <c r="L9" s="156">
        <v>8</v>
      </c>
      <c r="M9" s="157">
        <v>21</v>
      </c>
      <c r="N9" s="157">
        <v>1634</v>
      </c>
      <c r="O9" s="157">
        <v>1257</v>
      </c>
      <c r="P9" s="157">
        <v>897</v>
      </c>
      <c r="Q9" s="157">
        <v>474</v>
      </c>
      <c r="R9" s="158">
        <v>163</v>
      </c>
      <c r="S9" s="77">
        <f t="shared" si="2"/>
        <v>4454</v>
      </c>
      <c r="T9" s="78">
        <f t="shared" si="3"/>
        <v>35</v>
      </c>
      <c r="U9" s="17">
        <f t="shared" si="4"/>
        <v>52</v>
      </c>
      <c r="V9" s="17">
        <f t="shared" si="5"/>
        <v>2797</v>
      </c>
      <c r="W9" s="17">
        <f t="shared" si="6"/>
        <v>2027</v>
      </c>
      <c r="X9" s="17">
        <f t="shared" si="7"/>
        <v>1300</v>
      </c>
      <c r="Y9" s="17">
        <f t="shared" si="8"/>
        <v>628</v>
      </c>
      <c r="Z9" s="81">
        <f t="shared" si="9"/>
        <v>200</v>
      </c>
      <c r="AA9" s="82">
        <f t="shared" si="10"/>
        <v>7039</v>
      </c>
    </row>
    <row r="10" spans="2:27">
      <c r="B10" s="39">
        <v>6</v>
      </c>
      <c r="C10" s="141" t="s">
        <v>139</v>
      </c>
      <c r="D10" s="156">
        <v>48</v>
      </c>
      <c r="E10" s="157">
        <v>59</v>
      </c>
      <c r="F10" s="157">
        <v>1930</v>
      </c>
      <c r="G10" s="157">
        <v>1275</v>
      </c>
      <c r="H10" s="157">
        <v>657</v>
      </c>
      <c r="I10" s="157">
        <v>227</v>
      </c>
      <c r="J10" s="158">
        <v>38</v>
      </c>
      <c r="K10" s="77">
        <f t="shared" si="1"/>
        <v>4234</v>
      </c>
      <c r="L10" s="156">
        <v>28</v>
      </c>
      <c r="M10" s="157">
        <v>55</v>
      </c>
      <c r="N10" s="157">
        <v>2444</v>
      </c>
      <c r="O10" s="157">
        <v>1933</v>
      </c>
      <c r="P10" s="157">
        <v>1322</v>
      </c>
      <c r="Q10" s="157">
        <v>603</v>
      </c>
      <c r="R10" s="158">
        <v>188</v>
      </c>
      <c r="S10" s="77">
        <f t="shared" si="2"/>
        <v>6573</v>
      </c>
      <c r="T10" s="78">
        <f t="shared" si="3"/>
        <v>76</v>
      </c>
      <c r="U10" s="17">
        <f t="shared" si="4"/>
        <v>114</v>
      </c>
      <c r="V10" s="17">
        <f t="shared" si="5"/>
        <v>4374</v>
      </c>
      <c r="W10" s="17">
        <f t="shared" si="6"/>
        <v>3208</v>
      </c>
      <c r="X10" s="17">
        <f t="shared" si="7"/>
        <v>1979</v>
      </c>
      <c r="Y10" s="17">
        <f t="shared" si="8"/>
        <v>830</v>
      </c>
      <c r="Z10" s="81">
        <f t="shared" si="9"/>
        <v>226</v>
      </c>
      <c r="AA10" s="82">
        <f t="shared" si="10"/>
        <v>10807</v>
      </c>
    </row>
    <row r="11" spans="2:27">
      <c r="B11" s="39">
        <v>7</v>
      </c>
      <c r="C11" s="141" t="s">
        <v>140</v>
      </c>
      <c r="D11" s="156">
        <v>37</v>
      </c>
      <c r="E11" s="157">
        <v>55</v>
      </c>
      <c r="F11" s="157">
        <v>1687</v>
      </c>
      <c r="G11" s="157">
        <v>1163</v>
      </c>
      <c r="H11" s="157">
        <v>556</v>
      </c>
      <c r="I11" s="157">
        <v>183</v>
      </c>
      <c r="J11" s="158">
        <v>32</v>
      </c>
      <c r="K11" s="77">
        <f t="shared" si="1"/>
        <v>3713</v>
      </c>
      <c r="L11" s="156">
        <v>31</v>
      </c>
      <c r="M11" s="157">
        <v>37</v>
      </c>
      <c r="N11" s="157">
        <v>2226</v>
      </c>
      <c r="O11" s="157">
        <v>1701</v>
      </c>
      <c r="P11" s="157">
        <v>1100</v>
      </c>
      <c r="Q11" s="157">
        <v>534</v>
      </c>
      <c r="R11" s="158">
        <v>206</v>
      </c>
      <c r="S11" s="77">
        <f t="shared" si="2"/>
        <v>5835</v>
      </c>
      <c r="T11" s="78">
        <f t="shared" si="3"/>
        <v>68</v>
      </c>
      <c r="U11" s="17">
        <f t="shared" si="4"/>
        <v>92</v>
      </c>
      <c r="V11" s="17">
        <f t="shared" si="5"/>
        <v>3913</v>
      </c>
      <c r="W11" s="17">
        <f t="shared" si="6"/>
        <v>2864</v>
      </c>
      <c r="X11" s="17">
        <f t="shared" si="7"/>
        <v>1656</v>
      </c>
      <c r="Y11" s="17">
        <f t="shared" si="8"/>
        <v>717</v>
      </c>
      <c r="Z11" s="81">
        <f t="shared" si="9"/>
        <v>238</v>
      </c>
      <c r="AA11" s="82">
        <f t="shared" si="10"/>
        <v>9548</v>
      </c>
    </row>
    <row r="12" spans="2:27">
      <c r="B12" s="39">
        <v>8</v>
      </c>
      <c r="C12" s="141" t="s">
        <v>59</v>
      </c>
      <c r="D12" s="156">
        <v>23</v>
      </c>
      <c r="E12" s="157">
        <v>39</v>
      </c>
      <c r="F12" s="157">
        <v>1006</v>
      </c>
      <c r="G12" s="157">
        <v>792</v>
      </c>
      <c r="H12" s="157">
        <v>476</v>
      </c>
      <c r="I12" s="157">
        <v>190</v>
      </c>
      <c r="J12" s="158">
        <v>34</v>
      </c>
      <c r="K12" s="77">
        <f t="shared" si="1"/>
        <v>2560</v>
      </c>
      <c r="L12" s="156">
        <v>22</v>
      </c>
      <c r="M12" s="157">
        <v>25</v>
      </c>
      <c r="N12" s="157">
        <v>1560</v>
      </c>
      <c r="O12" s="157">
        <v>1338</v>
      </c>
      <c r="P12" s="157">
        <v>980</v>
      </c>
      <c r="Q12" s="157">
        <v>526</v>
      </c>
      <c r="R12" s="158">
        <v>176</v>
      </c>
      <c r="S12" s="77">
        <f t="shared" si="2"/>
        <v>4627</v>
      </c>
      <c r="T12" s="78">
        <f t="shared" si="3"/>
        <v>45</v>
      </c>
      <c r="U12" s="17">
        <f t="shared" si="4"/>
        <v>64</v>
      </c>
      <c r="V12" s="17">
        <f t="shared" si="5"/>
        <v>2566</v>
      </c>
      <c r="W12" s="17">
        <f t="shared" si="6"/>
        <v>2130</v>
      </c>
      <c r="X12" s="17">
        <f t="shared" si="7"/>
        <v>1456</v>
      </c>
      <c r="Y12" s="17">
        <f t="shared" si="8"/>
        <v>716</v>
      </c>
      <c r="Z12" s="81">
        <f t="shared" si="9"/>
        <v>210</v>
      </c>
      <c r="AA12" s="82">
        <f t="shared" si="10"/>
        <v>7187</v>
      </c>
    </row>
    <row r="13" spans="2:27">
      <c r="B13" s="39">
        <v>9</v>
      </c>
      <c r="C13" s="141" t="s">
        <v>141</v>
      </c>
      <c r="D13" s="156">
        <v>17</v>
      </c>
      <c r="E13" s="157">
        <v>27</v>
      </c>
      <c r="F13" s="157">
        <v>791</v>
      </c>
      <c r="G13" s="157">
        <v>521</v>
      </c>
      <c r="H13" s="157">
        <v>290</v>
      </c>
      <c r="I13" s="157">
        <v>88</v>
      </c>
      <c r="J13" s="158">
        <v>22</v>
      </c>
      <c r="K13" s="77">
        <f t="shared" si="1"/>
        <v>1756</v>
      </c>
      <c r="L13" s="156">
        <v>13</v>
      </c>
      <c r="M13" s="157">
        <v>21</v>
      </c>
      <c r="N13" s="157">
        <v>1049</v>
      </c>
      <c r="O13" s="157">
        <v>842</v>
      </c>
      <c r="P13" s="157">
        <v>553</v>
      </c>
      <c r="Q13" s="157">
        <v>304</v>
      </c>
      <c r="R13" s="158">
        <v>105</v>
      </c>
      <c r="S13" s="77">
        <f t="shared" si="2"/>
        <v>2887</v>
      </c>
      <c r="T13" s="78">
        <f t="shared" si="3"/>
        <v>30</v>
      </c>
      <c r="U13" s="17">
        <f t="shared" si="4"/>
        <v>48</v>
      </c>
      <c r="V13" s="17">
        <f t="shared" si="5"/>
        <v>1840</v>
      </c>
      <c r="W13" s="17">
        <f t="shared" si="6"/>
        <v>1363</v>
      </c>
      <c r="X13" s="17">
        <f t="shared" si="7"/>
        <v>843</v>
      </c>
      <c r="Y13" s="17">
        <f t="shared" si="8"/>
        <v>392</v>
      </c>
      <c r="Z13" s="81">
        <f t="shared" si="9"/>
        <v>127</v>
      </c>
      <c r="AA13" s="82">
        <f t="shared" si="9"/>
        <v>4643</v>
      </c>
    </row>
    <row r="14" spans="2:27">
      <c r="B14" s="39">
        <v>10</v>
      </c>
      <c r="C14" s="141" t="s">
        <v>60</v>
      </c>
      <c r="D14" s="156">
        <v>35</v>
      </c>
      <c r="E14" s="157">
        <v>50</v>
      </c>
      <c r="F14" s="157">
        <v>2031</v>
      </c>
      <c r="G14" s="157">
        <v>1387</v>
      </c>
      <c r="H14" s="157">
        <v>666</v>
      </c>
      <c r="I14" s="157">
        <v>242</v>
      </c>
      <c r="J14" s="158">
        <v>41</v>
      </c>
      <c r="K14" s="77">
        <f t="shared" si="1"/>
        <v>4452</v>
      </c>
      <c r="L14" s="156">
        <v>22</v>
      </c>
      <c r="M14" s="157">
        <v>38</v>
      </c>
      <c r="N14" s="157">
        <v>2638</v>
      </c>
      <c r="O14" s="157">
        <v>2051</v>
      </c>
      <c r="P14" s="157">
        <v>1359</v>
      </c>
      <c r="Q14" s="157">
        <v>699</v>
      </c>
      <c r="R14" s="158">
        <v>247</v>
      </c>
      <c r="S14" s="77">
        <f t="shared" si="2"/>
        <v>7054</v>
      </c>
      <c r="T14" s="78">
        <f t="shared" si="3"/>
        <v>57</v>
      </c>
      <c r="U14" s="17">
        <f t="shared" si="4"/>
        <v>88</v>
      </c>
      <c r="V14" s="17">
        <f t="shared" si="5"/>
        <v>4669</v>
      </c>
      <c r="W14" s="17">
        <f t="shared" si="6"/>
        <v>3438</v>
      </c>
      <c r="X14" s="17">
        <f t="shared" si="7"/>
        <v>2025</v>
      </c>
      <c r="Y14" s="17">
        <f t="shared" si="8"/>
        <v>941</v>
      </c>
      <c r="Z14" s="81">
        <f t="shared" si="9"/>
        <v>288</v>
      </c>
      <c r="AA14" s="82">
        <f t="shared" si="9"/>
        <v>11506</v>
      </c>
    </row>
    <row r="15" spans="2:27">
      <c r="B15" s="39">
        <v>11</v>
      </c>
      <c r="C15" s="141" t="s">
        <v>61</v>
      </c>
      <c r="D15" s="156">
        <v>71</v>
      </c>
      <c r="E15" s="157">
        <v>82</v>
      </c>
      <c r="F15" s="157">
        <v>3489</v>
      </c>
      <c r="G15" s="157">
        <v>2256</v>
      </c>
      <c r="H15" s="157">
        <v>1174</v>
      </c>
      <c r="I15" s="157">
        <v>378</v>
      </c>
      <c r="J15" s="158">
        <v>74</v>
      </c>
      <c r="K15" s="77">
        <f t="shared" si="1"/>
        <v>7524</v>
      </c>
      <c r="L15" s="156">
        <v>35</v>
      </c>
      <c r="M15" s="157">
        <v>60</v>
      </c>
      <c r="N15" s="157">
        <v>4628</v>
      </c>
      <c r="O15" s="157">
        <v>3581</v>
      </c>
      <c r="P15" s="157">
        <v>2421</v>
      </c>
      <c r="Q15" s="157">
        <v>1100</v>
      </c>
      <c r="R15" s="158">
        <v>385</v>
      </c>
      <c r="S15" s="77">
        <f t="shared" si="2"/>
        <v>12210</v>
      </c>
      <c r="T15" s="78">
        <f t="shared" si="3"/>
        <v>106</v>
      </c>
      <c r="U15" s="17">
        <f t="shared" si="4"/>
        <v>142</v>
      </c>
      <c r="V15" s="17">
        <f t="shared" si="5"/>
        <v>8117</v>
      </c>
      <c r="W15" s="17">
        <f t="shared" si="6"/>
        <v>5837</v>
      </c>
      <c r="X15" s="17">
        <f t="shared" si="7"/>
        <v>3595</v>
      </c>
      <c r="Y15" s="17">
        <f t="shared" si="8"/>
        <v>1478</v>
      </c>
      <c r="Z15" s="81">
        <f t="shared" si="9"/>
        <v>459</v>
      </c>
      <c r="AA15" s="82">
        <f t="shared" si="9"/>
        <v>19734</v>
      </c>
    </row>
    <row r="16" spans="2:27">
      <c r="B16" s="39">
        <v>12</v>
      </c>
      <c r="C16" s="141" t="s">
        <v>142</v>
      </c>
      <c r="D16" s="156">
        <v>33</v>
      </c>
      <c r="E16" s="157">
        <v>43</v>
      </c>
      <c r="F16" s="157">
        <v>1567</v>
      </c>
      <c r="G16" s="157">
        <v>1168</v>
      </c>
      <c r="H16" s="157">
        <v>661</v>
      </c>
      <c r="I16" s="157">
        <v>234</v>
      </c>
      <c r="J16" s="158">
        <v>64</v>
      </c>
      <c r="K16" s="77">
        <f t="shared" si="1"/>
        <v>3770</v>
      </c>
      <c r="L16" s="156">
        <v>19</v>
      </c>
      <c r="M16" s="157">
        <v>31</v>
      </c>
      <c r="N16" s="157">
        <v>2236</v>
      </c>
      <c r="O16" s="157">
        <v>1869</v>
      </c>
      <c r="P16" s="157">
        <v>1309</v>
      </c>
      <c r="Q16" s="157">
        <v>701</v>
      </c>
      <c r="R16" s="158">
        <v>264</v>
      </c>
      <c r="S16" s="77">
        <f t="shared" si="2"/>
        <v>6429</v>
      </c>
      <c r="T16" s="78">
        <f t="shared" si="3"/>
        <v>52</v>
      </c>
      <c r="U16" s="17">
        <f t="shared" si="4"/>
        <v>74</v>
      </c>
      <c r="V16" s="17">
        <f t="shared" si="5"/>
        <v>3803</v>
      </c>
      <c r="W16" s="17">
        <f t="shared" si="6"/>
        <v>3037</v>
      </c>
      <c r="X16" s="17">
        <f t="shared" si="7"/>
        <v>1970</v>
      </c>
      <c r="Y16" s="17">
        <f t="shared" si="8"/>
        <v>935</v>
      </c>
      <c r="Z16" s="81">
        <f t="shared" si="9"/>
        <v>328</v>
      </c>
      <c r="AA16" s="82">
        <f t="shared" si="9"/>
        <v>10199</v>
      </c>
    </row>
    <row r="17" spans="2:27">
      <c r="B17" s="39">
        <v>13</v>
      </c>
      <c r="C17" s="141" t="s">
        <v>143</v>
      </c>
      <c r="D17" s="156">
        <v>80</v>
      </c>
      <c r="E17" s="157">
        <v>91</v>
      </c>
      <c r="F17" s="157">
        <v>2975</v>
      </c>
      <c r="G17" s="157">
        <v>2055</v>
      </c>
      <c r="H17" s="157">
        <v>1129</v>
      </c>
      <c r="I17" s="157">
        <v>377</v>
      </c>
      <c r="J17" s="158">
        <v>97</v>
      </c>
      <c r="K17" s="77">
        <f t="shared" si="1"/>
        <v>6804</v>
      </c>
      <c r="L17" s="156">
        <v>43</v>
      </c>
      <c r="M17" s="157">
        <v>72</v>
      </c>
      <c r="N17" s="157">
        <v>4063</v>
      </c>
      <c r="O17" s="157">
        <v>3222</v>
      </c>
      <c r="P17" s="157">
        <v>2184</v>
      </c>
      <c r="Q17" s="157">
        <v>1105</v>
      </c>
      <c r="R17" s="158">
        <v>493</v>
      </c>
      <c r="S17" s="77">
        <f t="shared" si="2"/>
        <v>11182</v>
      </c>
      <c r="T17" s="78">
        <f t="shared" si="3"/>
        <v>123</v>
      </c>
      <c r="U17" s="17">
        <f t="shared" si="4"/>
        <v>163</v>
      </c>
      <c r="V17" s="17">
        <f t="shared" si="5"/>
        <v>7038</v>
      </c>
      <c r="W17" s="17">
        <f t="shared" si="6"/>
        <v>5277</v>
      </c>
      <c r="X17" s="17">
        <f t="shared" si="7"/>
        <v>3313</v>
      </c>
      <c r="Y17" s="17">
        <f t="shared" si="8"/>
        <v>1482</v>
      </c>
      <c r="Z17" s="81">
        <f t="shared" si="9"/>
        <v>590</v>
      </c>
      <c r="AA17" s="82">
        <f t="shared" si="9"/>
        <v>17986</v>
      </c>
    </row>
    <row r="18" spans="2:27">
      <c r="B18" s="39">
        <v>14</v>
      </c>
      <c r="C18" s="141" t="s">
        <v>144</v>
      </c>
      <c r="D18" s="156">
        <v>37</v>
      </c>
      <c r="E18" s="157">
        <v>51</v>
      </c>
      <c r="F18" s="157">
        <v>2096</v>
      </c>
      <c r="G18" s="157">
        <v>1500</v>
      </c>
      <c r="H18" s="157">
        <v>932</v>
      </c>
      <c r="I18" s="157">
        <v>366</v>
      </c>
      <c r="J18" s="158">
        <v>84</v>
      </c>
      <c r="K18" s="77">
        <f t="shared" si="1"/>
        <v>5066</v>
      </c>
      <c r="L18" s="156">
        <v>19</v>
      </c>
      <c r="M18" s="157">
        <v>49</v>
      </c>
      <c r="N18" s="157">
        <v>2908</v>
      </c>
      <c r="O18" s="157">
        <v>2476</v>
      </c>
      <c r="P18" s="157">
        <v>1830</v>
      </c>
      <c r="Q18" s="157">
        <v>896</v>
      </c>
      <c r="R18" s="158">
        <v>323</v>
      </c>
      <c r="S18" s="77">
        <f t="shared" si="2"/>
        <v>8501</v>
      </c>
      <c r="T18" s="78">
        <f t="shared" si="3"/>
        <v>56</v>
      </c>
      <c r="U18" s="17">
        <f t="shared" si="4"/>
        <v>100</v>
      </c>
      <c r="V18" s="17">
        <f t="shared" si="5"/>
        <v>5004</v>
      </c>
      <c r="W18" s="17">
        <f t="shared" si="6"/>
        <v>3976</v>
      </c>
      <c r="X18" s="17">
        <f t="shared" si="7"/>
        <v>2762</v>
      </c>
      <c r="Y18" s="17">
        <f t="shared" si="8"/>
        <v>1262</v>
      </c>
      <c r="Z18" s="81">
        <f t="shared" si="9"/>
        <v>407</v>
      </c>
      <c r="AA18" s="82">
        <f t="shared" si="9"/>
        <v>13567</v>
      </c>
    </row>
    <row r="19" spans="2:27">
      <c r="B19" s="39">
        <v>15</v>
      </c>
      <c r="C19" s="141" t="s">
        <v>145</v>
      </c>
      <c r="D19" s="156">
        <v>73</v>
      </c>
      <c r="E19" s="157">
        <v>122</v>
      </c>
      <c r="F19" s="157">
        <v>3680</v>
      </c>
      <c r="G19" s="157">
        <v>2472</v>
      </c>
      <c r="H19" s="157">
        <v>1353</v>
      </c>
      <c r="I19" s="157">
        <v>443</v>
      </c>
      <c r="J19" s="158">
        <v>69</v>
      </c>
      <c r="K19" s="77">
        <f t="shared" si="1"/>
        <v>8212</v>
      </c>
      <c r="L19" s="156">
        <v>52</v>
      </c>
      <c r="M19" s="157">
        <v>80</v>
      </c>
      <c r="N19" s="157">
        <v>4868</v>
      </c>
      <c r="O19" s="157">
        <v>3972</v>
      </c>
      <c r="P19" s="157">
        <v>2625</v>
      </c>
      <c r="Q19" s="157">
        <v>1263</v>
      </c>
      <c r="R19" s="158">
        <v>459</v>
      </c>
      <c r="S19" s="77">
        <f t="shared" si="2"/>
        <v>13319</v>
      </c>
      <c r="T19" s="78">
        <f t="shared" si="3"/>
        <v>125</v>
      </c>
      <c r="U19" s="17">
        <f t="shared" si="4"/>
        <v>202</v>
      </c>
      <c r="V19" s="17">
        <f t="shared" si="5"/>
        <v>8548</v>
      </c>
      <c r="W19" s="17">
        <f t="shared" si="6"/>
        <v>6444</v>
      </c>
      <c r="X19" s="17">
        <f t="shared" si="7"/>
        <v>3978</v>
      </c>
      <c r="Y19" s="17">
        <f t="shared" si="8"/>
        <v>1706</v>
      </c>
      <c r="Z19" s="81">
        <f t="shared" si="9"/>
        <v>528</v>
      </c>
      <c r="AA19" s="82">
        <f t="shared" si="9"/>
        <v>21531</v>
      </c>
    </row>
    <row r="20" spans="2:27">
      <c r="B20" s="39">
        <v>16</v>
      </c>
      <c r="C20" s="141" t="s">
        <v>62</v>
      </c>
      <c r="D20" s="156">
        <v>40</v>
      </c>
      <c r="E20" s="157">
        <v>61</v>
      </c>
      <c r="F20" s="157">
        <v>2074</v>
      </c>
      <c r="G20" s="157">
        <v>1495</v>
      </c>
      <c r="H20" s="157">
        <v>977</v>
      </c>
      <c r="I20" s="157">
        <v>361</v>
      </c>
      <c r="J20" s="158">
        <v>78</v>
      </c>
      <c r="K20" s="77">
        <f t="shared" si="1"/>
        <v>5086</v>
      </c>
      <c r="L20" s="156">
        <v>21</v>
      </c>
      <c r="M20" s="157">
        <v>45</v>
      </c>
      <c r="N20" s="157">
        <v>3041</v>
      </c>
      <c r="O20" s="157">
        <v>2659</v>
      </c>
      <c r="P20" s="157">
        <v>2004</v>
      </c>
      <c r="Q20" s="157">
        <v>1052</v>
      </c>
      <c r="R20" s="158">
        <v>378</v>
      </c>
      <c r="S20" s="77">
        <f t="shared" si="2"/>
        <v>9200</v>
      </c>
      <c r="T20" s="78">
        <f t="shared" si="3"/>
        <v>61</v>
      </c>
      <c r="U20" s="17">
        <f t="shared" si="4"/>
        <v>106</v>
      </c>
      <c r="V20" s="17">
        <f t="shared" si="5"/>
        <v>5115</v>
      </c>
      <c r="W20" s="17">
        <f t="shared" si="6"/>
        <v>4154</v>
      </c>
      <c r="X20" s="17">
        <f t="shared" si="7"/>
        <v>2981</v>
      </c>
      <c r="Y20" s="17">
        <f t="shared" si="8"/>
        <v>1413</v>
      </c>
      <c r="Z20" s="81">
        <f t="shared" si="9"/>
        <v>456</v>
      </c>
      <c r="AA20" s="82">
        <f t="shared" si="9"/>
        <v>14286</v>
      </c>
    </row>
    <row r="21" spans="2:27">
      <c r="B21" s="39">
        <v>17</v>
      </c>
      <c r="C21" s="141" t="s">
        <v>146</v>
      </c>
      <c r="D21" s="156">
        <v>71</v>
      </c>
      <c r="E21" s="157">
        <v>104</v>
      </c>
      <c r="F21" s="157">
        <v>3137</v>
      </c>
      <c r="G21" s="157">
        <v>2290</v>
      </c>
      <c r="H21" s="157">
        <v>1380</v>
      </c>
      <c r="I21" s="157">
        <v>499</v>
      </c>
      <c r="J21" s="158">
        <v>108</v>
      </c>
      <c r="K21" s="77">
        <f t="shared" si="1"/>
        <v>7589</v>
      </c>
      <c r="L21" s="156">
        <v>38</v>
      </c>
      <c r="M21" s="157">
        <v>77</v>
      </c>
      <c r="N21" s="157">
        <v>4494</v>
      </c>
      <c r="O21" s="157">
        <v>3788</v>
      </c>
      <c r="P21" s="157">
        <v>2767</v>
      </c>
      <c r="Q21" s="157">
        <v>1379</v>
      </c>
      <c r="R21" s="158">
        <v>467</v>
      </c>
      <c r="S21" s="77">
        <f t="shared" si="2"/>
        <v>13010</v>
      </c>
      <c r="T21" s="78">
        <f t="shared" si="3"/>
        <v>109</v>
      </c>
      <c r="U21" s="17">
        <f t="shared" si="4"/>
        <v>181</v>
      </c>
      <c r="V21" s="17">
        <f t="shared" si="5"/>
        <v>7631</v>
      </c>
      <c r="W21" s="17">
        <f t="shared" si="6"/>
        <v>6078</v>
      </c>
      <c r="X21" s="17">
        <f t="shared" si="7"/>
        <v>4147</v>
      </c>
      <c r="Y21" s="17">
        <f t="shared" si="8"/>
        <v>1878</v>
      </c>
      <c r="Z21" s="81">
        <f t="shared" ref="Z21:Z78" si="11">SUM(J21,R21)</f>
        <v>575</v>
      </c>
      <c r="AA21" s="82">
        <f t="shared" ref="AA21:AA78" si="12">SUM(K21,S21)</f>
        <v>20599</v>
      </c>
    </row>
    <row r="22" spans="2:27">
      <c r="B22" s="39">
        <v>18</v>
      </c>
      <c r="C22" s="141" t="s">
        <v>63</v>
      </c>
      <c r="D22" s="156">
        <v>52</v>
      </c>
      <c r="E22" s="157">
        <v>72</v>
      </c>
      <c r="F22" s="157">
        <v>2941</v>
      </c>
      <c r="G22" s="157">
        <v>2134</v>
      </c>
      <c r="H22" s="157">
        <v>1242</v>
      </c>
      <c r="I22" s="157">
        <v>468</v>
      </c>
      <c r="J22" s="158">
        <v>90</v>
      </c>
      <c r="K22" s="77">
        <f t="shared" si="1"/>
        <v>6999</v>
      </c>
      <c r="L22" s="156">
        <v>31</v>
      </c>
      <c r="M22" s="157">
        <v>58</v>
      </c>
      <c r="N22" s="157">
        <v>4005</v>
      </c>
      <c r="O22" s="157">
        <v>3389</v>
      </c>
      <c r="P22" s="157">
        <v>2512</v>
      </c>
      <c r="Q22" s="157">
        <v>1293</v>
      </c>
      <c r="R22" s="158">
        <v>499</v>
      </c>
      <c r="S22" s="77">
        <f t="shared" si="2"/>
        <v>11787</v>
      </c>
      <c r="T22" s="78">
        <f t="shared" si="3"/>
        <v>83</v>
      </c>
      <c r="U22" s="17">
        <f t="shared" si="4"/>
        <v>130</v>
      </c>
      <c r="V22" s="17">
        <f t="shared" si="5"/>
        <v>6946</v>
      </c>
      <c r="W22" s="17">
        <f t="shared" si="6"/>
        <v>5523</v>
      </c>
      <c r="X22" s="17">
        <f t="shared" si="7"/>
        <v>3754</v>
      </c>
      <c r="Y22" s="17">
        <f t="shared" si="8"/>
        <v>1761</v>
      </c>
      <c r="Z22" s="81">
        <f t="shared" si="11"/>
        <v>589</v>
      </c>
      <c r="AA22" s="82">
        <f t="shared" si="12"/>
        <v>18786</v>
      </c>
    </row>
    <row r="23" spans="2:27">
      <c r="B23" s="39">
        <v>19</v>
      </c>
      <c r="C23" s="141" t="s">
        <v>147</v>
      </c>
      <c r="D23" s="156">
        <v>67</v>
      </c>
      <c r="E23" s="157">
        <v>77</v>
      </c>
      <c r="F23" s="157">
        <v>2341</v>
      </c>
      <c r="G23" s="157">
        <v>1519</v>
      </c>
      <c r="H23" s="157">
        <v>820</v>
      </c>
      <c r="I23" s="157">
        <v>289</v>
      </c>
      <c r="J23" s="158">
        <v>68</v>
      </c>
      <c r="K23" s="77">
        <f t="shared" si="1"/>
        <v>5181</v>
      </c>
      <c r="L23" s="156">
        <v>37</v>
      </c>
      <c r="M23" s="157">
        <v>54</v>
      </c>
      <c r="N23" s="157">
        <v>2725</v>
      </c>
      <c r="O23" s="157">
        <v>2332</v>
      </c>
      <c r="P23" s="157">
        <v>1608</v>
      </c>
      <c r="Q23" s="157">
        <v>770</v>
      </c>
      <c r="R23" s="158">
        <v>300</v>
      </c>
      <c r="S23" s="77">
        <f t="shared" si="2"/>
        <v>7826</v>
      </c>
      <c r="T23" s="78">
        <f t="shared" si="3"/>
        <v>104</v>
      </c>
      <c r="U23" s="17">
        <f t="shared" si="4"/>
        <v>131</v>
      </c>
      <c r="V23" s="17">
        <f t="shared" si="5"/>
        <v>5066</v>
      </c>
      <c r="W23" s="17">
        <f t="shared" si="6"/>
        <v>3851</v>
      </c>
      <c r="X23" s="17">
        <f t="shared" si="7"/>
        <v>2428</v>
      </c>
      <c r="Y23" s="17">
        <f t="shared" si="8"/>
        <v>1059</v>
      </c>
      <c r="Z23" s="81">
        <f t="shared" si="11"/>
        <v>368</v>
      </c>
      <c r="AA23" s="82">
        <f t="shared" si="12"/>
        <v>13007</v>
      </c>
    </row>
    <row r="24" spans="2:27">
      <c r="B24" s="39">
        <v>20</v>
      </c>
      <c r="C24" s="141" t="s">
        <v>148</v>
      </c>
      <c r="D24" s="156">
        <v>41</v>
      </c>
      <c r="E24" s="157">
        <v>108</v>
      </c>
      <c r="F24" s="157">
        <v>3334</v>
      </c>
      <c r="G24" s="157">
        <v>2195</v>
      </c>
      <c r="H24" s="157">
        <v>1177</v>
      </c>
      <c r="I24" s="157">
        <v>446</v>
      </c>
      <c r="J24" s="158">
        <v>95</v>
      </c>
      <c r="K24" s="77">
        <f t="shared" si="1"/>
        <v>7396</v>
      </c>
      <c r="L24" s="156">
        <v>39</v>
      </c>
      <c r="M24" s="157">
        <v>65</v>
      </c>
      <c r="N24" s="157">
        <v>4437</v>
      </c>
      <c r="O24" s="157">
        <v>3532</v>
      </c>
      <c r="P24" s="157">
        <v>2404</v>
      </c>
      <c r="Q24" s="157">
        <v>1149</v>
      </c>
      <c r="R24" s="158">
        <v>448</v>
      </c>
      <c r="S24" s="77">
        <f t="shared" si="2"/>
        <v>12074</v>
      </c>
      <c r="T24" s="78">
        <f t="shared" si="3"/>
        <v>80</v>
      </c>
      <c r="U24" s="17">
        <f t="shared" si="4"/>
        <v>173</v>
      </c>
      <c r="V24" s="17">
        <f t="shared" si="5"/>
        <v>7771</v>
      </c>
      <c r="W24" s="17">
        <f t="shared" si="6"/>
        <v>5727</v>
      </c>
      <c r="X24" s="17">
        <f t="shared" si="7"/>
        <v>3581</v>
      </c>
      <c r="Y24" s="17">
        <f t="shared" si="8"/>
        <v>1595</v>
      </c>
      <c r="Z24" s="81">
        <f t="shared" si="11"/>
        <v>543</v>
      </c>
      <c r="AA24" s="82">
        <f t="shared" si="12"/>
        <v>19470</v>
      </c>
    </row>
    <row r="25" spans="2:27">
      <c r="B25" s="39">
        <v>21</v>
      </c>
      <c r="C25" s="141" t="s">
        <v>149</v>
      </c>
      <c r="D25" s="156">
        <v>48</v>
      </c>
      <c r="E25" s="157">
        <v>54</v>
      </c>
      <c r="F25" s="157">
        <v>2252</v>
      </c>
      <c r="G25" s="157">
        <v>1551</v>
      </c>
      <c r="H25" s="157">
        <v>834</v>
      </c>
      <c r="I25" s="157">
        <v>230</v>
      </c>
      <c r="J25" s="158">
        <v>48</v>
      </c>
      <c r="K25" s="77">
        <f t="shared" si="1"/>
        <v>5017</v>
      </c>
      <c r="L25" s="156">
        <v>25</v>
      </c>
      <c r="M25" s="157">
        <v>40</v>
      </c>
      <c r="N25" s="157">
        <v>3040</v>
      </c>
      <c r="O25" s="157">
        <v>2466</v>
      </c>
      <c r="P25" s="157">
        <v>1501</v>
      </c>
      <c r="Q25" s="157">
        <v>656</v>
      </c>
      <c r="R25" s="158">
        <v>205</v>
      </c>
      <c r="S25" s="77">
        <f t="shared" si="2"/>
        <v>7933</v>
      </c>
      <c r="T25" s="78">
        <f t="shared" si="3"/>
        <v>73</v>
      </c>
      <c r="U25" s="17">
        <f t="shared" si="4"/>
        <v>94</v>
      </c>
      <c r="V25" s="17">
        <f t="shared" si="5"/>
        <v>5292</v>
      </c>
      <c r="W25" s="17">
        <f t="shared" si="6"/>
        <v>4017</v>
      </c>
      <c r="X25" s="17">
        <f t="shared" si="7"/>
        <v>2335</v>
      </c>
      <c r="Y25" s="17">
        <f t="shared" si="8"/>
        <v>886</v>
      </c>
      <c r="Z25" s="81">
        <f t="shared" si="11"/>
        <v>253</v>
      </c>
      <c r="AA25" s="82">
        <f t="shared" si="12"/>
        <v>12950</v>
      </c>
    </row>
    <row r="26" spans="2:27">
      <c r="B26" s="39">
        <v>22</v>
      </c>
      <c r="C26" s="141" t="s">
        <v>64</v>
      </c>
      <c r="D26" s="156">
        <v>67</v>
      </c>
      <c r="E26" s="157">
        <v>101</v>
      </c>
      <c r="F26" s="157">
        <v>2964</v>
      </c>
      <c r="G26" s="157">
        <v>1923</v>
      </c>
      <c r="H26" s="157">
        <v>969</v>
      </c>
      <c r="I26" s="157">
        <v>301</v>
      </c>
      <c r="J26" s="158">
        <v>61</v>
      </c>
      <c r="K26" s="77">
        <f t="shared" si="1"/>
        <v>6386</v>
      </c>
      <c r="L26" s="156">
        <v>32</v>
      </c>
      <c r="M26" s="157">
        <v>70</v>
      </c>
      <c r="N26" s="157">
        <v>3877</v>
      </c>
      <c r="O26" s="157">
        <v>2972</v>
      </c>
      <c r="P26" s="157">
        <v>1967</v>
      </c>
      <c r="Q26" s="157">
        <v>928</v>
      </c>
      <c r="R26" s="158">
        <v>368</v>
      </c>
      <c r="S26" s="77">
        <f t="shared" si="2"/>
        <v>10214</v>
      </c>
      <c r="T26" s="78">
        <f t="shared" si="3"/>
        <v>99</v>
      </c>
      <c r="U26" s="17">
        <f t="shared" si="4"/>
        <v>171</v>
      </c>
      <c r="V26" s="17">
        <f t="shared" si="5"/>
        <v>6841</v>
      </c>
      <c r="W26" s="17">
        <f t="shared" si="6"/>
        <v>4895</v>
      </c>
      <c r="X26" s="17">
        <f t="shared" si="7"/>
        <v>2936</v>
      </c>
      <c r="Y26" s="17">
        <f t="shared" si="8"/>
        <v>1229</v>
      </c>
      <c r="Z26" s="81">
        <f t="shared" si="11"/>
        <v>429</v>
      </c>
      <c r="AA26" s="82">
        <f t="shared" si="12"/>
        <v>16600</v>
      </c>
    </row>
    <row r="27" spans="2:27">
      <c r="B27" s="39">
        <v>23</v>
      </c>
      <c r="C27" s="141" t="s">
        <v>150</v>
      </c>
      <c r="D27" s="156">
        <v>84</v>
      </c>
      <c r="E27" s="157">
        <v>140</v>
      </c>
      <c r="F27" s="157">
        <v>4764</v>
      </c>
      <c r="G27" s="157">
        <v>3416</v>
      </c>
      <c r="H27" s="157">
        <v>1614</v>
      </c>
      <c r="I27" s="157">
        <v>475</v>
      </c>
      <c r="J27" s="158">
        <v>80</v>
      </c>
      <c r="K27" s="77">
        <f t="shared" si="1"/>
        <v>10573</v>
      </c>
      <c r="L27" s="156">
        <v>69</v>
      </c>
      <c r="M27" s="157">
        <v>142</v>
      </c>
      <c r="N27" s="157">
        <v>6664</v>
      </c>
      <c r="O27" s="157">
        <v>5273</v>
      </c>
      <c r="P27" s="157">
        <v>3205</v>
      </c>
      <c r="Q27" s="157">
        <v>1352</v>
      </c>
      <c r="R27" s="158">
        <v>400</v>
      </c>
      <c r="S27" s="77">
        <f t="shared" si="2"/>
        <v>17105</v>
      </c>
      <c r="T27" s="78">
        <f t="shared" si="3"/>
        <v>153</v>
      </c>
      <c r="U27" s="17">
        <f t="shared" si="4"/>
        <v>282</v>
      </c>
      <c r="V27" s="17">
        <f t="shared" si="5"/>
        <v>11428</v>
      </c>
      <c r="W27" s="17">
        <f t="shared" si="6"/>
        <v>8689</v>
      </c>
      <c r="X27" s="17">
        <f t="shared" si="7"/>
        <v>4819</v>
      </c>
      <c r="Y27" s="17">
        <f t="shared" si="8"/>
        <v>1827</v>
      </c>
      <c r="Z27" s="81">
        <f t="shared" si="11"/>
        <v>480</v>
      </c>
      <c r="AA27" s="82">
        <f t="shared" si="12"/>
        <v>27678</v>
      </c>
    </row>
    <row r="28" spans="2:27">
      <c r="B28" s="39">
        <v>24</v>
      </c>
      <c r="C28" s="141" t="s">
        <v>151</v>
      </c>
      <c r="D28" s="156">
        <v>40</v>
      </c>
      <c r="E28" s="157">
        <v>49</v>
      </c>
      <c r="F28" s="157">
        <v>1897</v>
      </c>
      <c r="G28" s="157">
        <v>1276</v>
      </c>
      <c r="H28" s="157">
        <v>725</v>
      </c>
      <c r="I28" s="157">
        <v>253</v>
      </c>
      <c r="J28" s="158">
        <v>52</v>
      </c>
      <c r="K28" s="77">
        <f t="shared" si="1"/>
        <v>4292</v>
      </c>
      <c r="L28" s="156">
        <v>23</v>
      </c>
      <c r="M28" s="157">
        <v>45</v>
      </c>
      <c r="N28" s="157">
        <v>2499</v>
      </c>
      <c r="O28" s="157">
        <v>2180</v>
      </c>
      <c r="P28" s="157">
        <v>1518</v>
      </c>
      <c r="Q28" s="157">
        <v>793</v>
      </c>
      <c r="R28" s="158">
        <v>289</v>
      </c>
      <c r="S28" s="77">
        <f t="shared" si="2"/>
        <v>7347</v>
      </c>
      <c r="T28" s="78">
        <f t="shared" si="3"/>
        <v>63</v>
      </c>
      <c r="U28" s="17">
        <f t="shared" si="4"/>
        <v>94</v>
      </c>
      <c r="V28" s="17">
        <f t="shared" si="5"/>
        <v>4396</v>
      </c>
      <c r="W28" s="17">
        <f t="shared" si="6"/>
        <v>3456</v>
      </c>
      <c r="X28" s="17">
        <f t="shared" si="7"/>
        <v>2243</v>
      </c>
      <c r="Y28" s="17">
        <f t="shared" si="8"/>
        <v>1046</v>
      </c>
      <c r="Z28" s="81">
        <f t="shared" si="11"/>
        <v>341</v>
      </c>
      <c r="AA28" s="82">
        <f t="shared" si="12"/>
        <v>11639</v>
      </c>
    </row>
    <row r="29" spans="2:27">
      <c r="B29" s="39">
        <v>25</v>
      </c>
      <c r="C29" s="141" t="s">
        <v>152</v>
      </c>
      <c r="D29" s="156">
        <v>14</v>
      </c>
      <c r="E29" s="157">
        <v>29</v>
      </c>
      <c r="F29" s="157">
        <v>1292</v>
      </c>
      <c r="G29" s="157">
        <v>873</v>
      </c>
      <c r="H29" s="157">
        <v>520</v>
      </c>
      <c r="I29" s="157">
        <v>195</v>
      </c>
      <c r="J29" s="158">
        <v>36</v>
      </c>
      <c r="K29" s="77">
        <f t="shared" si="1"/>
        <v>2959</v>
      </c>
      <c r="L29" s="156">
        <v>5</v>
      </c>
      <c r="M29" s="157">
        <v>22</v>
      </c>
      <c r="N29" s="157">
        <v>1806</v>
      </c>
      <c r="O29" s="157">
        <v>1428</v>
      </c>
      <c r="P29" s="157">
        <v>1074</v>
      </c>
      <c r="Q29" s="157">
        <v>585</v>
      </c>
      <c r="R29" s="158">
        <v>227</v>
      </c>
      <c r="S29" s="77">
        <f t="shared" si="2"/>
        <v>5147</v>
      </c>
      <c r="T29" s="78">
        <f t="shared" si="3"/>
        <v>19</v>
      </c>
      <c r="U29" s="17">
        <f t="shared" si="4"/>
        <v>51</v>
      </c>
      <c r="V29" s="17">
        <f t="shared" si="5"/>
        <v>3098</v>
      </c>
      <c r="W29" s="17">
        <f t="shared" si="6"/>
        <v>2301</v>
      </c>
      <c r="X29" s="17">
        <f t="shared" si="7"/>
        <v>1594</v>
      </c>
      <c r="Y29" s="17">
        <f t="shared" si="8"/>
        <v>780</v>
      </c>
      <c r="Z29" s="81">
        <f t="shared" si="11"/>
        <v>263</v>
      </c>
      <c r="AA29" s="82">
        <f t="shared" si="12"/>
        <v>8106</v>
      </c>
    </row>
    <row r="30" spans="2:27">
      <c r="B30" s="39">
        <v>26</v>
      </c>
      <c r="C30" s="141" t="s">
        <v>36</v>
      </c>
      <c r="D30" s="156">
        <v>410</v>
      </c>
      <c r="E30" s="157">
        <v>649</v>
      </c>
      <c r="F30" s="157">
        <v>21957</v>
      </c>
      <c r="G30" s="157">
        <v>13883</v>
      </c>
      <c r="H30" s="157">
        <v>6636</v>
      </c>
      <c r="I30" s="157">
        <v>2178</v>
      </c>
      <c r="J30" s="158">
        <v>425</v>
      </c>
      <c r="K30" s="77">
        <f t="shared" si="1"/>
        <v>46138</v>
      </c>
      <c r="L30" s="156">
        <v>299</v>
      </c>
      <c r="M30" s="157">
        <v>451</v>
      </c>
      <c r="N30" s="157">
        <v>27092</v>
      </c>
      <c r="O30" s="157">
        <v>18640</v>
      </c>
      <c r="P30" s="157">
        <v>11944</v>
      </c>
      <c r="Q30" s="157">
        <v>5963</v>
      </c>
      <c r="R30" s="158">
        <v>2211</v>
      </c>
      <c r="S30" s="77">
        <f t="shared" si="2"/>
        <v>66600</v>
      </c>
      <c r="T30" s="78">
        <f t="shared" si="3"/>
        <v>709</v>
      </c>
      <c r="U30" s="17">
        <f t="shared" si="4"/>
        <v>1100</v>
      </c>
      <c r="V30" s="17">
        <f t="shared" si="5"/>
        <v>49049</v>
      </c>
      <c r="W30" s="17">
        <f t="shared" si="6"/>
        <v>32523</v>
      </c>
      <c r="X30" s="17">
        <f t="shared" si="7"/>
        <v>18580</v>
      </c>
      <c r="Y30" s="17">
        <f t="shared" si="8"/>
        <v>8141</v>
      </c>
      <c r="Z30" s="81">
        <f t="shared" si="11"/>
        <v>2636</v>
      </c>
      <c r="AA30" s="82">
        <f t="shared" si="12"/>
        <v>112738</v>
      </c>
    </row>
    <row r="31" spans="2:27">
      <c r="B31" s="39">
        <v>27</v>
      </c>
      <c r="C31" s="141" t="s">
        <v>37</v>
      </c>
      <c r="D31" s="156">
        <v>79</v>
      </c>
      <c r="E31" s="157">
        <v>76</v>
      </c>
      <c r="F31" s="157">
        <v>3246</v>
      </c>
      <c r="G31" s="157">
        <v>2109</v>
      </c>
      <c r="H31" s="157">
        <v>1198</v>
      </c>
      <c r="I31" s="157">
        <v>435</v>
      </c>
      <c r="J31" s="158">
        <v>99</v>
      </c>
      <c r="K31" s="77">
        <f t="shared" si="1"/>
        <v>7242</v>
      </c>
      <c r="L31" s="156">
        <v>52</v>
      </c>
      <c r="M31" s="157">
        <v>60</v>
      </c>
      <c r="N31" s="157">
        <v>4309</v>
      </c>
      <c r="O31" s="157">
        <v>3258</v>
      </c>
      <c r="P31" s="157">
        <v>2337</v>
      </c>
      <c r="Q31" s="157">
        <v>1216</v>
      </c>
      <c r="R31" s="158">
        <v>445</v>
      </c>
      <c r="S31" s="77">
        <f t="shared" si="2"/>
        <v>11677</v>
      </c>
      <c r="T31" s="78">
        <f t="shared" si="3"/>
        <v>131</v>
      </c>
      <c r="U31" s="17">
        <f t="shared" si="4"/>
        <v>136</v>
      </c>
      <c r="V31" s="17">
        <f t="shared" si="5"/>
        <v>7555</v>
      </c>
      <c r="W31" s="17">
        <f t="shared" si="6"/>
        <v>5367</v>
      </c>
      <c r="X31" s="17">
        <f t="shared" si="7"/>
        <v>3535</v>
      </c>
      <c r="Y31" s="17">
        <f t="shared" si="8"/>
        <v>1651</v>
      </c>
      <c r="Z31" s="81">
        <f t="shared" si="11"/>
        <v>544</v>
      </c>
      <c r="AA31" s="82">
        <f t="shared" si="12"/>
        <v>18919</v>
      </c>
    </row>
    <row r="32" spans="2:27">
      <c r="B32" s="39">
        <v>28</v>
      </c>
      <c r="C32" s="141" t="s">
        <v>38</v>
      </c>
      <c r="D32" s="156">
        <v>63</v>
      </c>
      <c r="E32" s="157">
        <v>92</v>
      </c>
      <c r="F32" s="157">
        <v>3248</v>
      </c>
      <c r="G32" s="157">
        <v>1822</v>
      </c>
      <c r="H32" s="157">
        <v>785</v>
      </c>
      <c r="I32" s="157">
        <v>210</v>
      </c>
      <c r="J32" s="158">
        <v>51</v>
      </c>
      <c r="K32" s="77">
        <f t="shared" si="1"/>
        <v>6271</v>
      </c>
      <c r="L32" s="156">
        <v>61</v>
      </c>
      <c r="M32" s="157">
        <v>68</v>
      </c>
      <c r="N32" s="157">
        <v>3774</v>
      </c>
      <c r="O32" s="157">
        <v>2283</v>
      </c>
      <c r="P32" s="157">
        <v>1381</v>
      </c>
      <c r="Q32" s="157">
        <v>693</v>
      </c>
      <c r="R32" s="158">
        <v>277</v>
      </c>
      <c r="S32" s="77">
        <f t="shared" si="2"/>
        <v>8537</v>
      </c>
      <c r="T32" s="78">
        <f t="shared" si="3"/>
        <v>124</v>
      </c>
      <c r="U32" s="17">
        <f t="shared" si="4"/>
        <v>160</v>
      </c>
      <c r="V32" s="17">
        <f t="shared" si="5"/>
        <v>7022</v>
      </c>
      <c r="W32" s="17">
        <f t="shared" si="6"/>
        <v>4105</v>
      </c>
      <c r="X32" s="17">
        <f t="shared" si="7"/>
        <v>2166</v>
      </c>
      <c r="Y32" s="17">
        <f t="shared" si="8"/>
        <v>903</v>
      </c>
      <c r="Z32" s="81">
        <f t="shared" si="11"/>
        <v>328</v>
      </c>
      <c r="AA32" s="82">
        <f t="shared" si="12"/>
        <v>14808</v>
      </c>
    </row>
    <row r="33" spans="2:27">
      <c r="B33" s="39">
        <v>29</v>
      </c>
      <c r="C33" s="141" t="s">
        <v>39</v>
      </c>
      <c r="D33" s="156">
        <v>46</v>
      </c>
      <c r="E33" s="157">
        <v>63</v>
      </c>
      <c r="F33" s="157">
        <v>2465</v>
      </c>
      <c r="G33" s="157">
        <v>1660</v>
      </c>
      <c r="H33" s="157">
        <v>794</v>
      </c>
      <c r="I33" s="157">
        <v>267</v>
      </c>
      <c r="J33" s="158">
        <v>53</v>
      </c>
      <c r="K33" s="77">
        <f t="shared" si="1"/>
        <v>5348</v>
      </c>
      <c r="L33" s="156">
        <v>29</v>
      </c>
      <c r="M33" s="157">
        <v>43</v>
      </c>
      <c r="N33" s="157">
        <v>3156</v>
      </c>
      <c r="O33" s="157">
        <v>2175</v>
      </c>
      <c r="P33" s="157">
        <v>1421</v>
      </c>
      <c r="Q33" s="157">
        <v>691</v>
      </c>
      <c r="R33" s="158">
        <v>269</v>
      </c>
      <c r="S33" s="77">
        <f t="shared" si="2"/>
        <v>7784</v>
      </c>
      <c r="T33" s="78">
        <f t="shared" si="3"/>
        <v>75</v>
      </c>
      <c r="U33" s="17">
        <f t="shared" si="4"/>
        <v>106</v>
      </c>
      <c r="V33" s="17">
        <f t="shared" si="5"/>
        <v>5621</v>
      </c>
      <c r="W33" s="17">
        <f t="shared" si="6"/>
        <v>3835</v>
      </c>
      <c r="X33" s="17">
        <f t="shared" si="7"/>
        <v>2215</v>
      </c>
      <c r="Y33" s="17">
        <f t="shared" si="8"/>
        <v>958</v>
      </c>
      <c r="Z33" s="81">
        <f t="shared" si="11"/>
        <v>322</v>
      </c>
      <c r="AA33" s="82">
        <f t="shared" si="12"/>
        <v>13132</v>
      </c>
    </row>
    <row r="34" spans="2:27">
      <c r="B34" s="39">
        <v>30</v>
      </c>
      <c r="C34" s="141" t="s">
        <v>40</v>
      </c>
      <c r="D34" s="156">
        <v>46</v>
      </c>
      <c r="E34" s="157">
        <v>83</v>
      </c>
      <c r="F34" s="157">
        <v>3291</v>
      </c>
      <c r="G34" s="157">
        <v>2160</v>
      </c>
      <c r="H34" s="157">
        <v>1050</v>
      </c>
      <c r="I34" s="157">
        <v>388</v>
      </c>
      <c r="J34" s="158">
        <v>68</v>
      </c>
      <c r="K34" s="77">
        <f t="shared" si="1"/>
        <v>7086</v>
      </c>
      <c r="L34" s="156">
        <v>32</v>
      </c>
      <c r="M34" s="157">
        <v>49</v>
      </c>
      <c r="N34" s="157">
        <v>4122</v>
      </c>
      <c r="O34" s="157">
        <v>3007</v>
      </c>
      <c r="P34" s="157">
        <v>2081</v>
      </c>
      <c r="Q34" s="157">
        <v>1034</v>
      </c>
      <c r="R34" s="158">
        <v>368</v>
      </c>
      <c r="S34" s="77">
        <f t="shared" si="2"/>
        <v>10693</v>
      </c>
      <c r="T34" s="78">
        <f t="shared" si="3"/>
        <v>78</v>
      </c>
      <c r="U34" s="17">
        <f t="shared" si="4"/>
        <v>132</v>
      </c>
      <c r="V34" s="17">
        <f t="shared" si="5"/>
        <v>7413</v>
      </c>
      <c r="W34" s="17">
        <f t="shared" si="6"/>
        <v>5167</v>
      </c>
      <c r="X34" s="17">
        <f t="shared" si="7"/>
        <v>3131</v>
      </c>
      <c r="Y34" s="17">
        <f t="shared" si="8"/>
        <v>1422</v>
      </c>
      <c r="Z34" s="81">
        <f t="shared" si="11"/>
        <v>436</v>
      </c>
      <c r="AA34" s="82">
        <f t="shared" si="12"/>
        <v>17779</v>
      </c>
    </row>
    <row r="35" spans="2:27">
      <c r="B35" s="39">
        <v>31</v>
      </c>
      <c r="C35" s="141" t="s">
        <v>41</v>
      </c>
      <c r="D35" s="156">
        <v>91</v>
      </c>
      <c r="E35" s="157">
        <v>190</v>
      </c>
      <c r="F35" s="157">
        <v>4881</v>
      </c>
      <c r="G35" s="157">
        <v>2985</v>
      </c>
      <c r="H35" s="157">
        <v>1323</v>
      </c>
      <c r="I35" s="157">
        <v>385</v>
      </c>
      <c r="J35" s="158">
        <v>72</v>
      </c>
      <c r="K35" s="77">
        <f t="shared" si="1"/>
        <v>9927</v>
      </c>
      <c r="L35" s="156">
        <v>65</v>
      </c>
      <c r="M35" s="157">
        <v>100</v>
      </c>
      <c r="N35" s="157">
        <v>5521</v>
      </c>
      <c r="O35" s="157">
        <v>3515</v>
      </c>
      <c r="P35" s="157">
        <v>2047</v>
      </c>
      <c r="Q35" s="157">
        <v>1019</v>
      </c>
      <c r="R35" s="158">
        <v>390</v>
      </c>
      <c r="S35" s="77">
        <f t="shared" si="2"/>
        <v>12657</v>
      </c>
      <c r="T35" s="78">
        <f t="shared" si="3"/>
        <v>156</v>
      </c>
      <c r="U35" s="17">
        <f t="shared" si="4"/>
        <v>290</v>
      </c>
      <c r="V35" s="17">
        <f t="shared" si="5"/>
        <v>10402</v>
      </c>
      <c r="W35" s="17">
        <f t="shared" si="6"/>
        <v>6500</v>
      </c>
      <c r="X35" s="17">
        <f t="shared" si="7"/>
        <v>3370</v>
      </c>
      <c r="Y35" s="17">
        <f t="shared" si="8"/>
        <v>1404</v>
      </c>
      <c r="Z35" s="81">
        <f t="shared" si="11"/>
        <v>462</v>
      </c>
      <c r="AA35" s="82">
        <f t="shared" si="12"/>
        <v>22584</v>
      </c>
    </row>
    <row r="36" spans="2:27">
      <c r="B36" s="39">
        <v>32</v>
      </c>
      <c r="C36" s="141" t="s">
        <v>42</v>
      </c>
      <c r="D36" s="156">
        <v>63</v>
      </c>
      <c r="E36" s="157">
        <v>112</v>
      </c>
      <c r="F36" s="157">
        <v>3622</v>
      </c>
      <c r="G36" s="157">
        <v>2517</v>
      </c>
      <c r="H36" s="157">
        <v>1176</v>
      </c>
      <c r="I36" s="157">
        <v>394</v>
      </c>
      <c r="J36" s="158">
        <v>65</v>
      </c>
      <c r="K36" s="77">
        <f t="shared" si="1"/>
        <v>7949</v>
      </c>
      <c r="L36" s="156">
        <v>39</v>
      </c>
      <c r="M36" s="157">
        <v>96</v>
      </c>
      <c r="N36" s="157">
        <v>4923</v>
      </c>
      <c r="O36" s="157">
        <v>3546</v>
      </c>
      <c r="P36" s="157">
        <v>2117</v>
      </c>
      <c r="Q36" s="157">
        <v>1011</v>
      </c>
      <c r="R36" s="158">
        <v>352</v>
      </c>
      <c r="S36" s="77">
        <f t="shared" si="2"/>
        <v>12084</v>
      </c>
      <c r="T36" s="78">
        <f t="shared" si="3"/>
        <v>102</v>
      </c>
      <c r="U36" s="17">
        <f t="shared" si="4"/>
        <v>208</v>
      </c>
      <c r="V36" s="17">
        <f t="shared" si="5"/>
        <v>8545</v>
      </c>
      <c r="W36" s="17">
        <f t="shared" si="6"/>
        <v>6063</v>
      </c>
      <c r="X36" s="17">
        <f t="shared" si="7"/>
        <v>3293</v>
      </c>
      <c r="Y36" s="17">
        <f t="shared" si="8"/>
        <v>1405</v>
      </c>
      <c r="Z36" s="81">
        <f t="shared" si="11"/>
        <v>417</v>
      </c>
      <c r="AA36" s="82">
        <f t="shared" si="12"/>
        <v>20033</v>
      </c>
    </row>
    <row r="37" spans="2:27">
      <c r="B37" s="39">
        <v>33</v>
      </c>
      <c r="C37" s="141" t="s">
        <v>43</v>
      </c>
      <c r="D37" s="156">
        <v>22</v>
      </c>
      <c r="E37" s="157">
        <v>33</v>
      </c>
      <c r="F37" s="157">
        <v>1204</v>
      </c>
      <c r="G37" s="157">
        <v>630</v>
      </c>
      <c r="H37" s="157">
        <v>310</v>
      </c>
      <c r="I37" s="157">
        <v>99</v>
      </c>
      <c r="J37" s="158">
        <v>16</v>
      </c>
      <c r="K37" s="77">
        <f t="shared" si="1"/>
        <v>2314</v>
      </c>
      <c r="L37" s="156">
        <v>21</v>
      </c>
      <c r="M37" s="157">
        <v>35</v>
      </c>
      <c r="N37" s="157">
        <v>1287</v>
      </c>
      <c r="O37" s="157">
        <v>856</v>
      </c>
      <c r="P37" s="157">
        <v>560</v>
      </c>
      <c r="Q37" s="157">
        <v>299</v>
      </c>
      <c r="R37" s="158">
        <v>110</v>
      </c>
      <c r="S37" s="77">
        <f t="shared" si="2"/>
        <v>3168</v>
      </c>
      <c r="T37" s="78">
        <f t="shared" si="3"/>
        <v>43</v>
      </c>
      <c r="U37" s="17">
        <f t="shared" si="4"/>
        <v>68</v>
      </c>
      <c r="V37" s="17">
        <f t="shared" si="5"/>
        <v>2491</v>
      </c>
      <c r="W37" s="17">
        <f t="shared" si="6"/>
        <v>1486</v>
      </c>
      <c r="X37" s="17">
        <f t="shared" si="7"/>
        <v>870</v>
      </c>
      <c r="Y37" s="17">
        <f t="shared" si="8"/>
        <v>398</v>
      </c>
      <c r="Z37" s="81">
        <f t="shared" si="11"/>
        <v>126</v>
      </c>
      <c r="AA37" s="82">
        <f t="shared" si="12"/>
        <v>5482</v>
      </c>
    </row>
    <row r="38" spans="2:27">
      <c r="B38" s="39">
        <v>34</v>
      </c>
      <c r="C38" s="141" t="s">
        <v>45</v>
      </c>
      <c r="D38" s="156">
        <v>92</v>
      </c>
      <c r="E38" s="157">
        <v>146</v>
      </c>
      <c r="F38" s="157">
        <v>4710</v>
      </c>
      <c r="G38" s="157">
        <v>3118</v>
      </c>
      <c r="H38" s="157">
        <v>1554</v>
      </c>
      <c r="I38" s="157">
        <v>494</v>
      </c>
      <c r="J38" s="158">
        <v>100</v>
      </c>
      <c r="K38" s="77">
        <f t="shared" si="1"/>
        <v>10214</v>
      </c>
      <c r="L38" s="156">
        <v>66</v>
      </c>
      <c r="M38" s="157">
        <v>123</v>
      </c>
      <c r="N38" s="157">
        <v>5964</v>
      </c>
      <c r="O38" s="157">
        <v>4465</v>
      </c>
      <c r="P38" s="157">
        <v>2968</v>
      </c>
      <c r="Q38" s="157">
        <v>1498</v>
      </c>
      <c r="R38" s="158">
        <v>487</v>
      </c>
      <c r="S38" s="77">
        <f t="shared" si="2"/>
        <v>15571</v>
      </c>
      <c r="T38" s="78">
        <f t="shared" si="3"/>
        <v>158</v>
      </c>
      <c r="U38" s="17">
        <f t="shared" si="4"/>
        <v>269</v>
      </c>
      <c r="V38" s="17">
        <f t="shared" si="5"/>
        <v>10674</v>
      </c>
      <c r="W38" s="17">
        <f t="shared" si="6"/>
        <v>7583</v>
      </c>
      <c r="X38" s="17">
        <f t="shared" si="7"/>
        <v>4522</v>
      </c>
      <c r="Y38" s="17">
        <f t="shared" si="8"/>
        <v>1992</v>
      </c>
      <c r="Z38" s="81">
        <f t="shared" si="11"/>
        <v>587</v>
      </c>
      <c r="AA38" s="82">
        <f t="shared" si="12"/>
        <v>25785</v>
      </c>
    </row>
    <row r="39" spans="2:27">
      <c r="B39" s="39">
        <v>35</v>
      </c>
      <c r="C39" s="141" t="s">
        <v>2</v>
      </c>
      <c r="D39" s="156">
        <v>14</v>
      </c>
      <c r="E39" s="157">
        <v>17</v>
      </c>
      <c r="F39" s="157">
        <v>9108</v>
      </c>
      <c r="G39" s="157">
        <v>6480</v>
      </c>
      <c r="H39" s="157">
        <v>3314</v>
      </c>
      <c r="I39" s="157">
        <v>1119</v>
      </c>
      <c r="J39" s="158">
        <v>193</v>
      </c>
      <c r="K39" s="77">
        <f t="shared" si="1"/>
        <v>20245</v>
      </c>
      <c r="L39" s="156">
        <v>13</v>
      </c>
      <c r="M39" s="157">
        <v>38</v>
      </c>
      <c r="N39" s="157">
        <v>12287</v>
      </c>
      <c r="O39" s="157">
        <v>9221</v>
      </c>
      <c r="P39" s="157">
        <v>5975</v>
      </c>
      <c r="Q39" s="157">
        <v>2816</v>
      </c>
      <c r="R39" s="158">
        <v>1017</v>
      </c>
      <c r="S39" s="77">
        <f t="shared" si="2"/>
        <v>31367</v>
      </c>
      <c r="T39" s="78">
        <f t="shared" si="3"/>
        <v>27</v>
      </c>
      <c r="U39" s="17">
        <f t="shared" si="4"/>
        <v>55</v>
      </c>
      <c r="V39" s="17">
        <f t="shared" si="5"/>
        <v>21395</v>
      </c>
      <c r="W39" s="17">
        <f t="shared" si="6"/>
        <v>15701</v>
      </c>
      <c r="X39" s="17">
        <f t="shared" si="7"/>
        <v>9289</v>
      </c>
      <c r="Y39" s="17">
        <f t="shared" si="8"/>
        <v>3935</v>
      </c>
      <c r="Z39" s="81">
        <f t="shared" si="11"/>
        <v>1210</v>
      </c>
      <c r="AA39" s="82">
        <f t="shared" si="12"/>
        <v>51612</v>
      </c>
    </row>
    <row r="40" spans="2:27">
      <c r="B40" s="39">
        <v>36</v>
      </c>
      <c r="C40" s="141" t="s">
        <v>3</v>
      </c>
      <c r="D40" s="156">
        <v>23</v>
      </c>
      <c r="E40" s="157">
        <v>16</v>
      </c>
      <c r="F40" s="157">
        <v>2476</v>
      </c>
      <c r="G40" s="157">
        <v>1839</v>
      </c>
      <c r="H40" s="157">
        <v>1028</v>
      </c>
      <c r="I40" s="157">
        <v>398</v>
      </c>
      <c r="J40" s="158">
        <v>79</v>
      </c>
      <c r="K40" s="77">
        <f t="shared" si="1"/>
        <v>5859</v>
      </c>
      <c r="L40" s="156">
        <v>12</v>
      </c>
      <c r="M40" s="157">
        <v>26</v>
      </c>
      <c r="N40" s="157">
        <v>3208</v>
      </c>
      <c r="O40" s="157">
        <v>2462</v>
      </c>
      <c r="P40" s="157">
        <v>1745</v>
      </c>
      <c r="Q40" s="157">
        <v>913</v>
      </c>
      <c r="R40" s="158">
        <v>375</v>
      </c>
      <c r="S40" s="77">
        <f t="shared" si="2"/>
        <v>8741</v>
      </c>
      <c r="T40" s="78">
        <f t="shared" si="3"/>
        <v>35</v>
      </c>
      <c r="U40" s="17">
        <f t="shared" si="4"/>
        <v>42</v>
      </c>
      <c r="V40" s="17">
        <f t="shared" si="5"/>
        <v>5684</v>
      </c>
      <c r="W40" s="17">
        <f t="shared" si="6"/>
        <v>4301</v>
      </c>
      <c r="X40" s="17">
        <f t="shared" si="7"/>
        <v>2773</v>
      </c>
      <c r="Y40" s="17">
        <f t="shared" si="8"/>
        <v>1311</v>
      </c>
      <c r="Z40" s="81">
        <f t="shared" si="11"/>
        <v>454</v>
      </c>
      <c r="AA40" s="82">
        <f t="shared" si="12"/>
        <v>14600</v>
      </c>
    </row>
    <row r="41" spans="2:27">
      <c r="B41" s="39">
        <v>37</v>
      </c>
      <c r="C41" s="141" t="s">
        <v>4</v>
      </c>
      <c r="D41" s="156">
        <v>31</v>
      </c>
      <c r="E41" s="157">
        <v>54</v>
      </c>
      <c r="F41" s="157">
        <v>7783</v>
      </c>
      <c r="G41" s="157">
        <v>5441</v>
      </c>
      <c r="H41" s="157">
        <v>2936</v>
      </c>
      <c r="I41" s="157">
        <v>986</v>
      </c>
      <c r="J41" s="158">
        <v>194</v>
      </c>
      <c r="K41" s="77">
        <f t="shared" si="1"/>
        <v>17425</v>
      </c>
      <c r="L41" s="156">
        <v>15</v>
      </c>
      <c r="M41" s="157">
        <v>81</v>
      </c>
      <c r="N41" s="157">
        <v>10093</v>
      </c>
      <c r="O41" s="157">
        <v>7808</v>
      </c>
      <c r="P41" s="157">
        <v>5130</v>
      </c>
      <c r="Q41" s="157">
        <v>2465</v>
      </c>
      <c r="R41" s="158">
        <v>959</v>
      </c>
      <c r="S41" s="77">
        <f t="shared" si="2"/>
        <v>26551</v>
      </c>
      <c r="T41" s="78">
        <f t="shared" si="3"/>
        <v>46</v>
      </c>
      <c r="U41" s="17">
        <f t="shared" si="4"/>
        <v>135</v>
      </c>
      <c r="V41" s="17">
        <f t="shared" si="5"/>
        <v>17876</v>
      </c>
      <c r="W41" s="17">
        <f t="shared" si="6"/>
        <v>13249</v>
      </c>
      <c r="X41" s="17">
        <f t="shared" si="7"/>
        <v>8066</v>
      </c>
      <c r="Y41" s="17">
        <f t="shared" si="8"/>
        <v>3451</v>
      </c>
      <c r="Z41" s="81">
        <f t="shared" si="11"/>
        <v>1153</v>
      </c>
      <c r="AA41" s="82">
        <f t="shared" si="12"/>
        <v>43976</v>
      </c>
    </row>
    <row r="42" spans="2:27">
      <c r="B42" s="39">
        <v>38</v>
      </c>
      <c r="C42" s="142" t="s">
        <v>46</v>
      </c>
      <c r="D42" s="156">
        <v>14</v>
      </c>
      <c r="E42" s="157">
        <v>34</v>
      </c>
      <c r="F42" s="157">
        <v>1716</v>
      </c>
      <c r="G42" s="157">
        <v>1090</v>
      </c>
      <c r="H42" s="157">
        <v>572</v>
      </c>
      <c r="I42" s="157">
        <v>173</v>
      </c>
      <c r="J42" s="158">
        <v>33</v>
      </c>
      <c r="K42" s="77">
        <f t="shared" si="1"/>
        <v>3632</v>
      </c>
      <c r="L42" s="156">
        <v>11</v>
      </c>
      <c r="M42" s="157">
        <v>24</v>
      </c>
      <c r="N42" s="157">
        <v>2171</v>
      </c>
      <c r="O42" s="157">
        <v>1667</v>
      </c>
      <c r="P42" s="157">
        <v>1098</v>
      </c>
      <c r="Q42" s="157">
        <v>515</v>
      </c>
      <c r="R42" s="158">
        <v>202</v>
      </c>
      <c r="S42" s="77">
        <f t="shared" si="2"/>
        <v>5688</v>
      </c>
      <c r="T42" s="78">
        <f t="shared" si="3"/>
        <v>25</v>
      </c>
      <c r="U42" s="17">
        <f t="shared" si="4"/>
        <v>58</v>
      </c>
      <c r="V42" s="17">
        <f t="shared" si="5"/>
        <v>3887</v>
      </c>
      <c r="W42" s="17">
        <f t="shared" si="6"/>
        <v>2757</v>
      </c>
      <c r="X42" s="17">
        <f t="shared" si="7"/>
        <v>1670</v>
      </c>
      <c r="Y42" s="17">
        <f t="shared" si="8"/>
        <v>688</v>
      </c>
      <c r="Z42" s="81">
        <f t="shared" si="11"/>
        <v>235</v>
      </c>
      <c r="AA42" s="82">
        <f t="shared" si="12"/>
        <v>9320</v>
      </c>
    </row>
    <row r="43" spans="2:27">
      <c r="B43" s="39">
        <v>39</v>
      </c>
      <c r="C43" s="142" t="s">
        <v>9</v>
      </c>
      <c r="D43" s="156">
        <v>57</v>
      </c>
      <c r="E43" s="157">
        <v>63</v>
      </c>
      <c r="F43" s="157">
        <v>10359</v>
      </c>
      <c r="G43" s="157">
        <v>6779</v>
      </c>
      <c r="H43" s="157">
        <v>3348</v>
      </c>
      <c r="I43" s="157">
        <v>1065</v>
      </c>
      <c r="J43" s="158">
        <v>176</v>
      </c>
      <c r="K43" s="77">
        <f t="shared" si="1"/>
        <v>21847</v>
      </c>
      <c r="L43" s="156">
        <v>39</v>
      </c>
      <c r="M43" s="157">
        <v>69</v>
      </c>
      <c r="N43" s="157">
        <v>12614</v>
      </c>
      <c r="O43" s="157">
        <v>8577</v>
      </c>
      <c r="P43" s="157">
        <v>5522</v>
      </c>
      <c r="Q43" s="157">
        <v>2639</v>
      </c>
      <c r="R43" s="158">
        <v>948</v>
      </c>
      <c r="S43" s="77">
        <f t="shared" si="2"/>
        <v>30408</v>
      </c>
      <c r="T43" s="78">
        <f t="shared" si="3"/>
        <v>96</v>
      </c>
      <c r="U43" s="17">
        <f t="shared" si="4"/>
        <v>132</v>
      </c>
      <c r="V43" s="17">
        <f t="shared" si="5"/>
        <v>22973</v>
      </c>
      <c r="W43" s="17">
        <f t="shared" si="6"/>
        <v>15356</v>
      </c>
      <c r="X43" s="17">
        <f t="shared" si="7"/>
        <v>8870</v>
      </c>
      <c r="Y43" s="17">
        <f t="shared" si="8"/>
        <v>3704</v>
      </c>
      <c r="Z43" s="81">
        <f t="shared" si="11"/>
        <v>1124</v>
      </c>
      <c r="AA43" s="82">
        <f t="shared" si="12"/>
        <v>52255</v>
      </c>
    </row>
    <row r="44" spans="2:27">
      <c r="B44" s="39">
        <v>40</v>
      </c>
      <c r="C44" s="142" t="s">
        <v>47</v>
      </c>
      <c r="D44" s="156">
        <v>58</v>
      </c>
      <c r="E44" s="157">
        <v>88</v>
      </c>
      <c r="F44" s="157">
        <v>2064</v>
      </c>
      <c r="G44" s="157">
        <v>1396</v>
      </c>
      <c r="H44" s="157">
        <v>665</v>
      </c>
      <c r="I44" s="157">
        <v>207</v>
      </c>
      <c r="J44" s="158">
        <v>45</v>
      </c>
      <c r="K44" s="77">
        <f t="shared" si="1"/>
        <v>4523</v>
      </c>
      <c r="L44" s="156">
        <v>46</v>
      </c>
      <c r="M44" s="157">
        <v>67</v>
      </c>
      <c r="N44" s="157">
        <v>2644</v>
      </c>
      <c r="O44" s="157">
        <v>1972</v>
      </c>
      <c r="P44" s="157">
        <v>1358</v>
      </c>
      <c r="Q44" s="157">
        <v>641</v>
      </c>
      <c r="R44" s="158">
        <v>212</v>
      </c>
      <c r="S44" s="77">
        <f t="shared" si="2"/>
        <v>6940</v>
      </c>
      <c r="T44" s="78">
        <f t="shared" si="3"/>
        <v>104</v>
      </c>
      <c r="U44" s="17">
        <f t="shared" si="4"/>
        <v>155</v>
      </c>
      <c r="V44" s="17">
        <f t="shared" si="5"/>
        <v>4708</v>
      </c>
      <c r="W44" s="17">
        <f t="shared" si="6"/>
        <v>3368</v>
      </c>
      <c r="X44" s="17">
        <f t="shared" si="7"/>
        <v>2023</v>
      </c>
      <c r="Y44" s="17">
        <f t="shared" si="8"/>
        <v>848</v>
      </c>
      <c r="Z44" s="81">
        <f t="shared" si="11"/>
        <v>257</v>
      </c>
      <c r="AA44" s="82">
        <f t="shared" si="12"/>
        <v>11463</v>
      </c>
    </row>
    <row r="45" spans="2:27">
      <c r="B45" s="39">
        <v>41</v>
      </c>
      <c r="C45" s="142" t="s">
        <v>14</v>
      </c>
      <c r="D45" s="156">
        <v>26</v>
      </c>
      <c r="E45" s="157">
        <v>79</v>
      </c>
      <c r="F45" s="157">
        <v>3971</v>
      </c>
      <c r="G45" s="157">
        <v>2615</v>
      </c>
      <c r="H45" s="157">
        <v>1201</v>
      </c>
      <c r="I45" s="157">
        <v>374</v>
      </c>
      <c r="J45" s="158">
        <v>77</v>
      </c>
      <c r="K45" s="77">
        <f t="shared" si="1"/>
        <v>8343</v>
      </c>
      <c r="L45" s="156">
        <v>19</v>
      </c>
      <c r="M45" s="157">
        <v>64</v>
      </c>
      <c r="N45" s="157">
        <v>5264</v>
      </c>
      <c r="O45" s="157">
        <v>3776</v>
      </c>
      <c r="P45" s="157">
        <v>2245</v>
      </c>
      <c r="Q45" s="157">
        <v>1024</v>
      </c>
      <c r="R45" s="158">
        <v>340</v>
      </c>
      <c r="S45" s="77">
        <f t="shared" si="2"/>
        <v>12732</v>
      </c>
      <c r="T45" s="78">
        <f t="shared" si="3"/>
        <v>45</v>
      </c>
      <c r="U45" s="17">
        <f t="shared" si="4"/>
        <v>143</v>
      </c>
      <c r="V45" s="17">
        <f t="shared" si="5"/>
        <v>9235</v>
      </c>
      <c r="W45" s="17">
        <f t="shared" si="6"/>
        <v>6391</v>
      </c>
      <c r="X45" s="17">
        <f t="shared" si="7"/>
        <v>3446</v>
      </c>
      <c r="Y45" s="17">
        <f t="shared" si="8"/>
        <v>1398</v>
      </c>
      <c r="Z45" s="81">
        <f t="shared" si="11"/>
        <v>417</v>
      </c>
      <c r="AA45" s="82">
        <f t="shared" si="12"/>
        <v>21075</v>
      </c>
    </row>
    <row r="46" spans="2:27">
      <c r="B46" s="39">
        <v>42</v>
      </c>
      <c r="C46" s="142" t="s">
        <v>15</v>
      </c>
      <c r="D46" s="156">
        <v>138</v>
      </c>
      <c r="E46" s="157">
        <v>221</v>
      </c>
      <c r="F46" s="157">
        <v>10922</v>
      </c>
      <c r="G46" s="157">
        <v>6781</v>
      </c>
      <c r="H46" s="157">
        <v>3222</v>
      </c>
      <c r="I46" s="157">
        <v>1070</v>
      </c>
      <c r="J46" s="158">
        <v>200</v>
      </c>
      <c r="K46" s="77">
        <f t="shared" si="1"/>
        <v>22554</v>
      </c>
      <c r="L46" s="156">
        <v>87</v>
      </c>
      <c r="M46" s="157">
        <v>142</v>
      </c>
      <c r="N46" s="157">
        <v>13004</v>
      </c>
      <c r="O46" s="157">
        <v>8484</v>
      </c>
      <c r="P46" s="157">
        <v>5469</v>
      </c>
      <c r="Q46" s="157">
        <v>2781</v>
      </c>
      <c r="R46" s="158">
        <v>964</v>
      </c>
      <c r="S46" s="77">
        <f t="shared" si="2"/>
        <v>30931</v>
      </c>
      <c r="T46" s="78">
        <f t="shared" si="3"/>
        <v>225</v>
      </c>
      <c r="U46" s="17">
        <f t="shared" si="4"/>
        <v>363</v>
      </c>
      <c r="V46" s="17">
        <f t="shared" si="5"/>
        <v>23926</v>
      </c>
      <c r="W46" s="17">
        <f t="shared" si="6"/>
        <v>15265</v>
      </c>
      <c r="X46" s="17">
        <f t="shared" si="7"/>
        <v>8691</v>
      </c>
      <c r="Y46" s="17">
        <f t="shared" si="8"/>
        <v>3851</v>
      </c>
      <c r="Z46" s="81">
        <f t="shared" si="11"/>
        <v>1164</v>
      </c>
      <c r="AA46" s="82">
        <f t="shared" si="12"/>
        <v>53485</v>
      </c>
    </row>
    <row r="47" spans="2:27">
      <c r="B47" s="39">
        <v>43</v>
      </c>
      <c r="C47" s="142" t="s">
        <v>10</v>
      </c>
      <c r="D47" s="156">
        <v>109</v>
      </c>
      <c r="E47" s="157">
        <v>104</v>
      </c>
      <c r="F47" s="157">
        <v>6508</v>
      </c>
      <c r="G47" s="157">
        <v>4065</v>
      </c>
      <c r="H47" s="157">
        <v>2053</v>
      </c>
      <c r="I47" s="157">
        <v>686</v>
      </c>
      <c r="J47" s="158">
        <v>129</v>
      </c>
      <c r="K47" s="77">
        <f t="shared" si="1"/>
        <v>13654</v>
      </c>
      <c r="L47" s="156">
        <v>77</v>
      </c>
      <c r="M47" s="157">
        <v>109</v>
      </c>
      <c r="N47" s="157">
        <v>7746</v>
      </c>
      <c r="O47" s="157">
        <v>5258</v>
      </c>
      <c r="P47" s="157">
        <v>3483</v>
      </c>
      <c r="Q47" s="157">
        <v>1701</v>
      </c>
      <c r="R47" s="158">
        <v>658</v>
      </c>
      <c r="S47" s="77">
        <f t="shared" si="2"/>
        <v>19032</v>
      </c>
      <c r="T47" s="78">
        <f t="shared" si="3"/>
        <v>186</v>
      </c>
      <c r="U47" s="17">
        <f t="shared" si="4"/>
        <v>213</v>
      </c>
      <c r="V47" s="17">
        <f t="shared" si="5"/>
        <v>14254</v>
      </c>
      <c r="W47" s="17">
        <f t="shared" si="6"/>
        <v>9323</v>
      </c>
      <c r="X47" s="17">
        <f t="shared" si="7"/>
        <v>5536</v>
      </c>
      <c r="Y47" s="17">
        <f t="shared" si="8"/>
        <v>2387</v>
      </c>
      <c r="Z47" s="81">
        <f t="shared" si="11"/>
        <v>787</v>
      </c>
      <c r="AA47" s="82">
        <f t="shared" si="12"/>
        <v>32686</v>
      </c>
    </row>
    <row r="48" spans="2:27">
      <c r="B48" s="39">
        <v>44</v>
      </c>
      <c r="C48" s="142" t="s">
        <v>22</v>
      </c>
      <c r="D48" s="156">
        <v>35</v>
      </c>
      <c r="E48" s="157">
        <v>55</v>
      </c>
      <c r="F48" s="157">
        <v>7391</v>
      </c>
      <c r="G48" s="157">
        <v>4606</v>
      </c>
      <c r="H48" s="157">
        <v>2294</v>
      </c>
      <c r="I48" s="157">
        <v>706</v>
      </c>
      <c r="J48" s="158">
        <v>135</v>
      </c>
      <c r="K48" s="77">
        <f t="shared" si="1"/>
        <v>15222</v>
      </c>
      <c r="L48" s="156">
        <v>24</v>
      </c>
      <c r="M48" s="157">
        <v>56</v>
      </c>
      <c r="N48" s="157">
        <v>9251</v>
      </c>
      <c r="O48" s="157">
        <v>6473</v>
      </c>
      <c r="P48" s="157">
        <v>4019</v>
      </c>
      <c r="Q48" s="157">
        <v>1816</v>
      </c>
      <c r="R48" s="158">
        <v>707</v>
      </c>
      <c r="S48" s="77">
        <f t="shared" si="2"/>
        <v>22346</v>
      </c>
      <c r="T48" s="78">
        <f t="shared" si="3"/>
        <v>59</v>
      </c>
      <c r="U48" s="17">
        <f t="shared" si="4"/>
        <v>111</v>
      </c>
      <c r="V48" s="17">
        <f t="shared" si="5"/>
        <v>16642</v>
      </c>
      <c r="W48" s="17">
        <f t="shared" si="6"/>
        <v>11079</v>
      </c>
      <c r="X48" s="17">
        <f t="shared" si="7"/>
        <v>6313</v>
      </c>
      <c r="Y48" s="17">
        <f t="shared" si="8"/>
        <v>2522</v>
      </c>
      <c r="Z48" s="81">
        <f t="shared" si="11"/>
        <v>842</v>
      </c>
      <c r="AA48" s="82">
        <f t="shared" si="12"/>
        <v>37568</v>
      </c>
    </row>
    <row r="49" spans="2:27">
      <c r="B49" s="39">
        <v>45</v>
      </c>
      <c r="C49" s="142" t="s">
        <v>48</v>
      </c>
      <c r="D49" s="156">
        <v>61</v>
      </c>
      <c r="E49" s="157">
        <v>95</v>
      </c>
      <c r="F49" s="157">
        <v>2258</v>
      </c>
      <c r="G49" s="157">
        <v>1568</v>
      </c>
      <c r="H49" s="157">
        <v>738</v>
      </c>
      <c r="I49" s="157">
        <v>259</v>
      </c>
      <c r="J49" s="158">
        <v>39</v>
      </c>
      <c r="K49" s="77">
        <f t="shared" si="1"/>
        <v>5018</v>
      </c>
      <c r="L49" s="156">
        <v>45</v>
      </c>
      <c r="M49" s="157">
        <v>88</v>
      </c>
      <c r="N49" s="157">
        <v>3067</v>
      </c>
      <c r="O49" s="157">
        <v>2330</v>
      </c>
      <c r="P49" s="157">
        <v>1505</v>
      </c>
      <c r="Q49" s="157">
        <v>712</v>
      </c>
      <c r="R49" s="158">
        <v>243</v>
      </c>
      <c r="S49" s="77">
        <f t="shared" si="2"/>
        <v>7990</v>
      </c>
      <c r="T49" s="78">
        <f t="shared" si="3"/>
        <v>106</v>
      </c>
      <c r="U49" s="17">
        <f t="shared" si="4"/>
        <v>183</v>
      </c>
      <c r="V49" s="17">
        <f t="shared" si="5"/>
        <v>5325</v>
      </c>
      <c r="W49" s="17">
        <f t="shared" si="6"/>
        <v>3898</v>
      </c>
      <c r="X49" s="17">
        <f t="shared" si="7"/>
        <v>2243</v>
      </c>
      <c r="Y49" s="17">
        <f t="shared" si="8"/>
        <v>971</v>
      </c>
      <c r="Z49" s="81">
        <f t="shared" si="11"/>
        <v>282</v>
      </c>
      <c r="AA49" s="82">
        <f t="shared" si="12"/>
        <v>13008</v>
      </c>
    </row>
    <row r="50" spans="2:27">
      <c r="B50" s="39">
        <v>46</v>
      </c>
      <c r="C50" s="142" t="s">
        <v>26</v>
      </c>
      <c r="D50" s="156">
        <v>69</v>
      </c>
      <c r="E50" s="157">
        <v>79</v>
      </c>
      <c r="F50" s="157">
        <v>3027</v>
      </c>
      <c r="G50" s="157">
        <v>2015</v>
      </c>
      <c r="H50" s="157">
        <v>1091</v>
      </c>
      <c r="I50" s="157">
        <v>380</v>
      </c>
      <c r="J50" s="158">
        <v>62</v>
      </c>
      <c r="K50" s="77">
        <f t="shared" si="1"/>
        <v>6723</v>
      </c>
      <c r="L50" s="156">
        <v>60</v>
      </c>
      <c r="M50" s="157">
        <v>63</v>
      </c>
      <c r="N50" s="157">
        <v>3742</v>
      </c>
      <c r="O50" s="157">
        <v>2763</v>
      </c>
      <c r="P50" s="157">
        <v>1792</v>
      </c>
      <c r="Q50" s="157">
        <v>935</v>
      </c>
      <c r="R50" s="158">
        <v>358</v>
      </c>
      <c r="S50" s="77">
        <f t="shared" si="2"/>
        <v>9713</v>
      </c>
      <c r="T50" s="78">
        <f t="shared" si="3"/>
        <v>129</v>
      </c>
      <c r="U50" s="17">
        <f t="shared" si="4"/>
        <v>142</v>
      </c>
      <c r="V50" s="17">
        <f t="shared" si="5"/>
        <v>6769</v>
      </c>
      <c r="W50" s="17">
        <f t="shared" si="6"/>
        <v>4778</v>
      </c>
      <c r="X50" s="17">
        <f t="shared" si="7"/>
        <v>2883</v>
      </c>
      <c r="Y50" s="17">
        <f t="shared" si="8"/>
        <v>1315</v>
      </c>
      <c r="Z50" s="81">
        <f t="shared" si="11"/>
        <v>420</v>
      </c>
      <c r="AA50" s="82">
        <f t="shared" si="12"/>
        <v>16436</v>
      </c>
    </row>
    <row r="51" spans="2:27">
      <c r="B51" s="39">
        <v>47</v>
      </c>
      <c r="C51" s="142" t="s">
        <v>16</v>
      </c>
      <c r="D51" s="156">
        <v>76</v>
      </c>
      <c r="E51" s="157">
        <v>106</v>
      </c>
      <c r="F51" s="157">
        <v>6724</v>
      </c>
      <c r="G51" s="157">
        <v>4100</v>
      </c>
      <c r="H51" s="157">
        <v>1904</v>
      </c>
      <c r="I51" s="157">
        <v>528</v>
      </c>
      <c r="J51" s="158">
        <v>104</v>
      </c>
      <c r="K51" s="77">
        <f t="shared" si="1"/>
        <v>13542</v>
      </c>
      <c r="L51" s="156">
        <v>44</v>
      </c>
      <c r="M51" s="157">
        <v>109</v>
      </c>
      <c r="N51" s="157">
        <v>8671</v>
      </c>
      <c r="O51" s="157">
        <v>5489</v>
      </c>
      <c r="P51" s="157">
        <v>3162</v>
      </c>
      <c r="Q51" s="157">
        <v>1438</v>
      </c>
      <c r="R51" s="158">
        <v>528</v>
      </c>
      <c r="S51" s="77">
        <f t="shared" si="2"/>
        <v>19441</v>
      </c>
      <c r="T51" s="78">
        <f t="shared" si="3"/>
        <v>120</v>
      </c>
      <c r="U51" s="17">
        <f t="shared" si="4"/>
        <v>215</v>
      </c>
      <c r="V51" s="17">
        <f t="shared" si="5"/>
        <v>15395</v>
      </c>
      <c r="W51" s="17">
        <f t="shared" si="6"/>
        <v>9589</v>
      </c>
      <c r="X51" s="17">
        <f t="shared" si="7"/>
        <v>5066</v>
      </c>
      <c r="Y51" s="17">
        <f t="shared" si="8"/>
        <v>1966</v>
      </c>
      <c r="Z51" s="81">
        <f t="shared" si="11"/>
        <v>632</v>
      </c>
      <c r="AA51" s="82">
        <f t="shared" si="12"/>
        <v>32983</v>
      </c>
    </row>
    <row r="52" spans="2:27">
      <c r="B52" s="39">
        <v>48</v>
      </c>
      <c r="C52" s="142" t="s">
        <v>27</v>
      </c>
      <c r="D52" s="156">
        <v>19</v>
      </c>
      <c r="E52" s="157">
        <v>55</v>
      </c>
      <c r="F52" s="157">
        <v>3563</v>
      </c>
      <c r="G52" s="157">
        <v>2223</v>
      </c>
      <c r="H52" s="157">
        <v>1176</v>
      </c>
      <c r="I52" s="157">
        <v>425</v>
      </c>
      <c r="J52" s="158">
        <v>73</v>
      </c>
      <c r="K52" s="77">
        <f t="shared" si="1"/>
        <v>7534</v>
      </c>
      <c r="L52" s="156">
        <v>25</v>
      </c>
      <c r="M52" s="157">
        <v>58</v>
      </c>
      <c r="N52" s="157">
        <v>4002</v>
      </c>
      <c r="O52" s="157">
        <v>2781</v>
      </c>
      <c r="P52" s="157">
        <v>1987</v>
      </c>
      <c r="Q52" s="157">
        <v>1024</v>
      </c>
      <c r="R52" s="158">
        <v>375</v>
      </c>
      <c r="S52" s="77">
        <f t="shared" si="2"/>
        <v>10252</v>
      </c>
      <c r="T52" s="78">
        <f t="shared" si="3"/>
        <v>44</v>
      </c>
      <c r="U52" s="17">
        <f t="shared" si="4"/>
        <v>113</v>
      </c>
      <c r="V52" s="17">
        <f t="shared" si="5"/>
        <v>7565</v>
      </c>
      <c r="W52" s="17">
        <f t="shared" si="6"/>
        <v>5004</v>
      </c>
      <c r="X52" s="17">
        <f t="shared" si="7"/>
        <v>3163</v>
      </c>
      <c r="Y52" s="17">
        <f t="shared" si="8"/>
        <v>1449</v>
      </c>
      <c r="Z52" s="81">
        <f t="shared" si="11"/>
        <v>448</v>
      </c>
      <c r="AA52" s="82">
        <f t="shared" si="12"/>
        <v>17786</v>
      </c>
    </row>
    <row r="53" spans="2:27">
      <c r="B53" s="39">
        <v>49</v>
      </c>
      <c r="C53" s="142" t="s">
        <v>28</v>
      </c>
      <c r="D53" s="156">
        <v>10</v>
      </c>
      <c r="E53" s="157">
        <v>11</v>
      </c>
      <c r="F53" s="157">
        <v>3687</v>
      </c>
      <c r="G53" s="157">
        <v>2306</v>
      </c>
      <c r="H53" s="157">
        <v>1024</v>
      </c>
      <c r="I53" s="157">
        <v>319</v>
      </c>
      <c r="J53" s="158">
        <v>56</v>
      </c>
      <c r="K53" s="77">
        <f t="shared" si="1"/>
        <v>7413</v>
      </c>
      <c r="L53" s="156">
        <v>9</v>
      </c>
      <c r="M53" s="157">
        <v>20</v>
      </c>
      <c r="N53" s="157">
        <v>4616</v>
      </c>
      <c r="O53" s="157">
        <v>3155</v>
      </c>
      <c r="P53" s="157">
        <v>1824</v>
      </c>
      <c r="Q53" s="157">
        <v>862</v>
      </c>
      <c r="R53" s="158">
        <v>318</v>
      </c>
      <c r="S53" s="77">
        <f t="shared" si="2"/>
        <v>10804</v>
      </c>
      <c r="T53" s="78">
        <f t="shared" si="3"/>
        <v>19</v>
      </c>
      <c r="U53" s="17">
        <f t="shared" si="4"/>
        <v>31</v>
      </c>
      <c r="V53" s="17">
        <f t="shared" si="5"/>
        <v>8303</v>
      </c>
      <c r="W53" s="17">
        <f t="shared" si="6"/>
        <v>5461</v>
      </c>
      <c r="X53" s="17">
        <f t="shared" si="7"/>
        <v>2848</v>
      </c>
      <c r="Y53" s="17">
        <f t="shared" si="8"/>
        <v>1181</v>
      </c>
      <c r="Z53" s="81">
        <f t="shared" si="11"/>
        <v>374</v>
      </c>
      <c r="AA53" s="82">
        <f t="shared" si="12"/>
        <v>18217</v>
      </c>
    </row>
    <row r="54" spans="2:27">
      <c r="B54" s="39">
        <v>50</v>
      </c>
      <c r="C54" s="142" t="s">
        <v>17</v>
      </c>
      <c r="D54" s="156">
        <v>40</v>
      </c>
      <c r="E54" s="157">
        <v>83</v>
      </c>
      <c r="F54" s="157">
        <v>3329</v>
      </c>
      <c r="G54" s="157">
        <v>2062</v>
      </c>
      <c r="H54" s="157">
        <v>875</v>
      </c>
      <c r="I54" s="157">
        <v>230</v>
      </c>
      <c r="J54" s="158">
        <v>38</v>
      </c>
      <c r="K54" s="77">
        <f t="shared" si="1"/>
        <v>6657</v>
      </c>
      <c r="L54" s="156">
        <v>27</v>
      </c>
      <c r="M54" s="157">
        <v>77</v>
      </c>
      <c r="N54" s="157">
        <v>4179</v>
      </c>
      <c r="O54" s="157">
        <v>2603</v>
      </c>
      <c r="P54" s="157">
        <v>1545</v>
      </c>
      <c r="Q54" s="157">
        <v>661</v>
      </c>
      <c r="R54" s="158">
        <v>235</v>
      </c>
      <c r="S54" s="77">
        <f t="shared" si="2"/>
        <v>9327</v>
      </c>
      <c r="T54" s="78">
        <f t="shared" si="3"/>
        <v>67</v>
      </c>
      <c r="U54" s="17">
        <f t="shared" si="4"/>
        <v>160</v>
      </c>
      <c r="V54" s="17">
        <f t="shared" si="5"/>
        <v>7508</v>
      </c>
      <c r="W54" s="17">
        <f t="shared" si="6"/>
        <v>4665</v>
      </c>
      <c r="X54" s="17">
        <f t="shared" si="7"/>
        <v>2420</v>
      </c>
      <c r="Y54" s="17">
        <f t="shared" si="8"/>
        <v>891</v>
      </c>
      <c r="Z54" s="81">
        <f t="shared" si="11"/>
        <v>273</v>
      </c>
      <c r="AA54" s="82">
        <f t="shared" si="12"/>
        <v>15984</v>
      </c>
    </row>
    <row r="55" spans="2:27">
      <c r="B55" s="39">
        <v>51</v>
      </c>
      <c r="C55" s="142" t="s">
        <v>49</v>
      </c>
      <c r="D55" s="156">
        <v>58</v>
      </c>
      <c r="E55" s="157">
        <v>103</v>
      </c>
      <c r="F55" s="157">
        <v>4145</v>
      </c>
      <c r="G55" s="157">
        <v>2568</v>
      </c>
      <c r="H55" s="157">
        <v>1241</v>
      </c>
      <c r="I55" s="157">
        <v>385</v>
      </c>
      <c r="J55" s="158">
        <v>87</v>
      </c>
      <c r="K55" s="77">
        <f t="shared" si="1"/>
        <v>8587</v>
      </c>
      <c r="L55" s="156">
        <v>37</v>
      </c>
      <c r="M55" s="157">
        <v>52</v>
      </c>
      <c r="N55" s="157">
        <v>5063</v>
      </c>
      <c r="O55" s="157">
        <v>3526</v>
      </c>
      <c r="P55" s="157">
        <v>2272</v>
      </c>
      <c r="Q55" s="157">
        <v>1109</v>
      </c>
      <c r="R55" s="158">
        <v>421</v>
      </c>
      <c r="S55" s="77">
        <f t="shared" si="2"/>
        <v>12480</v>
      </c>
      <c r="T55" s="78">
        <f t="shared" si="3"/>
        <v>95</v>
      </c>
      <c r="U55" s="17">
        <f t="shared" si="4"/>
        <v>155</v>
      </c>
      <c r="V55" s="17">
        <f t="shared" si="5"/>
        <v>9208</v>
      </c>
      <c r="W55" s="17">
        <f t="shared" si="6"/>
        <v>6094</v>
      </c>
      <c r="X55" s="17">
        <f t="shared" si="7"/>
        <v>3513</v>
      </c>
      <c r="Y55" s="17">
        <f t="shared" si="8"/>
        <v>1494</v>
      </c>
      <c r="Z55" s="81">
        <f t="shared" si="11"/>
        <v>508</v>
      </c>
      <c r="AA55" s="82">
        <f t="shared" si="12"/>
        <v>21067</v>
      </c>
    </row>
    <row r="56" spans="2:27">
      <c r="B56" s="39">
        <v>52</v>
      </c>
      <c r="C56" s="142" t="s">
        <v>5</v>
      </c>
      <c r="D56" s="156">
        <v>3</v>
      </c>
      <c r="E56" s="157">
        <v>12</v>
      </c>
      <c r="F56" s="157">
        <v>3459</v>
      </c>
      <c r="G56" s="157">
        <v>2178</v>
      </c>
      <c r="H56" s="157">
        <v>1047</v>
      </c>
      <c r="I56" s="157">
        <v>393</v>
      </c>
      <c r="J56" s="158">
        <v>92</v>
      </c>
      <c r="K56" s="77">
        <f t="shared" si="1"/>
        <v>7184</v>
      </c>
      <c r="L56" s="156">
        <v>4</v>
      </c>
      <c r="M56" s="157">
        <v>24</v>
      </c>
      <c r="N56" s="157">
        <v>3972</v>
      </c>
      <c r="O56" s="157">
        <v>2714</v>
      </c>
      <c r="P56" s="157">
        <v>1956</v>
      </c>
      <c r="Q56" s="157">
        <v>1069</v>
      </c>
      <c r="R56" s="158">
        <v>428</v>
      </c>
      <c r="S56" s="77">
        <f t="shared" si="2"/>
        <v>10167</v>
      </c>
      <c r="T56" s="78">
        <f t="shared" si="3"/>
        <v>7</v>
      </c>
      <c r="U56" s="17">
        <f t="shared" si="4"/>
        <v>36</v>
      </c>
      <c r="V56" s="17">
        <f t="shared" si="5"/>
        <v>7431</v>
      </c>
      <c r="W56" s="17">
        <f t="shared" si="6"/>
        <v>4892</v>
      </c>
      <c r="X56" s="17">
        <f t="shared" si="7"/>
        <v>3003</v>
      </c>
      <c r="Y56" s="17">
        <f t="shared" si="8"/>
        <v>1462</v>
      </c>
      <c r="Z56" s="81">
        <f t="shared" si="11"/>
        <v>520</v>
      </c>
      <c r="AA56" s="82">
        <f t="shared" si="12"/>
        <v>17351</v>
      </c>
    </row>
    <row r="57" spans="2:27">
      <c r="B57" s="39">
        <v>53</v>
      </c>
      <c r="C57" s="142" t="s">
        <v>23</v>
      </c>
      <c r="D57" s="156">
        <v>29</v>
      </c>
      <c r="E57" s="157">
        <v>35</v>
      </c>
      <c r="F57" s="157">
        <v>1967</v>
      </c>
      <c r="G57" s="157">
        <v>1185</v>
      </c>
      <c r="H57" s="157">
        <v>593</v>
      </c>
      <c r="I57" s="157">
        <v>182</v>
      </c>
      <c r="J57" s="158">
        <v>31</v>
      </c>
      <c r="K57" s="77">
        <f t="shared" si="1"/>
        <v>4022</v>
      </c>
      <c r="L57" s="156">
        <v>21</v>
      </c>
      <c r="M57" s="157">
        <v>20</v>
      </c>
      <c r="N57" s="157">
        <v>2390</v>
      </c>
      <c r="O57" s="157">
        <v>1675</v>
      </c>
      <c r="P57" s="157">
        <v>1023</v>
      </c>
      <c r="Q57" s="157">
        <v>515</v>
      </c>
      <c r="R57" s="158">
        <v>185</v>
      </c>
      <c r="S57" s="77">
        <f t="shared" si="2"/>
        <v>5829</v>
      </c>
      <c r="T57" s="78">
        <f t="shared" si="3"/>
        <v>50</v>
      </c>
      <c r="U57" s="17">
        <f t="shared" si="4"/>
        <v>55</v>
      </c>
      <c r="V57" s="17">
        <f t="shared" si="5"/>
        <v>4357</v>
      </c>
      <c r="W57" s="17">
        <f t="shared" si="6"/>
        <v>2860</v>
      </c>
      <c r="X57" s="17">
        <f t="shared" si="7"/>
        <v>1616</v>
      </c>
      <c r="Y57" s="17">
        <f t="shared" si="8"/>
        <v>697</v>
      </c>
      <c r="Z57" s="81">
        <f t="shared" si="11"/>
        <v>216</v>
      </c>
      <c r="AA57" s="82">
        <f t="shared" si="12"/>
        <v>9851</v>
      </c>
    </row>
    <row r="58" spans="2:27">
      <c r="B58" s="39">
        <v>54</v>
      </c>
      <c r="C58" s="142" t="s">
        <v>29</v>
      </c>
      <c r="D58" s="156">
        <v>61</v>
      </c>
      <c r="E58" s="157">
        <v>100</v>
      </c>
      <c r="F58" s="157">
        <v>3209</v>
      </c>
      <c r="G58" s="157">
        <v>1946</v>
      </c>
      <c r="H58" s="157">
        <v>966</v>
      </c>
      <c r="I58" s="157">
        <v>348</v>
      </c>
      <c r="J58" s="158">
        <v>71</v>
      </c>
      <c r="K58" s="77">
        <f t="shared" si="1"/>
        <v>6701</v>
      </c>
      <c r="L58" s="156">
        <v>36</v>
      </c>
      <c r="M58" s="157">
        <v>56</v>
      </c>
      <c r="N58" s="157">
        <v>3985</v>
      </c>
      <c r="O58" s="157">
        <v>2748</v>
      </c>
      <c r="P58" s="157">
        <v>1855</v>
      </c>
      <c r="Q58" s="157">
        <v>896</v>
      </c>
      <c r="R58" s="158">
        <v>318</v>
      </c>
      <c r="S58" s="77">
        <f t="shared" si="2"/>
        <v>9894</v>
      </c>
      <c r="T58" s="78">
        <f t="shared" si="3"/>
        <v>97</v>
      </c>
      <c r="U58" s="17">
        <f t="shared" si="4"/>
        <v>156</v>
      </c>
      <c r="V58" s="17">
        <f t="shared" si="5"/>
        <v>7194</v>
      </c>
      <c r="W58" s="17">
        <f t="shared" si="6"/>
        <v>4694</v>
      </c>
      <c r="X58" s="17">
        <f t="shared" si="7"/>
        <v>2821</v>
      </c>
      <c r="Y58" s="17">
        <f t="shared" si="8"/>
        <v>1244</v>
      </c>
      <c r="Z58" s="81">
        <f t="shared" si="11"/>
        <v>389</v>
      </c>
      <c r="AA58" s="82">
        <f t="shared" si="12"/>
        <v>16595</v>
      </c>
    </row>
    <row r="59" spans="2:27">
      <c r="B59" s="39">
        <v>55</v>
      </c>
      <c r="C59" s="142" t="s">
        <v>18</v>
      </c>
      <c r="D59" s="156">
        <v>29</v>
      </c>
      <c r="E59" s="157">
        <v>73</v>
      </c>
      <c r="F59" s="157">
        <v>3455</v>
      </c>
      <c r="G59" s="157">
        <v>2232</v>
      </c>
      <c r="H59" s="157">
        <v>952</v>
      </c>
      <c r="I59" s="157">
        <v>252</v>
      </c>
      <c r="J59" s="158">
        <v>45</v>
      </c>
      <c r="K59" s="77">
        <f t="shared" si="1"/>
        <v>7038</v>
      </c>
      <c r="L59" s="156">
        <v>13</v>
      </c>
      <c r="M59" s="157">
        <v>44</v>
      </c>
      <c r="N59" s="157">
        <v>4581</v>
      </c>
      <c r="O59" s="157">
        <v>3048</v>
      </c>
      <c r="P59" s="157">
        <v>1639</v>
      </c>
      <c r="Q59" s="157">
        <v>617</v>
      </c>
      <c r="R59" s="158">
        <v>207</v>
      </c>
      <c r="S59" s="77">
        <f t="shared" si="2"/>
        <v>10149</v>
      </c>
      <c r="T59" s="78">
        <f t="shared" si="3"/>
        <v>42</v>
      </c>
      <c r="U59" s="17">
        <f t="shared" si="4"/>
        <v>117</v>
      </c>
      <c r="V59" s="17">
        <f t="shared" si="5"/>
        <v>8036</v>
      </c>
      <c r="W59" s="17">
        <f t="shared" si="6"/>
        <v>5280</v>
      </c>
      <c r="X59" s="17">
        <f t="shared" si="7"/>
        <v>2591</v>
      </c>
      <c r="Y59" s="17">
        <f t="shared" si="8"/>
        <v>869</v>
      </c>
      <c r="Z59" s="81">
        <f t="shared" si="11"/>
        <v>252</v>
      </c>
      <c r="AA59" s="82">
        <f t="shared" si="12"/>
        <v>17187</v>
      </c>
    </row>
    <row r="60" spans="2:27">
      <c r="B60" s="39">
        <v>56</v>
      </c>
      <c r="C60" s="142" t="s">
        <v>11</v>
      </c>
      <c r="D60" s="156">
        <v>12</v>
      </c>
      <c r="E60" s="157">
        <v>32</v>
      </c>
      <c r="F60" s="157">
        <v>2279</v>
      </c>
      <c r="G60" s="157">
        <v>1373</v>
      </c>
      <c r="H60" s="157">
        <v>541</v>
      </c>
      <c r="I60" s="157">
        <v>169</v>
      </c>
      <c r="J60" s="158">
        <v>33</v>
      </c>
      <c r="K60" s="77">
        <f t="shared" si="1"/>
        <v>4439</v>
      </c>
      <c r="L60" s="156">
        <v>21</v>
      </c>
      <c r="M60" s="157">
        <v>33</v>
      </c>
      <c r="N60" s="157">
        <v>2747</v>
      </c>
      <c r="O60" s="157">
        <v>1657</v>
      </c>
      <c r="P60" s="157">
        <v>999</v>
      </c>
      <c r="Q60" s="157">
        <v>485</v>
      </c>
      <c r="R60" s="158">
        <v>176</v>
      </c>
      <c r="S60" s="77">
        <f t="shared" si="2"/>
        <v>6118</v>
      </c>
      <c r="T60" s="78">
        <f t="shared" si="3"/>
        <v>33</v>
      </c>
      <c r="U60" s="17">
        <f t="shared" si="4"/>
        <v>65</v>
      </c>
      <c r="V60" s="17">
        <f t="shared" si="5"/>
        <v>5026</v>
      </c>
      <c r="W60" s="17">
        <f t="shared" si="6"/>
        <v>3030</v>
      </c>
      <c r="X60" s="17">
        <f t="shared" si="7"/>
        <v>1540</v>
      </c>
      <c r="Y60" s="17">
        <f t="shared" si="8"/>
        <v>654</v>
      </c>
      <c r="Z60" s="81">
        <f t="shared" si="11"/>
        <v>209</v>
      </c>
      <c r="AA60" s="82">
        <f t="shared" si="12"/>
        <v>10557</v>
      </c>
    </row>
    <row r="61" spans="2:27">
      <c r="B61" s="39">
        <v>57</v>
      </c>
      <c r="C61" s="142" t="s">
        <v>50</v>
      </c>
      <c r="D61" s="156">
        <v>29</v>
      </c>
      <c r="E61" s="157">
        <v>49</v>
      </c>
      <c r="F61" s="157">
        <v>1445</v>
      </c>
      <c r="G61" s="157">
        <v>960</v>
      </c>
      <c r="H61" s="157">
        <v>518</v>
      </c>
      <c r="I61" s="157">
        <v>160</v>
      </c>
      <c r="J61" s="158">
        <v>32</v>
      </c>
      <c r="K61" s="77">
        <f t="shared" si="1"/>
        <v>3193</v>
      </c>
      <c r="L61" s="156">
        <v>11</v>
      </c>
      <c r="M61" s="157">
        <v>31</v>
      </c>
      <c r="N61" s="157">
        <v>1878</v>
      </c>
      <c r="O61" s="157">
        <v>1338</v>
      </c>
      <c r="P61" s="157">
        <v>973</v>
      </c>
      <c r="Q61" s="157">
        <v>495</v>
      </c>
      <c r="R61" s="158">
        <v>170</v>
      </c>
      <c r="S61" s="77">
        <f t="shared" si="2"/>
        <v>4896</v>
      </c>
      <c r="T61" s="78">
        <f t="shared" si="3"/>
        <v>40</v>
      </c>
      <c r="U61" s="17">
        <f t="shared" si="4"/>
        <v>80</v>
      </c>
      <c r="V61" s="17">
        <f t="shared" si="5"/>
        <v>3323</v>
      </c>
      <c r="W61" s="17">
        <f t="shared" si="6"/>
        <v>2298</v>
      </c>
      <c r="X61" s="17">
        <f t="shared" si="7"/>
        <v>1491</v>
      </c>
      <c r="Y61" s="17">
        <f t="shared" si="8"/>
        <v>655</v>
      </c>
      <c r="Z61" s="81">
        <f t="shared" si="11"/>
        <v>202</v>
      </c>
      <c r="AA61" s="82">
        <f t="shared" si="12"/>
        <v>8089</v>
      </c>
    </row>
    <row r="62" spans="2:27">
      <c r="B62" s="39">
        <v>58</v>
      </c>
      <c r="C62" s="142" t="s">
        <v>30</v>
      </c>
      <c r="D62" s="156">
        <v>23</v>
      </c>
      <c r="E62" s="157">
        <v>27</v>
      </c>
      <c r="F62" s="157">
        <v>1746</v>
      </c>
      <c r="G62" s="157">
        <v>1119</v>
      </c>
      <c r="H62" s="157">
        <v>590</v>
      </c>
      <c r="I62" s="157">
        <v>201</v>
      </c>
      <c r="J62" s="158">
        <v>46</v>
      </c>
      <c r="K62" s="77">
        <f t="shared" si="1"/>
        <v>3752</v>
      </c>
      <c r="L62" s="156">
        <v>13</v>
      </c>
      <c r="M62" s="157">
        <v>13</v>
      </c>
      <c r="N62" s="157">
        <v>2144</v>
      </c>
      <c r="O62" s="157">
        <v>1573</v>
      </c>
      <c r="P62" s="157">
        <v>1058</v>
      </c>
      <c r="Q62" s="157">
        <v>543</v>
      </c>
      <c r="R62" s="158">
        <v>183</v>
      </c>
      <c r="S62" s="77">
        <f t="shared" si="2"/>
        <v>5527</v>
      </c>
      <c r="T62" s="78">
        <f t="shared" si="3"/>
        <v>36</v>
      </c>
      <c r="U62" s="17">
        <f t="shared" si="4"/>
        <v>40</v>
      </c>
      <c r="V62" s="17">
        <f t="shared" si="5"/>
        <v>3890</v>
      </c>
      <c r="W62" s="17">
        <f t="shared" si="6"/>
        <v>2692</v>
      </c>
      <c r="X62" s="17">
        <f t="shared" si="7"/>
        <v>1648</v>
      </c>
      <c r="Y62" s="17">
        <f t="shared" si="8"/>
        <v>744</v>
      </c>
      <c r="Z62" s="81">
        <f t="shared" si="11"/>
        <v>229</v>
      </c>
      <c r="AA62" s="82">
        <f t="shared" si="12"/>
        <v>9279</v>
      </c>
    </row>
    <row r="63" spans="2:27">
      <c r="B63" s="39">
        <v>59</v>
      </c>
      <c r="C63" s="142" t="s">
        <v>24</v>
      </c>
      <c r="D63" s="156">
        <v>38</v>
      </c>
      <c r="E63" s="157">
        <v>71</v>
      </c>
      <c r="F63" s="157">
        <v>12961</v>
      </c>
      <c r="G63" s="157">
        <v>8519</v>
      </c>
      <c r="H63" s="157">
        <v>3880</v>
      </c>
      <c r="I63" s="157">
        <v>1206</v>
      </c>
      <c r="J63" s="158">
        <v>202</v>
      </c>
      <c r="K63" s="77">
        <f t="shared" si="1"/>
        <v>26877</v>
      </c>
      <c r="L63" s="156">
        <v>23</v>
      </c>
      <c r="M63" s="157">
        <v>62</v>
      </c>
      <c r="N63" s="157">
        <v>16581</v>
      </c>
      <c r="O63" s="157">
        <v>11906</v>
      </c>
      <c r="P63" s="157">
        <v>7140</v>
      </c>
      <c r="Q63" s="157">
        <v>3243</v>
      </c>
      <c r="R63" s="158">
        <v>1218</v>
      </c>
      <c r="S63" s="77">
        <f t="shared" si="2"/>
        <v>40173</v>
      </c>
      <c r="T63" s="78">
        <f t="shared" si="3"/>
        <v>61</v>
      </c>
      <c r="U63" s="17">
        <f t="shared" si="4"/>
        <v>133</v>
      </c>
      <c r="V63" s="17">
        <f t="shared" si="5"/>
        <v>29542</v>
      </c>
      <c r="W63" s="17">
        <f t="shared" si="6"/>
        <v>20425</v>
      </c>
      <c r="X63" s="17">
        <f t="shared" si="7"/>
        <v>11020</v>
      </c>
      <c r="Y63" s="17">
        <f t="shared" si="8"/>
        <v>4449</v>
      </c>
      <c r="Z63" s="81">
        <f t="shared" si="11"/>
        <v>1420</v>
      </c>
      <c r="AA63" s="82">
        <f t="shared" si="12"/>
        <v>67050</v>
      </c>
    </row>
    <row r="64" spans="2:27">
      <c r="B64" s="39">
        <v>60</v>
      </c>
      <c r="C64" s="142" t="s">
        <v>51</v>
      </c>
      <c r="D64" s="156">
        <v>29</v>
      </c>
      <c r="E64" s="157">
        <v>46</v>
      </c>
      <c r="F64" s="157">
        <v>1761</v>
      </c>
      <c r="G64" s="157">
        <v>1058</v>
      </c>
      <c r="H64" s="157">
        <v>519</v>
      </c>
      <c r="I64" s="157">
        <v>150</v>
      </c>
      <c r="J64" s="158">
        <v>28</v>
      </c>
      <c r="K64" s="77">
        <f t="shared" si="1"/>
        <v>3591</v>
      </c>
      <c r="L64" s="156">
        <v>11</v>
      </c>
      <c r="M64" s="157">
        <v>28</v>
      </c>
      <c r="N64" s="157">
        <v>2055</v>
      </c>
      <c r="O64" s="157">
        <v>1432</v>
      </c>
      <c r="P64" s="157">
        <v>910</v>
      </c>
      <c r="Q64" s="157">
        <v>442</v>
      </c>
      <c r="R64" s="158">
        <v>143</v>
      </c>
      <c r="S64" s="77">
        <f t="shared" si="2"/>
        <v>5021</v>
      </c>
      <c r="T64" s="78">
        <f t="shared" si="3"/>
        <v>40</v>
      </c>
      <c r="U64" s="17">
        <f t="shared" si="4"/>
        <v>74</v>
      </c>
      <c r="V64" s="17">
        <f t="shared" si="5"/>
        <v>3816</v>
      </c>
      <c r="W64" s="17">
        <f t="shared" si="6"/>
        <v>2490</v>
      </c>
      <c r="X64" s="17">
        <f t="shared" si="7"/>
        <v>1429</v>
      </c>
      <c r="Y64" s="17">
        <f t="shared" si="8"/>
        <v>592</v>
      </c>
      <c r="Z64" s="81">
        <f t="shared" si="11"/>
        <v>171</v>
      </c>
      <c r="AA64" s="82">
        <f t="shared" si="12"/>
        <v>8612</v>
      </c>
    </row>
    <row r="65" spans="2:27">
      <c r="B65" s="39">
        <v>61</v>
      </c>
      <c r="C65" s="142" t="s">
        <v>19</v>
      </c>
      <c r="D65" s="156">
        <v>2</v>
      </c>
      <c r="E65" s="157">
        <v>6</v>
      </c>
      <c r="F65" s="157">
        <v>1620</v>
      </c>
      <c r="G65" s="157">
        <v>950</v>
      </c>
      <c r="H65" s="157">
        <v>401</v>
      </c>
      <c r="I65" s="157">
        <v>112</v>
      </c>
      <c r="J65" s="158">
        <v>24</v>
      </c>
      <c r="K65" s="77">
        <f t="shared" si="1"/>
        <v>3115</v>
      </c>
      <c r="L65" s="156">
        <v>5</v>
      </c>
      <c r="M65" s="157">
        <v>21</v>
      </c>
      <c r="N65" s="157">
        <v>1865</v>
      </c>
      <c r="O65" s="157">
        <v>1188</v>
      </c>
      <c r="P65" s="157">
        <v>694</v>
      </c>
      <c r="Q65" s="157">
        <v>332</v>
      </c>
      <c r="R65" s="158">
        <v>142</v>
      </c>
      <c r="S65" s="77">
        <f t="shared" si="2"/>
        <v>4247</v>
      </c>
      <c r="T65" s="78">
        <f t="shared" si="3"/>
        <v>7</v>
      </c>
      <c r="U65" s="17">
        <f t="shared" si="4"/>
        <v>27</v>
      </c>
      <c r="V65" s="17">
        <f t="shared" si="5"/>
        <v>3485</v>
      </c>
      <c r="W65" s="17">
        <f t="shared" si="6"/>
        <v>2138</v>
      </c>
      <c r="X65" s="17">
        <f t="shared" si="7"/>
        <v>1095</v>
      </c>
      <c r="Y65" s="17">
        <f t="shared" si="8"/>
        <v>444</v>
      </c>
      <c r="Z65" s="81">
        <f t="shared" si="11"/>
        <v>166</v>
      </c>
      <c r="AA65" s="82">
        <f t="shared" si="12"/>
        <v>7362</v>
      </c>
    </row>
    <row r="66" spans="2:27">
      <c r="B66" s="39">
        <v>62</v>
      </c>
      <c r="C66" s="142" t="s">
        <v>20</v>
      </c>
      <c r="D66" s="156">
        <v>17</v>
      </c>
      <c r="E66" s="157">
        <v>37</v>
      </c>
      <c r="F66" s="157">
        <v>2357</v>
      </c>
      <c r="G66" s="157">
        <v>1535</v>
      </c>
      <c r="H66" s="157">
        <v>643</v>
      </c>
      <c r="I66" s="157">
        <v>231</v>
      </c>
      <c r="J66" s="158">
        <v>43</v>
      </c>
      <c r="K66" s="77">
        <f t="shared" si="1"/>
        <v>4863</v>
      </c>
      <c r="L66" s="156">
        <v>9</v>
      </c>
      <c r="M66" s="157">
        <v>33</v>
      </c>
      <c r="N66" s="157">
        <v>2739</v>
      </c>
      <c r="O66" s="157">
        <v>1730</v>
      </c>
      <c r="P66" s="157">
        <v>952</v>
      </c>
      <c r="Q66" s="157">
        <v>487</v>
      </c>
      <c r="R66" s="158">
        <v>205</v>
      </c>
      <c r="S66" s="77">
        <f t="shared" si="2"/>
        <v>6155</v>
      </c>
      <c r="T66" s="78">
        <f t="shared" si="3"/>
        <v>26</v>
      </c>
      <c r="U66" s="17">
        <f t="shared" si="4"/>
        <v>70</v>
      </c>
      <c r="V66" s="17">
        <f t="shared" si="5"/>
        <v>5096</v>
      </c>
      <c r="W66" s="17">
        <f t="shared" si="6"/>
        <v>3265</v>
      </c>
      <c r="X66" s="17">
        <f t="shared" si="7"/>
        <v>1595</v>
      </c>
      <c r="Y66" s="17">
        <f t="shared" si="8"/>
        <v>718</v>
      </c>
      <c r="Z66" s="81">
        <f t="shared" si="11"/>
        <v>248</v>
      </c>
      <c r="AA66" s="82">
        <f t="shared" si="12"/>
        <v>11018</v>
      </c>
    </row>
    <row r="67" spans="2:27">
      <c r="B67" s="39">
        <v>63</v>
      </c>
      <c r="C67" s="142" t="s">
        <v>31</v>
      </c>
      <c r="D67" s="156">
        <v>6</v>
      </c>
      <c r="E67" s="157">
        <v>6</v>
      </c>
      <c r="F67" s="157">
        <v>1564</v>
      </c>
      <c r="G67" s="157">
        <v>1004</v>
      </c>
      <c r="H67" s="157">
        <v>525</v>
      </c>
      <c r="I67" s="157">
        <v>184</v>
      </c>
      <c r="J67" s="158">
        <v>32</v>
      </c>
      <c r="K67" s="77">
        <f t="shared" si="1"/>
        <v>3321</v>
      </c>
      <c r="L67" s="156">
        <v>5</v>
      </c>
      <c r="M67" s="157">
        <v>11</v>
      </c>
      <c r="N67" s="157">
        <v>1886</v>
      </c>
      <c r="O67" s="157">
        <v>1348</v>
      </c>
      <c r="P67" s="157">
        <v>878</v>
      </c>
      <c r="Q67" s="157">
        <v>465</v>
      </c>
      <c r="R67" s="158">
        <v>164</v>
      </c>
      <c r="S67" s="77">
        <f t="shared" si="2"/>
        <v>4757</v>
      </c>
      <c r="T67" s="78">
        <f t="shared" si="3"/>
        <v>11</v>
      </c>
      <c r="U67" s="17">
        <f t="shared" si="4"/>
        <v>17</v>
      </c>
      <c r="V67" s="17">
        <f t="shared" si="5"/>
        <v>3450</v>
      </c>
      <c r="W67" s="17">
        <f t="shared" si="6"/>
        <v>2352</v>
      </c>
      <c r="X67" s="17">
        <f t="shared" si="7"/>
        <v>1403</v>
      </c>
      <c r="Y67" s="17">
        <f t="shared" si="8"/>
        <v>649</v>
      </c>
      <c r="Z67" s="81">
        <f t="shared" si="11"/>
        <v>196</v>
      </c>
      <c r="AA67" s="82">
        <f t="shared" si="12"/>
        <v>8078</v>
      </c>
    </row>
    <row r="68" spans="2:27">
      <c r="B68" s="39">
        <v>64</v>
      </c>
      <c r="C68" s="142" t="s">
        <v>52</v>
      </c>
      <c r="D68" s="156">
        <v>55</v>
      </c>
      <c r="E68" s="157">
        <v>67</v>
      </c>
      <c r="F68" s="157">
        <v>1762</v>
      </c>
      <c r="G68" s="157">
        <v>1011</v>
      </c>
      <c r="H68" s="157">
        <v>449</v>
      </c>
      <c r="I68" s="157">
        <v>161</v>
      </c>
      <c r="J68" s="158">
        <v>32</v>
      </c>
      <c r="K68" s="77">
        <f t="shared" si="1"/>
        <v>3537</v>
      </c>
      <c r="L68" s="156">
        <v>47</v>
      </c>
      <c r="M68" s="157">
        <v>61</v>
      </c>
      <c r="N68" s="157">
        <v>2041</v>
      </c>
      <c r="O68" s="157">
        <v>1247</v>
      </c>
      <c r="P68" s="157">
        <v>905</v>
      </c>
      <c r="Q68" s="157">
        <v>458</v>
      </c>
      <c r="R68" s="158">
        <v>172</v>
      </c>
      <c r="S68" s="77">
        <f t="shared" si="2"/>
        <v>4931</v>
      </c>
      <c r="T68" s="78">
        <f t="shared" si="3"/>
        <v>102</v>
      </c>
      <c r="U68" s="17">
        <f t="shared" si="4"/>
        <v>128</v>
      </c>
      <c r="V68" s="17">
        <f t="shared" si="5"/>
        <v>3803</v>
      </c>
      <c r="W68" s="17">
        <f t="shared" si="6"/>
        <v>2258</v>
      </c>
      <c r="X68" s="17">
        <f t="shared" si="7"/>
        <v>1354</v>
      </c>
      <c r="Y68" s="17">
        <f t="shared" si="8"/>
        <v>619</v>
      </c>
      <c r="Z68" s="81">
        <f t="shared" si="11"/>
        <v>204</v>
      </c>
      <c r="AA68" s="82">
        <f t="shared" si="12"/>
        <v>8468</v>
      </c>
    </row>
    <row r="69" spans="2:27">
      <c r="B69" s="39">
        <v>65</v>
      </c>
      <c r="C69" s="142" t="s">
        <v>12</v>
      </c>
      <c r="D69" s="156">
        <v>6</v>
      </c>
      <c r="E69" s="157">
        <v>11</v>
      </c>
      <c r="F69" s="157">
        <v>800</v>
      </c>
      <c r="G69" s="157">
        <v>476</v>
      </c>
      <c r="H69" s="157">
        <v>262</v>
      </c>
      <c r="I69" s="157">
        <v>85</v>
      </c>
      <c r="J69" s="158">
        <v>18</v>
      </c>
      <c r="K69" s="77">
        <f t="shared" si="1"/>
        <v>1658</v>
      </c>
      <c r="L69" s="156">
        <v>5</v>
      </c>
      <c r="M69" s="157">
        <v>10</v>
      </c>
      <c r="N69" s="157">
        <v>951</v>
      </c>
      <c r="O69" s="157">
        <v>679</v>
      </c>
      <c r="P69" s="157">
        <v>462</v>
      </c>
      <c r="Q69" s="157">
        <v>252</v>
      </c>
      <c r="R69" s="158">
        <v>95</v>
      </c>
      <c r="S69" s="77">
        <f t="shared" si="2"/>
        <v>2454</v>
      </c>
      <c r="T69" s="78">
        <f t="shared" si="3"/>
        <v>11</v>
      </c>
      <c r="U69" s="17">
        <f t="shared" si="4"/>
        <v>21</v>
      </c>
      <c r="V69" s="17">
        <f t="shared" si="5"/>
        <v>1751</v>
      </c>
      <c r="W69" s="17">
        <f t="shared" si="6"/>
        <v>1155</v>
      </c>
      <c r="X69" s="17">
        <f t="shared" si="7"/>
        <v>724</v>
      </c>
      <c r="Y69" s="17">
        <f t="shared" si="8"/>
        <v>337</v>
      </c>
      <c r="Z69" s="81">
        <f t="shared" si="11"/>
        <v>113</v>
      </c>
      <c r="AA69" s="82">
        <f t="shared" si="12"/>
        <v>4112</v>
      </c>
    </row>
    <row r="70" spans="2:27">
      <c r="B70" s="39">
        <v>66</v>
      </c>
      <c r="C70" s="142" t="s">
        <v>6</v>
      </c>
      <c r="D70" s="156">
        <v>5</v>
      </c>
      <c r="E70" s="157">
        <v>3</v>
      </c>
      <c r="F70" s="157">
        <v>914</v>
      </c>
      <c r="G70" s="157">
        <v>573</v>
      </c>
      <c r="H70" s="157">
        <v>263</v>
      </c>
      <c r="I70" s="157">
        <v>90</v>
      </c>
      <c r="J70" s="158">
        <v>25</v>
      </c>
      <c r="K70" s="77">
        <f t="shared" ref="K70:K79" si="13">SUM(D70:J70)</f>
        <v>1873</v>
      </c>
      <c r="L70" s="156">
        <v>4</v>
      </c>
      <c r="M70" s="157">
        <v>5</v>
      </c>
      <c r="N70" s="157">
        <v>936</v>
      </c>
      <c r="O70" s="157">
        <v>570</v>
      </c>
      <c r="P70" s="157">
        <v>385</v>
      </c>
      <c r="Q70" s="157">
        <v>255</v>
      </c>
      <c r="R70" s="158">
        <v>108</v>
      </c>
      <c r="S70" s="77">
        <f t="shared" ref="S70:S78" si="14">SUM(L70:R70)</f>
        <v>2263</v>
      </c>
      <c r="T70" s="78">
        <f t="shared" ref="T70:T78" si="15">SUM(D70,L70)</f>
        <v>9</v>
      </c>
      <c r="U70" s="17">
        <f t="shared" ref="U70:U78" si="16">SUM(E70,M70)</f>
        <v>8</v>
      </c>
      <c r="V70" s="17">
        <f t="shared" ref="V70:V78" si="17">SUM(F70,N70)</f>
        <v>1850</v>
      </c>
      <c r="W70" s="17">
        <f t="shared" ref="W70:W78" si="18">SUM(G70,O70)</f>
        <v>1143</v>
      </c>
      <c r="X70" s="17">
        <f t="shared" ref="X70:X78" si="19">SUM(H70,P70)</f>
        <v>648</v>
      </c>
      <c r="Y70" s="17">
        <f t="shared" ref="Y70:Y78" si="20">SUM(I70,Q70)</f>
        <v>345</v>
      </c>
      <c r="Z70" s="81">
        <f t="shared" si="11"/>
        <v>133</v>
      </c>
      <c r="AA70" s="82">
        <f t="shared" si="12"/>
        <v>4136</v>
      </c>
    </row>
    <row r="71" spans="2:27">
      <c r="B71" s="39">
        <v>67</v>
      </c>
      <c r="C71" s="142" t="s">
        <v>7</v>
      </c>
      <c r="D71" s="156">
        <v>11</v>
      </c>
      <c r="E71" s="157">
        <v>13</v>
      </c>
      <c r="F71" s="157">
        <v>315</v>
      </c>
      <c r="G71" s="157">
        <v>220</v>
      </c>
      <c r="H71" s="157">
        <v>114</v>
      </c>
      <c r="I71" s="157">
        <v>61</v>
      </c>
      <c r="J71" s="158">
        <v>12</v>
      </c>
      <c r="K71" s="77">
        <f t="shared" si="13"/>
        <v>746</v>
      </c>
      <c r="L71" s="156">
        <v>18</v>
      </c>
      <c r="M71" s="157">
        <v>24</v>
      </c>
      <c r="N71" s="157">
        <v>379</v>
      </c>
      <c r="O71" s="157">
        <v>280</v>
      </c>
      <c r="P71" s="157">
        <v>246</v>
      </c>
      <c r="Q71" s="157">
        <v>152</v>
      </c>
      <c r="R71" s="158">
        <v>57</v>
      </c>
      <c r="S71" s="77">
        <f t="shared" si="14"/>
        <v>1156</v>
      </c>
      <c r="T71" s="78">
        <f t="shared" si="15"/>
        <v>29</v>
      </c>
      <c r="U71" s="17">
        <f t="shared" si="16"/>
        <v>37</v>
      </c>
      <c r="V71" s="17">
        <f t="shared" si="17"/>
        <v>694</v>
      </c>
      <c r="W71" s="17">
        <f t="shared" si="18"/>
        <v>500</v>
      </c>
      <c r="X71" s="17">
        <f t="shared" si="19"/>
        <v>360</v>
      </c>
      <c r="Y71" s="17">
        <f t="shared" si="20"/>
        <v>213</v>
      </c>
      <c r="Z71" s="81">
        <f t="shared" si="11"/>
        <v>69</v>
      </c>
      <c r="AA71" s="82">
        <f t="shared" si="12"/>
        <v>1902</v>
      </c>
    </row>
    <row r="72" spans="2:27">
      <c r="B72" s="39">
        <v>68</v>
      </c>
      <c r="C72" s="142" t="s">
        <v>53</v>
      </c>
      <c r="D72" s="156">
        <v>11</v>
      </c>
      <c r="E72" s="157">
        <v>15</v>
      </c>
      <c r="F72" s="157">
        <v>424</v>
      </c>
      <c r="G72" s="157">
        <v>309</v>
      </c>
      <c r="H72" s="157">
        <v>154</v>
      </c>
      <c r="I72" s="157">
        <v>58</v>
      </c>
      <c r="J72" s="158">
        <v>14</v>
      </c>
      <c r="K72" s="77">
        <f t="shared" si="13"/>
        <v>985</v>
      </c>
      <c r="L72" s="156">
        <v>4</v>
      </c>
      <c r="M72" s="157">
        <v>22</v>
      </c>
      <c r="N72" s="157">
        <v>565</v>
      </c>
      <c r="O72" s="157">
        <v>498</v>
      </c>
      <c r="P72" s="157">
        <v>291</v>
      </c>
      <c r="Q72" s="157">
        <v>176</v>
      </c>
      <c r="R72" s="158">
        <v>66</v>
      </c>
      <c r="S72" s="77">
        <f t="shared" si="14"/>
        <v>1622</v>
      </c>
      <c r="T72" s="78">
        <f t="shared" si="15"/>
        <v>15</v>
      </c>
      <c r="U72" s="17">
        <f t="shared" si="16"/>
        <v>37</v>
      </c>
      <c r="V72" s="17">
        <f t="shared" si="17"/>
        <v>989</v>
      </c>
      <c r="W72" s="17">
        <f t="shared" si="18"/>
        <v>807</v>
      </c>
      <c r="X72" s="17">
        <f t="shared" si="19"/>
        <v>445</v>
      </c>
      <c r="Y72" s="17">
        <f t="shared" si="20"/>
        <v>234</v>
      </c>
      <c r="Z72" s="81">
        <f t="shared" si="11"/>
        <v>80</v>
      </c>
      <c r="AA72" s="82">
        <f t="shared" si="12"/>
        <v>2607</v>
      </c>
    </row>
    <row r="73" spans="2:27">
      <c r="B73" s="39">
        <v>69</v>
      </c>
      <c r="C73" s="142" t="s">
        <v>54</v>
      </c>
      <c r="D73" s="156">
        <v>17</v>
      </c>
      <c r="E73" s="157">
        <v>16</v>
      </c>
      <c r="F73" s="157">
        <v>1287</v>
      </c>
      <c r="G73" s="157">
        <v>660</v>
      </c>
      <c r="H73" s="157">
        <v>313</v>
      </c>
      <c r="I73" s="157">
        <v>123</v>
      </c>
      <c r="J73" s="158">
        <v>16</v>
      </c>
      <c r="K73" s="77">
        <f t="shared" si="13"/>
        <v>2432</v>
      </c>
      <c r="L73" s="156">
        <v>17</v>
      </c>
      <c r="M73" s="157">
        <v>16</v>
      </c>
      <c r="N73" s="157">
        <v>1279</v>
      </c>
      <c r="O73" s="157">
        <v>832</v>
      </c>
      <c r="P73" s="157">
        <v>583</v>
      </c>
      <c r="Q73" s="157">
        <v>320</v>
      </c>
      <c r="R73" s="158">
        <v>120</v>
      </c>
      <c r="S73" s="77">
        <f t="shared" si="14"/>
        <v>3167</v>
      </c>
      <c r="T73" s="78">
        <f t="shared" si="15"/>
        <v>34</v>
      </c>
      <c r="U73" s="17">
        <f t="shared" si="16"/>
        <v>32</v>
      </c>
      <c r="V73" s="17">
        <f t="shared" si="17"/>
        <v>2566</v>
      </c>
      <c r="W73" s="17">
        <f t="shared" si="18"/>
        <v>1492</v>
      </c>
      <c r="X73" s="17">
        <f t="shared" si="19"/>
        <v>896</v>
      </c>
      <c r="Y73" s="17">
        <f t="shared" si="20"/>
        <v>443</v>
      </c>
      <c r="Z73" s="81">
        <f t="shared" si="11"/>
        <v>136</v>
      </c>
      <c r="AA73" s="82">
        <f t="shared" si="12"/>
        <v>5599</v>
      </c>
    </row>
    <row r="74" spans="2:27">
      <c r="B74" s="39">
        <v>70</v>
      </c>
      <c r="C74" s="142" t="s">
        <v>55</v>
      </c>
      <c r="D74" s="156">
        <v>2</v>
      </c>
      <c r="E74" s="157">
        <v>3</v>
      </c>
      <c r="F74" s="157">
        <v>206</v>
      </c>
      <c r="G74" s="157">
        <v>120</v>
      </c>
      <c r="H74" s="157">
        <v>62</v>
      </c>
      <c r="I74" s="157">
        <v>24</v>
      </c>
      <c r="J74" s="158">
        <v>4</v>
      </c>
      <c r="K74" s="77">
        <f t="shared" si="13"/>
        <v>421</v>
      </c>
      <c r="L74" s="156">
        <v>2</v>
      </c>
      <c r="M74" s="157">
        <v>4</v>
      </c>
      <c r="N74" s="157">
        <v>236</v>
      </c>
      <c r="O74" s="157">
        <v>187</v>
      </c>
      <c r="P74" s="157">
        <v>150</v>
      </c>
      <c r="Q74" s="157">
        <v>61</v>
      </c>
      <c r="R74" s="158">
        <v>19</v>
      </c>
      <c r="S74" s="77">
        <f t="shared" si="14"/>
        <v>659</v>
      </c>
      <c r="T74" s="78">
        <f t="shared" si="15"/>
        <v>4</v>
      </c>
      <c r="U74" s="17">
        <f t="shared" si="16"/>
        <v>7</v>
      </c>
      <c r="V74" s="17">
        <f t="shared" si="17"/>
        <v>442</v>
      </c>
      <c r="W74" s="17">
        <f t="shared" si="18"/>
        <v>307</v>
      </c>
      <c r="X74" s="17">
        <f t="shared" si="19"/>
        <v>212</v>
      </c>
      <c r="Y74" s="17">
        <f t="shared" si="20"/>
        <v>85</v>
      </c>
      <c r="Z74" s="81">
        <f t="shared" si="11"/>
        <v>23</v>
      </c>
      <c r="AA74" s="82">
        <f t="shared" si="12"/>
        <v>1080</v>
      </c>
    </row>
    <row r="75" spans="2:27">
      <c r="B75" s="39">
        <v>71</v>
      </c>
      <c r="C75" s="142" t="s">
        <v>56</v>
      </c>
      <c r="D75" s="156">
        <v>5</v>
      </c>
      <c r="E75" s="157">
        <v>14</v>
      </c>
      <c r="F75" s="157">
        <v>583</v>
      </c>
      <c r="G75" s="157">
        <v>370</v>
      </c>
      <c r="H75" s="157">
        <v>192</v>
      </c>
      <c r="I75" s="157">
        <v>87</v>
      </c>
      <c r="J75" s="158">
        <v>10</v>
      </c>
      <c r="K75" s="77">
        <f t="shared" si="13"/>
        <v>1261</v>
      </c>
      <c r="L75" s="156">
        <v>0</v>
      </c>
      <c r="M75" s="157">
        <v>12</v>
      </c>
      <c r="N75" s="157">
        <v>736</v>
      </c>
      <c r="O75" s="157">
        <v>485</v>
      </c>
      <c r="P75" s="157">
        <v>422</v>
      </c>
      <c r="Q75" s="157">
        <v>174</v>
      </c>
      <c r="R75" s="158">
        <v>79</v>
      </c>
      <c r="S75" s="77">
        <f t="shared" si="14"/>
        <v>1908</v>
      </c>
      <c r="T75" s="78">
        <f t="shared" si="15"/>
        <v>5</v>
      </c>
      <c r="U75" s="17">
        <f t="shared" si="16"/>
        <v>26</v>
      </c>
      <c r="V75" s="17">
        <f t="shared" si="17"/>
        <v>1319</v>
      </c>
      <c r="W75" s="17">
        <f t="shared" si="18"/>
        <v>855</v>
      </c>
      <c r="X75" s="17">
        <f t="shared" si="19"/>
        <v>614</v>
      </c>
      <c r="Y75" s="17">
        <f t="shared" si="20"/>
        <v>261</v>
      </c>
      <c r="Z75" s="81">
        <f t="shared" si="11"/>
        <v>89</v>
      </c>
      <c r="AA75" s="82">
        <f t="shared" si="12"/>
        <v>3169</v>
      </c>
    </row>
    <row r="76" spans="2:27">
      <c r="B76" s="39">
        <v>72</v>
      </c>
      <c r="C76" s="142" t="s">
        <v>32</v>
      </c>
      <c r="D76" s="156">
        <v>4</v>
      </c>
      <c r="E76" s="157">
        <v>5</v>
      </c>
      <c r="F76" s="157">
        <v>377</v>
      </c>
      <c r="G76" s="157">
        <v>199</v>
      </c>
      <c r="H76" s="157">
        <v>119</v>
      </c>
      <c r="I76" s="157">
        <v>50</v>
      </c>
      <c r="J76" s="158">
        <v>7</v>
      </c>
      <c r="K76" s="77">
        <f t="shared" si="13"/>
        <v>761</v>
      </c>
      <c r="L76" s="156">
        <v>3</v>
      </c>
      <c r="M76" s="157">
        <v>6</v>
      </c>
      <c r="N76" s="157">
        <v>418</v>
      </c>
      <c r="O76" s="157">
        <v>279</v>
      </c>
      <c r="P76" s="157">
        <v>239</v>
      </c>
      <c r="Q76" s="157">
        <v>116</v>
      </c>
      <c r="R76" s="158">
        <v>41</v>
      </c>
      <c r="S76" s="77">
        <f t="shared" si="14"/>
        <v>1102</v>
      </c>
      <c r="T76" s="78">
        <f t="shared" si="15"/>
        <v>7</v>
      </c>
      <c r="U76" s="17">
        <f t="shared" si="16"/>
        <v>11</v>
      </c>
      <c r="V76" s="17">
        <f t="shared" si="17"/>
        <v>795</v>
      </c>
      <c r="W76" s="17">
        <f t="shared" si="18"/>
        <v>478</v>
      </c>
      <c r="X76" s="17">
        <f t="shared" si="19"/>
        <v>358</v>
      </c>
      <c r="Y76" s="17">
        <f t="shared" si="20"/>
        <v>166</v>
      </c>
      <c r="Z76" s="81">
        <f t="shared" si="11"/>
        <v>48</v>
      </c>
      <c r="AA76" s="82">
        <f t="shared" si="12"/>
        <v>1863</v>
      </c>
    </row>
    <row r="77" spans="2:27">
      <c r="B77" s="39">
        <v>73</v>
      </c>
      <c r="C77" s="142" t="s">
        <v>33</v>
      </c>
      <c r="D77" s="156">
        <v>0</v>
      </c>
      <c r="E77" s="157">
        <v>3</v>
      </c>
      <c r="F77" s="157">
        <v>473</v>
      </c>
      <c r="G77" s="157">
        <v>335</v>
      </c>
      <c r="H77" s="157">
        <v>189</v>
      </c>
      <c r="I77" s="157">
        <v>58</v>
      </c>
      <c r="J77" s="158">
        <v>21</v>
      </c>
      <c r="K77" s="77">
        <f t="shared" si="13"/>
        <v>1079</v>
      </c>
      <c r="L77" s="156">
        <v>2</v>
      </c>
      <c r="M77" s="157">
        <v>6</v>
      </c>
      <c r="N77" s="157">
        <v>597</v>
      </c>
      <c r="O77" s="157">
        <v>430</v>
      </c>
      <c r="P77" s="157">
        <v>293</v>
      </c>
      <c r="Q77" s="157">
        <v>163</v>
      </c>
      <c r="R77" s="158">
        <v>55</v>
      </c>
      <c r="S77" s="77">
        <f t="shared" si="14"/>
        <v>1546</v>
      </c>
      <c r="T77" s="78">
        <f t="shared" si="15"/>
        <v>2</v>
      </c>
      <c r="U77" s="17">
        <f t="shared" si="16"/>
        <v>9</v>
      </c>
      <c r="V77" s="17">
        <f t="shared" si="17"/>
        <v>1070</v>
      </c>
      <c r="W77" s="17">
        <f t="shared" si="18"/>
        <v>765</v>
      </c>
      <c r="X77" s="17">
        <f t="shared" si="19"/>
        <v>482</v>
      </c>
      <c r="Y77" s="17">
        <f t="shared" si="20"/>
        <v>221</v>
      </c>
      <c r="Z77" s="81">
        <f t="shared" si="11"/>
        <v>76</v>
      </c>
      <c r="AA77" s="82">
        <f t="shared" si="12"/>
        <v>2625</v>
      </c>
    </row>
    <row r="78" spans="2:27" ht="14.25" thickBot="1">
      <c r="B78" s="39">
        <v>74</v>
      </c>
      <c r="C78" s="142" t="s">
        <v>34</v>
      </c>
      <c r="D78" s="159">
        <v>1</v>
      </c>
      <c r="E78" s="160">
        <v>1</v>
      </c>
      <c r="F78" s="160">
        <v>235</v>
      </c>
      <c r="G78" s="160">
        <v>145</v>
      </c>
      <c r="H78" s="160">
        <v>71</v>
      </c>
      <c r="I78" s="160">
        <v>25</v>
      </c>
      <c r="J78" s="161">
        <v>10</v>
      </c>
      <c r="K78" s="77">
        <f t="shared" si="13"/>
        <v>488</v>
      </c>
      <c r="L78" s="159">
        <v>0</v>
      </c>
      <c r="M78" s="160">
        <v>2</v>
      </c>
      <c r="N78" s="160">
        <v>266</v>
      </c>
      <c r="O78" s="160">
        <v>179</v>
      </c>
      <c r="P78" s="160">
        <v>115</v>
      </c>
      <c r="Q78" s="160">
        <v>69</v>
      </c>
      <c r="R78" s="161">
        <v>47</v>
      </c>
      <c r="S78" s="77">
        <f t="shared" si="14"/>
        <v>678</v>
      </c>
      <c r="T78" s="78">
        <f t="shared" si="15"/>
        <v>1</v>
      </c>
      <c r="U78" s="17">
        <f t="shared" si="16"/>
        <v>3</v>
      </c>
      <c r="V78" s="17">
        <f t="shared" si="17"/>
        <v>501</v>
      </c>
      <c r="W78" s="17">
        <f t="shared" si="18"/>
        <v>324</v>
      </c>
      <c r="X78" s="17">
        <f t="shared" si="19"/>
        <v>186</v>
      </c>
      <c r="Y78" s="17">
        <f t="shared" si="20"/>
        <v>94</v>
      </c>
      <c r="Z78" s="81">
        <f t="shared" si="11"/>
        <v>57</v>
      </c>
      <c r="AA78" s="82">
        <f t="shared" si="12"/>
        <v>1166</v>
      </c>
    </row>
    <row r="79" spans="2:27" ht="14.25" thickTop="1">
      <c r="B79" s="209" t="s">
        <v>0</v>
      </c>
      <c r="C79" s="210"/>
      <c r="D79" s="83">
        <f>地区別_被保険者数!D13</f>
        <v>2826</v>
      </c>
      <c r="E79" s="23">
        <f>地区別_被保険者数!E13</f>
        <v>4293</v>
      </c>
      <c r="F79" s="23">
        <f>地区別_被保険者数!F13</f>
        <v>214797</v>
      </c>
      <c r="G79" s="23">
        <f>地区別_被保険者数!G13</f>
        <v>140645</v>
      </c>
      <c r="H79" s="23">
        <f>地区別_被保険者数!H13</f>
        <v>70526</v>
      </c>
      <c r="I79" s="23">
        <f>地区別_被保険者数!I13</f>
        <v>23368</v>
      </c>
      <c r="J79" s="84">
        <f>地区別_被保険者数!J13</f>
        <v>4523</v>
      </c>
      <c r="K79" s="85">
        <f t="shared" si="13"/>
        <v>460978</v>
      </c>
      <c r="L79" s="83">
        <f>地区別_被保険者数!L13</f>
        <v>1886</v>
      </c>
      <c r="M79" s="23">
        <f>地区別_被保険者数!M13</f>
        <v>3464</v>
      </c>
      <c r="N79" s="23">
        <f>地区別_被保険者数!N13</f>
        <v>272943</v>
      </c>
      <c r="O79" s="23">
        <f>地区別_被保険者数!O13</f>
        <v>198797</v>
      </c>
      <c r="P79" s="23">
        <f>地区別_被保険者数!P13</f>
        <v>129887</v>
      </c>
      <c r="Q79" s="23">
        <f>地区別_被保険者数!Q13</f>
        <v>63160</v>
      </c>
      <c r="R79" s="84">
        <f>地区別_被保険者数!R13</f>
        <v>23102</v>
      </c>
      <c r="S79" s="85">
        <f>地区別_被保険者数!S13</f>
        <v>693239</v>
      </c>
      <c r="T79" s="83">
        <f>地区別_被保険者数!T13</f>
        <v>4712</v>
      </c>
      <c r="U79" s="23">
        <f>地区別_被保険者数!U13</f>
        <v>7757</v>
      </c>
      <c r="V79" s="23">
        <f>地区別_被保険者数!V13</f>
        <v>487740</v>
      </c>
      <c r="W79" s="23">
        <f>地区別_被保険者数!W13</f>
        <v>339442</v>
      </c>
      <c r="X79" s="23">
        <f>地区別_被保険者数!X13</f>
        <v>200413</v>
      </c>
      <c r="Y79" s="23">
        <f>地区別_被保険者数!Y13</f>
        <v>86528</v>
      </c>
      <c r="Z79" s="86">
        <f>地区別_被保険者数!Z13</f>
        <v>27625</v>
      </c>
      <c r="AA79" s="86">
        <f>地区別_被保険者数!AA13</f>
        <v>1154217</v>
      </c>
    </row>
  </sheetData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84"/>
  <sheetViews>
    <sheetView showGridLines="0" zoomScaleNormal="100" zoomScaleSheetLayoutView="70" workbookViewId="0"/>
  </sheetViews>
  <sheetFormatPr defaultRowHeight="13.5"/>
  <cols>
    <col min="1" max="1" width="4.625" style="42" customWidth="1"/>
    <col min="2" max="2" width="2.125" style="42" customWidth="1"/>
    <col min="3" max="3" width="8.375" style="42" customWidth="1"/>
    <col min="4" max="4" width="11.625" style="42" customWidth="1"/>
    <col min="5" max="5" width="5.5" style="42" bestFit="1" customWidth="1"/>
    <col min="6" max="6" width="11.625" style="42" customWidth="1"/>
    <col min="7" max="7" width="5.5" style="42" customWidth="1"/>
    <col min="8" max="16" width="8.875" style="42" customWidth="1"/>
    <col min="17" max="17" width="2" style="1" customWidth="1"/>
    <col min="18" max="16384" width="9" style="1"/>
  </cols>
  <sheetData>
    <row r="1" spans="1:16">
      <c r="A1" s="42" t="s">
        <v>213</v>
      </c>
    </row>
    <row r="2" spans="1:16">
      <c r="A2" s="42" t="s">
        <v>199</v>
      </c>
    </row>
    <row r="4" spans="1:16" ht="13.5" customHeight="1">
      <c r="B4" s="187"/>
      <c r="C4" s="188"/>
      <c r="D4" s="188"/>
      <c r="E4" s="188"/>
      <c r="F4" s="188"/>
      <c r="G4" s="189"/>
    </row>
    <row r="5" spans="1:16" ht="13.5" customHeight="1">
      <c r="B5" s="190"/>
      <c r="C5" s="191"/>
      <c r="D5" s="203">
        <v>53880</v>
      </c>
      <c r="E5" s="148" t="s">
        <v>200</v>
      </c>
      <c r="F5" s="203">
        <v>67100</v>
      </c>
      <c r="G5" s="192" t="s">
        <v>205</v>
      </c>
    </row>
    <row r="6" spans="1:16">
      <c r="B6" s="190"/>
      <c r="D6" s="203"/>
      <c r="E6" s="148"/>
      <c r="F6" s="203"/>
      <c r="G6" s="192"/>
    </row>
    <row r="7" spans="1:16">
      <c r="B7" s="190"/>
      <c r="C7" s="193"/>
      <c r="D7" s="203">
        <v>40660</v>
      </c>
      <c r="E7" s="148" t="s">
        <v>200</v>
      </c>
      <c r="F7" s="203">
        <v>53880</v>
      </c>
      <c r="G7" s="192" t="s">
        <v>201</v>
      </c>
    </row>
    <row r="8" spans="1:16">
      <c r="B8" s="190"/>
      <c r="D8" s="203"/>
      <c r="E8" s="148"/>
      <c r="F8" s="203"/>
      <c r="G8" s="192"/>
    </row>
    <row r="9" spans="1:16">
      <c r="B9" s="190"/>
      <c r="C9" s="194"/>
      <c r="D9" s="203">
        <v>27440</v>
      </c>
      <c r="E9" s="148" t="s">
        <v>200</v>
      </c>
      <c r="F9" s="203">
        <v>40660</v>
      </c>
      <c r="G9" s="192" t="s">
        <v>201</v>
      </c>
    </row>
    <row r="10" spans="1:16">
      <c r="B10" s="190"/>
      <c r="D10" s="203"/>
      <c r="E10" s="148"/>
      <c r="F10" s="203"/>
      <c r="G10" s="192"/>
    </row>
    <row r="11" spans="1:16">
      <c r="B11" s="190"/>
      <c r="C11" s="195"/>
      <c r="D11" s="203">
        <v>14220</v>
      </c>
      <c r="E11" s="148" t="s">
        <v>200</v>
      </c>
      <c r="F11" s="203">
        <v>27440</v>
      </c>
      <c r="G11" s="192" t="s">
        <v>201</v>
      </c>
    </row>
    <row r="12" spans="1:16">
      <c r="B12" s="190"/>
      <c r="D12" s="203"/>
      <c r="E12" s="148"/>
      <c r="F12" s="203"/>
      <c r="G12" s="192"/>
    </row>
    <row r="13" spans="1:16">
      <c r="B13" s="190"/>
      <c r="C13" s="196"/>
      <c r="D13" s="203">
        <v>1000</v>
      </c>
      <c r="E13" s="148" t="s">
        <v>200</v>
      </c>
      <c r="F13" s="203">
        <v>14220</v>
      </c>
      <c r="G13" s="192" t="s">
        <v>201</v>
      </c>
    </row>
    <row r="14" spans="1:16">
      <c r="B14" s="197"/>
      <c r="C14" s="198"/>
      <c r="D14" s="198"/>
      <c r="E14" s="198"/>
      <c r="F14" s="198"/>
      <c r="G14" s="199"/>
    </row>
    <row r="16" spans="1:16">
      <c r="B16" s="187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9"/>
    </row>
    <row r="17" spans="2:16">
      <c r="B17" s="190"/>
      <c r="P17" s="200"/>
    </row>
    <row r="18" spans="2:16">
      <c r="B18" s="190"/>
      <c r="P18" s="200"/>
    </row>
    <row r="19" spans="2:16">
      <c r="B19" s="190"/>
      <c r="P19" s="200"/>
    </row>
    <row r="20" spans="2:16">
      <c r="B20" s="190"/>
      <c r="P20" s="200"/>
    </row>
    <row r="21" spans="2:16">
      <c r="B21" s="190"/>
      <c r="P21" s="200"/>
    </row>
    <row r="22" spans="2:16">
      <c r="B22" s="190"/>
      <c r="P22" s="200"/>
    </row>
    <row r="23" spans="2:16">
      <c r="B23" s="190"/>
      <c r="P23" s="200"/>
    </row>
    <row r="24" spans="2:16">
      <c r="B24" s="190"/>
      <c r="P24" s="200"/>
    </row>
    <row r="25" spans="2:16">
      <c r="B25" s="190"/>
      <c r="P25" s="200"/>
    </row>
    <row r="26" spans="2:16">
      <c r="B26" s="190"/>
      <c r="P26" s="200"/>
    </row>
    <row r="27" spans="2:16">
      <c r="B27" s="190"/>
      <c r="P27" s="200"/>
    </row>
    <row r="28" spans="2:16">
      <c r="B28" s="190"/>
      <c r="P28" s="200"/>
    </row>
    <row r="29" spans="2:16">
      <c r="B29" s="190"/>
      <c r="P29" s="200"/>
    </row>
    <row r="30" spans="2:16">
      <c r="B30" s="190"/>
      <c r="P30" s="200"/>
    </row>
    <row r="31" spans="2:16">
      <c r="B31" s="190"/>
      <c r="P31" s="200"/>
    </row>
    <row r="32" spans="2:16">
      <c r="B32" s="190"/>
      <c r="P32" s="200"/>
    </row>
    <row r="33" spans="2:16">
      <c r="B33" s="190"/>
      <c r="P33" s="200"/>
    </row>
    <row r="34" spans="2:16">
      <c r="B34" s="190"/>
      <c r="P34" s="200"/>
    </row>
    <row r="35" spans="2:16">
      <c r="B35" s="190"/>
      <c r="P35" s="200"/>
    </row>
    <row r="36" spans="2:16">
      <c r="B36" s="190"/>
      <c r="P36" s="200"/>
    </row>
    <row r="37" spans="2:16">
      <c r="B37" s="190"/>
      <c r="P37" s="200"/>
    </row>
    <row r="38" spans="2:16">
      <c r="B38" s="190"/>
      <c r="P38" s="200"/>
    </row>
    <row r="39" spans="2:16">
      <c r="B39" s="190"/>
      <c r="P39" s="200"/>
    </row>
    <row r="40" spans="2:16">
      <c r="B40" s="190"/>
      <c r="P40" s="200"/>
    </row>
    <row r="41" spans="2:16">
      <c r="B41" s="190"/>
      <c r="P41" s="200"/>
    </row>
    <row r="42" spans="2:16">
      <c r="B42" s="190"/>
      <c r="P42" s="200"/>
    </row>
    <row r="43" spans="2:16">
      <c r="B43" s="190"/>
      <c r="P43" s="200"/>
    </row>
    <row r="44" spans="2:16">
      <c r="B44" s="190"/>
      <c r="P44" s="200"/>
    </row>
    <row r="45" spans="2:16">
      <c r="B45" s="190"/>
      <c r="P45" s="200"/>
    </row>
    <row r="46" spans="2:16">
      <c r="B46" s="190"/>
      <c r="P46" s="200"/>
    </row>
    <row r="47" spans="2:16">
      <c r="B47" s="190"/>
      <c r="P47" s="200"/>
    </row>
    <row r="48" spans="2:16">
      <c r="B48" s="190"/>
      <c r="P48" s="200"/>
    </row>
    <row r="49" spans="2:16">
      <c r="B49" s="190"/>
      <c r="P49" s="200"/>
    </row>
    <row r="50" spans="2:16">
      <c r="B50" s="190"/>
      <c r="P50" s="200"/>
    </row>
    <row r="51" spans="2:16">
      <c r="B51" s="190"/>
      <c r="P51" s="200"/>
    </row>
    <row r="52" spans="2:16">
      <c r="B52" s="190"/>
      <c r="P52" s="200"/>
    </row>
    <row r="53" spans="2:16">
      <c r="B53" s="190"/>
      <c r="P53" s="200"/>
    </row>
    <row r="54" spans="2:16">
      <c r="B54" s="190"/>
      <c r="P54" s="200"/>
    </row>
    <row r="55" spans="2:16">
      <c r="B55" s="190"/>
      <c r="P55" s="200"/>
    </row>
    <row r="56" spans="2:16">
      <c r="B56" s="190"/>
      <c r="P56" s="200"/>
    </row>
    <row r="57" spans="2:16">
      <c r="B57" s="190"/>
      <c r="P57" s="200"/>
    </row>
    <row r="58" spans="2:16">
      <c r="B58" s="190"/>
      <c r="P58" s="200"/>
    </row>
    <row r="59" spans="2:16">
      <c r="B59" s="190"/>
      <c r="P59" s="200"/>
    </row>
    <row r="60" spans="2:16">
      <c r="B60" s="190"/>
      <c r="P60" s="200"/>
    </row>
    <row r="61" spans="2:16">
      <c r="B61" s="190"/>
      <c r="P61" s="200"/>
    </row>
    <row r="62" spans="2:16">
      <c r="B62" s="190"/>
      <c r="P62" s="200"/>
    </row>
    <row r="63" spans="2:16">
      <c r="B63" s="190"/>
      <c r="P63" s="200"/>
    </row>
    <row r="64" spans="2:16">
      <c r="B64" s="190"/>
      <c r="P64" s="200"/>
    </row>
    <row r="65" spans="2:16">
      <c r="B65" s="190"/>
      <c r="P65" s="200"/>
    </row>
    <row r="66" spans="2:16">
      <c r="B66" s="190"/>
      <c r="P66" s="200"/>
    </row>
    <row r="67" spans="2:16">
      <c r="B67" s="190"/>
      <c r="P67" s="200"/>
    </row>
    <row r="68" spans="2:16">
      <c r="B68" s="190"/>
      <c r="P68" s="200"/>
    </row>
    <row r="69" spans="2:16">
      <c r="B69" s="190"/>
      <c r="P69" s="200"/>
    </row>
    <row r="70" spans="2:16">
      <c r="B70" s="190"/>
      <c r="P70" s="200"/>
    </row>
    <row r="71" spans="2:16">
      <c r="B71" s="190"/>
      <c r="P71" s="200"/>
    </row>
    <row r="72" spans="2:16">
      <c r="B72" s="190"/>
      <c r="P72" s="200"/>
    </row>
    <row r="73" spans="2:16">
      <c r="B73" s="190"/>
      <c r="P73" s="200"/>
    </row>
    <row r="74" spans="2:16">
      <c r="B74" s="190"/>
      <c r="P74" s="200"/>
    </row>
    <row r="75" spans="2:16">
      <c r="B75" s="190"/>
      <c r="P75" s="200"/>
    </row>
    <row r="76" spans="2:16">
      <c r="B76" s="190"/>
      <c r="P76" s="200"/>
    </row>
    <row r="77" spans="2:16">
      <c r="B77" s="190"/>
      <c r="P77" s="200"/>
    </row>
    <row r="78" spans="2:16">
      <c r="B78" s="190"/>
      <c r="P78" s="200"/>
    </row>
    <row r="79" spans="2:16">
      <c r="B79" s="190"/>
      <c r="P79" s="200"/>
    </row>
    <row r="80" spans="2:16">
      <c r="B80" s="190"/>
      <c r="P80" s="200"/>
    </row>
    <row r="81" spans="2:16">
      <c r="B81" s="190"/>
      <c r="P81" s="200"/>
    </row>
    <row r="82" spans="2:16">
      <c r="B82" s="190"/>
      <c r="P82" s="200"/>
    </row>
    <row r="83" spans="2:16">
      <c r="B83" s="190"/>
      <c r="P83" s="200"/>
    </row>
    <row r="84" spans="2:16">
      <c r="B84" s="197"/>
      <c r="C84" s="198"/>
      <c r="D84" s="198"/>
      <c r="E84" s="198"/>
      <c r="F84" s="198"/>
      <c r="G84" s="198"/>
      <c r="H84" s="198"/>
      <c r="I84" s="198"/>
      <c r="J84" s="198"/>
      <c r="K84" s="198"/>
      <c r="L84" s="198"/>
      <c r="M84" s="198"/>
      <c r="N84" s="198"/>
      <c r="O84" s="198"/>
      <c r="P84" s="199"/>
    </row>
  </sheetData>
  <phoneticPr fontId="3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55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1:9" ht="13.5" customHeight="1">
      <c r="A1" s="3" t="s">
        <v>170</v>
      </c>
    </row>
    <row r="2" spans="1:9" ht="19.5" customHeight="1">
      <c r="A2" s="1" t="s">
        <v>169</v>
      </c>
      <c r="C2" s="3"/>
      <c r="D2" s="3"/>
      <c r="E2" s="3"/>
      <c r="F2" s="63"/>
      <c r="G2" s="64"/>
      <c r="H2" s="3"/>
    </row>
    <row r="3" spans="1:9" ht="42.75" customHeight="1">
      <c r="B3" s="206" t="s">
        <v>82</v>
      </c>
      <c r="C3" s="207"/>
      <c r="D3" s="43" t="s">
        <v>171</v>
      </c>
      <c r="E3" s="30" t="s">
        <v>83</v>
      </c>
      <c r="F3" s="91" t="s">
        <v>84</v>
      </c>
      <c r="G3" s="65"/>
      <c r="H3" s="3"/>
    </row>
    <row r="4" spans="1:9" ht="21.75" customHeight="1">
      <c r="B4" s="66" t="s">
        <v>214</v>
      </c>
      <c r="C4" s="67"/>
      <c r="D4" s="109">
        <v>0.20899999999999999</v>
      </c>
      <c r="E4" s="110">
        <v>0.20399999999999999</v>
      </c>
      <c r="F4" s="110">
        <v>0.192</v>
      </c>
      <c r="G4" s="68"/>
      <c r="H4" s="68"/>
      <c r="I4" s="68"/>
    </row>
    <row r="5" spans="1:9" ht="21.75" customHeight="1">
      <c r="B5" s="108" t="s">
        <v>85</v>
      </c>
      <c r="C5" s="69"/>
      <c r="D5" s="111">
        <v>325388</v>
      </c>
      <c r="E5" s="112">
        <v>1261710</v>
      </c>
      <c r="F5" s="112">
        <v>6482704</v>
      </c>
      <c r="G5" s="68"/>
      <c r="H5" s="68"/>
      <c r="I5" s="68"/>
    </row>
    <row r="6" spans="1:9" ht="21.75" customHeight="1">
      <c r="B6" s="70" t="s">
        <v>86</v>
      </c>
      <c r="C6" s="71"/>
      <c r="D6" s="67"/>
      <c r="E6" s="67"/>
      <c r="F6" s="72"/>
      <c r="G6" s="68"/>
      <c r="H6" s="68"/>
      <c r="I6" s="68"/>
    </row>
    <row r="7" spans="1:9" ht="21.75" customHeight="1">
      <c r="B7" s="73"/>
      <c r="C7" s="72" t="s">
        <v>87</v>
      </c>
      <c r="D7" s="111">
        <v>51093</v>
      </c>
      <c r="E7" s="112">
        <v>57249</v>
      </c>
      <c r="F7" s="112">
        <v>61384</v>
      </c>
      <c r="G7" s="68"/>
      <c r="H7" s="68"/>
      <c r="I7" s="68"/>
    </row>
    <row r="8" spans="1:9" ht="21.75" customHeight="1">
      <c r="B8" s="73"/>
      <c r="C8" s="72" t="s">
        <v>88</v>
      </c>
      <c r="D8" s="113">
        <v>8718</v>
      </c>
      <c r="E8" s="114">
        <v>9958</v>
      </c>
      <c r="F8" s="114">
        <v>9771</v>
      </c>
      <c r="G8" s="68"/>
      <c r="H8" s="68"/>
      <c r="I8" s="68"/>
    </row>
    <row r="9" spans="1:9" ht="21.75" customHeight="1">
      <c r="B9" s="73"/>
      <c r="C9" s="72" t="s">
        <v>89</v>
      </c>
      <c r="D9" s="113">
        <v>11734</v>
      </c>
      <c r="E9" s="114">
        <v>12953</v>
      </c>
      <c r="F9" s="114">
        <v>13178</v>
      </c>
      <c r="G9" s="68"/>
      <c r="H9" s="68"/>
      <c r="I9" s="68"/>
    </row>
    <row r="10" spans="1:9" ht="21.75" customHeight="1">
      <c r="B10" s="73"/>
      <c r="C10" s="72" t="s">
        <v>90</v>
      </c>
      <c r="D10" s="113">
        <v>32236</v>
      </c>
      <c r="E10" s="114">
        <v>36946</v>
      </c>
      <c r="F10" s="114">
        <v>37906</v>
      </c>
      <c r="G10" s="68"/>
      <c r="H10" s="68"/>
      <c r="I10" s="68"/>
    </row>
    <row r="11" spans="1:9" ht="21.75" customHeight="1">
      <c r="B11" s="73"/>
      <c r="C11" s="72" t="s">
        <v>91</v>
      </c>
      <c r="D11" s="113">
        <v>39211</v>
      </c>
      <c r="E11" s="114">
        <v>44746</v>
      </c>
      <c r="F11" s="114">
        <v>47112</v>
      </c>
      <c r="G11" s="68"/>
      <c r="H11" s="68"/>
      <c r="I11" s="68"/>
    </row>
    <row r="12" spans="1:9" ht="21.75" customHeight="1">
      <c r="B12" s="73"/>
      <c r="C12" s="72" t="s">
        <v>92</v>
      </c>
      <c r="D12" s="113">
        <v>64511</v>
      </c>
      <c r="E12" s="114">
        <v>75250</v>
      </c>
      <c r="F12" s="114">
        <v>79234</v>
      </c>
      <c r="G12" s="68"/>
      <c r="H12" s="68"/>
      <c r="I12" s="68"/>
    </row>
    <row r="13" spans="1:9" ht="21.75" customHeight="1">
      <c r="B13" s="73"/>
      <c r="C13" s="72" t="s">
        <v>93</v>
      </c>
      <c r="D13" s="113">
        <v>84970</v>
      </c>
      <c r="E13" s="114">
        <v>97383</v>
      </c>
      <c r="F13" s="114">
        <v>105423</v>
      </c>
      <c r="G13" s="68"/>
      <c r="H13" s="68"/>
      <c r="I13" s="68"/>
    </row>
    <row r="14" spans="1:9" ht="21.75" customHeight="1">
      <c r="B14" s="74"/>
      <c r="C14" s="72" t="s">
        <v>94</v>
      </c>
      <c r="D14" s="113">
        <v>93254</v>
      </c>
      <c r="E14" s="114">
        <v>106584</v>
      </c>
      <c r="F14" s="114">
        <v>118372</v>
      </c>
      <c r="G14" s="68"/>
      <c r="H14" s="68"/>
      <c r="I14" s="68"/>
    </row>
    <row r="15" spans="1:9" ht="13.5" customHeight="1">
      <c r="B15" s="93" t="s">
        <v>117</v>
      </c>
      <c r="C15" s="3"/>
      <c r="D15" s="3"/>
      <c r="E15" s="3"/>
      <c r="F15" s="3"/>
      <c r="G15" s="75"/>
      <c r="H15" s="3"/>
    </row>
    <row r="16" spans="1:9" ht="13.5" customHeight="1">
      <c r="B16" s="93"/>
      <c r="C16" s="3"/>
      <c r="D16" s="3"/>
      <c r="E16" s="3"/>
      <c r="F16" s="3"/>
      <c r="G16" s="75"/>
      <c r="H16" s="3"/>
    </row>
    <row r="17" spans="1:8">
      <c r="A17" s="3" t="s">
        <v>170</v>
      </c>
    </row>
    <row r="18" spans="1:8" ht="19.5" customHeight="1">
      <c r="A18" s="1" t="s">
        <v>169</v>
      </c>
      <c r="C18" s="3"/>
      <c r="D18" s="3"/>
      <c r="E18" s="3"/>
      <c r="F18" s="63"/>
      <c r="G18" s="64"/>
      <c r="H18" s="3"/>
    </row>
    <row r="19" spans="1:8" ht="13.5" customHeight="1">
      <c r="B19" s="3"/>
      <c r="C19" s="3"/>
      <c r="D19" s="3"/>
      <c r="E19" s="3"/>
      <c r="F19" s="3"/>
      <c r="G19" s="3"/>
      <c r="H19" s="3"/>
    </row>
    <row r="20" spans="1:8" ht="13.5" customHeight="1">
      <c r="B20" s="3"/>
      <c r="C20" s="3"/>
      <c r="D20" s="3"/>
      <c r="E20" s="3"/>
      <c r="F20" s="3"/>
      <c r="G20" s="3"/>
      <c r="H20" s="3"/>
    </row>
    <row r="21" spans="1:8" ht="13.5" customHeight="1">
      <c r="B21" s="3"/>
      <c r="C21" s="3"/>
      <c r="D21" s="3"/>
      <c r="E21" s="3"/>
      <c r="F21" s="3"/>
      <c r="G21" s="3"/>
      <c r="H21" s="3"/>
    </row>
    <row r="22" spans="1:8" ht="13.5" customHeight="1">
      <c r="B22" s="3"/>
      <c r="C22" s="3"/>
      <c r="D22" s="3"/>
      <c r="E22" s="3"/>
      <c r="F22" s="3"/>
      <c r="G22" s="3"/>
      <c r="H22" s="3"/>
    </row>
    <row r="23" spans="1:8" ht="13.5" customHeight="1">
      <c r="B23" s="3"/>
      <c r="C23" s="3"/>
      <c r="D23" s="3"/>
      <c r="E23" s="3"/>
      <c r="F23" s="3"/>
      <c r="G23" s="3"/>
      <c r="H23" s="3"/>
    </row>
    <row r="24" spans="1:8" ht="13.5" customHeight="1">
      <c r="B24" s="3"/>
      <c r="C24" s="3"/>
      <c r="D24" s="3"/>
      <c r="E24" s="3"/>
      <c r="F24" s="3"/>
      <c r="G24" s="3"/>
      <c r="H24" s="3"/>
    </row>
    <row r="25" spans="1:8" ht="13.5" customHeight="1">
      <c r="B25" s="3"/>
      <c r="C25" s="3"/>
      <c r="D25" s="3"/>
      <c r="E25" s="3"/>
      <c r="F25" s="3"/>
      <c r="G25" s="3"/>
      <c r="H25" s="3"/>
    </row>
    <row r="26" spans="1:8" ht="13.5" customHeight="1">
      <c r="B26" s="3"/>
      <c r="C26" s="3"/>
      <c r="D26" s="3"/>
      <c r="E26" s="3"/>
      <c r="F26" s="3"/>
      <c r="G26" s="3"/>
      <c r="H26" s="3"/>
    </row>
    <row r="27" spans="1:8" ht="13.5" customHeight="1">
      <c r="B27" s="3"/>
      <c r="C27" s="3"/>
      <c r="D27" s="3"/>
      <c r="E27" s="3"/>
      <c r="F27" s="3"/>
      <c r="G27" s="3"/>
      <c r="H27" s="3"/>
    </row>
    <row r="28" spans="1:8" ht="13.5" customHeight="1">
      <c r="B28" s="3"/>
      <c r="C28" s="3"/>
      <c r="D28" s="3"/>
      <c r="E28" s="3"/>
      <c r="F28" s="3"/>
      <c r="G28" s="3"/>
      <c r="H28" s="3"/>
    </row>
    <row r="49" spans="2:2">
      <c r="B49" s="93" t="s">
        <v>117</v>
      </c>
    </row>
    <row r="55" spans="2:2">
      <c r="B55" s="92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9" scale="75" orientation="portrait" r:id="rId1"/>
  <headerFooter>
    <oddHeader>&amp;R&amp;"ＭＳ 明朝,標準"&amp;12 1.基礎統計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625" style="1" customWidth="1"/>
    <col min="3" max="3" width="12.25" style="1" customWidth="1"/>
    <col min="4" max="4" width="11.375" style="1" customWidth="1"/>
    <col min="5" max="12" width="9.625" style="1" customWidth="1"/>
    <col min="13" max="16384" width="9" style="1"/>
  </cols>
  <sheetData>
    <row r="1" spans="1:13" ht="13.5" customHeight="1">
      <c r="A1" s="3" t="s">
        <v>170</v>
      </c>
    </row>
    <row r="2" spans="1:13" ht="16.5" customHeight="1">
      <c r="A2" s="2" t="s">
        <v>129</v>
      </c>
    </row>
    <row r="3" spans="1:13" ht="16.5" customHeight="1">
      <c r="B3" s="204"/>
      <c r="C3" s="214" t="s">
        <v>127</v>
      </c>
      <c r="D3" s="214" t="s">
        <v>215</v>
      </c>
      <c r="E3" s="216" t="s">
        <v>85</v>
      </c>
      <c r="F3" s="206" t="s">
        <v>110</v>
      </c>
      <c r="G3" s="207"/>
      <c r="H3" s="207"/>
      <c r="I3" s="207"/>
      <c r="J3" s="207"/>
      <c r="K3" s="207"/>
      <c r="L3" s="207"/>
      <c r="M3" s="208"/>
    </row>
    <row r="4" spans="1:13">
      <c r="B4" s="205"/>
      <c r="C4" s="215"/>
      <c r="D4" s="215"/>
      <c r="E4" s="217"/>
      <c r="F4" s="95" t="s">
        <v>87</v>
      </c>
      <c r="G4" s="95" t="s">
        <v>111</v>
      </c>
      <c r="H4" s="95" t="s">
        <v>112</v>
      </c>
      <c r="I4" s="95" t="s">
        <v>113</v>
      </c>
      <c r="J4" s="95" t="s">
        <v>114</v>
      </c>
      <c r="K4" s="95" t="s">
        <v>115</v>
      </c>
      <c r="L4" s="94" t="s">
        <v>116</v>
      </c>
      <c r="M4" s="94" t="s">
        <v>160</v>
      </c>
    </row>
    <row r="5" spans="1:13">
      <c r="B5" s="39">
        <v>1</v>
      </c>
      <c r="C5" s="15" t="s">
        <v>1</v>
      </c>
      <c r="D5" s="169">
        <v>0.20199999999999999</v>
      </c>
      <c r="E5" s="88">
        <v>53242</v>
      </c>
      <c r="F5" s="170">
        <v>51351</v>
      </c>
      <c r="G5" s="170">
        <v>9261</v>
      </c>
      <c r="H5" s="170">
        <v>11892</v>
      </c>
      <c r="I5" s="170">
        <v>33091</v>
      </c>
      <c r="J5" s="170">
        <v>39846</v>
      </c>
      <c r="K5" s="88">
        <v>66928</v>
      </c>
      <c r="L5" s="88">
        <v>87194</v>
      </c>
      <c r="M5" s="88">
        <v>90657</v>
      </c>
    </row>
    <row r="6" spans="1:13">
      <c r="B6" s="39">
        <v>2</v>
      </c>
      <c r="C6" s="15" t="s">
        <v>8</v>
      </c>
      <c r="D6" s="169">
        <v>0.17600000000000002</v>
      </c>
      <c r="E6" s="88">
        <v>34862</v>
      </c>
      <c r="F6" s="170">
        <v>50903</v>
      </c>
      <c r="G6" s="170">
        <v>8446</v>
      </c>
      <c r="H6" s="170">
        <v>12454</v>
      </c>
      <c r="I6" s="170">
        <v>35041</v>
      </c>
      <c r="J6" s="170">
        <v>43883</v>
      </c>
      <c r="K6" s="88">
        <v>72320</v>
      </c>
      <c r="L6" s="88">
        <v>91423</v>
      </c>
      <c r="M6" s="88">
        <v>96064</v>
      </c>
    </row>
    <row r="7" spans="1:13">
      <c r="B7" s="39">
        <v>3</v>
      </c>
      <c r="C7" s="18" t="s">
        <v>13</v>
      </c>
      <c r="D7" s="169">
        <v>0.19500000000000001</v>
      </c>
      <c r="E7" s="88">
        <v>42087</v>
      </c>
      <c r="F7" s="170">
        <v>52741</v>
      </c>
      <c r="G7" s="170">
        <v>9601</v>
      </c>
      <c r="H7" s="170">
        <v>12992</v>
      </c>
      <c r="I7" s="170">
        <v>32195</v>
      </c>
      <c r="J7" s="170">
        <v>39570</v>
      </c>
      <c r="K7" s="88">
        <v>65795</v>
      </c>
      <c r="L7" s="88">
        <v>86233</v>
      </c>
      <c r="M7" s="88">
        <v>95035</v>
      </c>
    </row>
    <row r="8" spans="1:13">
      <c r="B8" s="39">
        <v>4</v>
      </c>
      <c r="C8" s="18" t="s">
        <v>21</v>
      </c>
      <c r="D8" s="169">
        <v>0.22600000000000001</v>
      </c>
      <c r="E8" s="88">
        <v>52638</v>
      </c>
      <c r="F8" s="170">
        <v>51372</v>
      </c>
      <c r="G8" s="170">
        <v>7633</v>
      </c>
      <c r="H8" s="170">
        <v>9855</v>
      </c>
      <c r="I8" s="170">
        <v>29981</v>
      </c>
      <c r="J8" s="170">
        <v>37768</v>
      </c>
      <c r="K8" s="88">
        <v>62429</v>
      </c>
      <c r="L8" s="88">
        <v>82099</v>
      </c>
      <c r="M8" s="88">
        <v>91215</v>
      </c>
    </row>
    <row r="9" spans="1:13">
      <c r="B9" s="39">
        <v>5</v>
      </c>
      <c r="C9" s="18" t="s">
        <v>25</v>
      </c>
      <c r="D9" s="169">
        <v>0.20800000000000002</v>
      </c>
      <c r="E9" s="88">
        <v>37399</v>
      </c>
      <c r="F9" s="170">
        <v>53408</v>
      </c>
      <c r="G9" s="170">
        <v>9031</v>
      </c>
      <c r="H9" s="170">
        <v>12210</v>
      </c>
      <c r="I9" s="170">
        <v>32885</v>
      </c>
      <c r="J9" s="170">
        <v>39476</v>
      </c>
      <c r="K9" s="88">
        <v>66254</v>
      </c>
      <c r="L9" s="88">
        <v>90348</v>
      </c>
      <c r="M9" s="88">
        <v>100169</v>
      </c>
    </row>
    <row r="10" spans="1:13">
      <c r="B10" s="39">
        <v>6</v>
      </c>
      <c r="C10" s="18" t="s">
        <v>35</v>
      </c>
      <c r="D10" s="169">
        <v>0.24</v>
      </c>
      <c r="E10" s="88">
        <v>55698</v>
      </c>
      <c r="F10" s="170">
        <v>49199</v>
      </c>
      <c r="G10" s="170">
        <v>8880</v>
      </c>
      <c r="H10" s="170">
        <v>11125</v>
      </c>
      <c r="I10" s="170">
        <v>32213</v>
      </c>
      <c r="J10" s="170">
        <v>38090</v>
      </c>
      <c r="K10" s="88">
        <v>60925</v>
      </c>
      <c r="L10" s="88">
        <v>80119</v>
      </c>
      <c r="M10" s="88">
        <v>89683</v>
      </c>
    </row>
    <row r="11" spans="1:13">
      <c r="B11" s="39">
        <v>7</v>
      </c>
      <c r="C11" s="18" t="s">
        <v>44</v>
      </c>
      <c r="D11" s="169">
        <v>0.20699999999999999</v>
      </c>
      <c r="E11" s="88">
        <v>49462</v>
      </c>
      <c r="F11" s="170">
        <v>49545</v>
      </c>
      <c r="G11" s="170">
        <v>8101</v>
      </c>
      <c r="H11" s="170">
        <v>11667</v>
      </c>
      <c r="I11" s="170">
        <v>31405</v>
      </c>
      <c r="J11" s="170">
        <v>38421</v>
      </c>
      <c r="K11" s="88">
        <v>61449</v>
      </c>
      <c r="L11" s="88">
        <v>83153</v>
      </c>
      <c r="M11" s="88">
        <v>94286</v>
      </c>
    </row>
    <row r="12" spans="1:13" ht="14.25" thickBot="1">
      <c r="B12" s="39">
        <v>8</v>
      </c>
      <c r="C12" s="18" t="s">
        <v>57</v>
      </c>
      <c r="D12" s="169" t="s">
        <v>173</v>
      </c>
      <c r="E12" s="88" t="s">
        <v>173</v>
      </c>
      <c r="F12" s="170" t="s">
        <v>173</v>
      </c>
      <c r="G12" s="170" t="s">
        <v>173</v>
      </c>
      <c r="H12" s="170" t="s">
        <v>173</v>
      </c>
      <c r="I12" s="170" t="s">
        <v>173</v>
      </c>
      <c r="J12" s="170" t="s">
        <v>173</v>
      </c>
      <c r="K12" s="88" t="s">
        <v>173</v>
      </c>
      <c r="L12" s="88" t="s">
        <v>173</v>
      </c>
      <c r="M12" s="88" t="s">
        <v>173</v>
      </c>
    </row>
    <row r="13" spans="1:13" ht="14.25" thickTop="1">
      <c r="B13" s="209" t="s">
        <v>0</v>
      </c>
      <c r="C13" s="210"/>
      <c r="D13" s="171">
        <v>0.20899999999999999</v>
      </c>
      <c r="E13" s="89">
        <v>325388</v>
      </c>
      <c r="F13" s="172">
        <v>51093</v>
      </c>
      <c r="G13" s="172">
        <v>8718</v>
      </c>
      <c r="H13" s="172">
        <v>11734</v>
      </c>
      <c r="I13" s="172">
        <v>32236</v>
      </c>
      <c r="J13" s="172">
        <v>39211</v>
      </c>
      <c r="K13" s="89">
        <v>64511</v>
      </c>
      <c r="L13" s="89">
        <v>84970</v>
      </c>
      <c r="M13" s="89">
        <v>93254</v>
      </c>
    </row>
    <row r="14" spans="1:13">
      <c r="B14" s="93" t="s">
        <v>117</v>
      </c>
      <c r="C14" s="5"/>
      <c r="D14" s="5"/>
      <c r="E14" s="5"/>
      <c r="F14" s="5"/>
      <c r="G14" s="5"/>
      <c r="H14" s="5"/>
      <c r="I14" s="5"/>
      <c r="J14" s="5"/>
      <c r="K14" s="5"/>
    </row>
    <row r="15" spans="1:13">
      <c r="B15" s="93" t="s">
        <v>208</v>
      </c>
      <c r="C15" s="5"/>
      <c r="D15" s="5"/>
      <c r="E15" s="5"/>
      <c r="F15" s="5"/>
      <c r="G15" s="5"/>
      <c r="H15" s="5"/>
      <c r="I15" s="5"/>
      <c r="J15" s="5"/>
      <c r="K15" s="5"/>
    </row>
    <row r="16" spans="1:13">
      <c r="B16" s="24"/>
      <c r="C16" s="5"/>
      <c r="D16" s="5"/>
      <c r="E16" s="5"/>
      <c r="F16" s="5"/>
      <c r="G16" s="5"/>
      <c r="H16" s="5"/>
      <c r="I16" s="5"/>
      <c r="J16" s="5"/>
      <c r="K16" s="5"/>
    </row>
    <row r="17" spans="2:11">
      <c r="B17" s="24"/>
      <c r="C17" s="5"/>
      <c r="D17" s="5"/>
      <c r="E17" s="5"/>
      <c r="F17" s="5"/>
      <c r="G17" s="5"/>
      <c r="H17" s="5"/>
      <c r="I17" s="5"/>
      <c r="J17" s="5"/>
      <c r="K17" s="5"/>
    </row>
    <row r="18" spans="2:11">
      <c r="B18" s="41"/>
    </row>
  </sheetData>
  <mergeCells count="6">
    <mergeCell ref="F3:M3"/>
    <mergeCell ref="B13:C13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83"/>
  <sheetViews>
    <sheetView showGridLines="0" zoomScaleNormal="100" zoomScaleSheetLayoutView="100" workbookViewId="0"/>
  </sheetViews>
  <sheetFormatPr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1:13" ht="13.5" customHeight="1">
      <c r="A1" s="143" t="s">
        <v>170</v>
      </c>
    </row>
    <row r="2" spans="1:13" ht="16.5" customHeight="1">
      <c r="A2" s="2" t="s">
        <v>175</v>
      </c>
    </row>
    <row r="3" spans="1:13" ht="16.5" customHeight="1">
      <c r="B3" s="204"/>
      <c r="C3" s="214" t="s">
        <v>153</v>
      </c>
      <c r="D3" s="214" t="s">
        <v>172</v>
      </c>
      <c r="E3" s="216" t="s">
        <v>85</v>
      </c>
      <c r="F3" s="206" t="s">
        <v>110</v>
      </c>
      <c r="G3" s="207"/>
      <c r="H3" s="207"/>
      <c r="I3" s="207"/>
      <c r="J3" s="207"/>
      <c r="K3" s="207"/>
      <c r="L3" s="207"/>
      <c r="M3" s="208"/>
    </row>
    <row r="4" spans="1:13">
      <c r="B4" s="205"/>
      <c r="C4" s="215"/>
      <c r="D4" s="215"/>
      <c r="E4" s="217"/>
      <c r="F4" s="104" t="s">
        <v>87</v>
      </c>
      <c r="G4" s="104" t="s">
        <v>111</v>
      </c>
      <c r="H4" s="104" t="s">
        <v>112</v>
      </c>
      <c r="I4" s="104" t="s">
        <v>113</v>
      </c>
      <c r="J4" s="104" t="s">
        <v>114</v>
      </c>
      <c r="K4" s="104" t="s">
        <v>115</v>
      </c>
      <c r="L4" s="103" t="s">
        <v>116</v>
      </c>
      <c r="M4" s="103" t="s">
        <v>160</v>
      </c>
    </row>
    <row r="5" spans="1:13">
      <c r="B5" s="39">
        <v>1</v>
      </c>
      <c r="C5" s="140" t="s">
        <v>58</v>
      </c>
      <c r="D5" s="169" t="s">
        <v>173</v>
      </c>
      <c r="E5" s="173" t="s">
        <v>173</v>
      </c>
      <c r="F5" s="173" t="s">
        <v>173</v>
      </c>
      <c r="G5" s="173" t="s">
        <v>173</v>
      </c>
      <c r="H5" s="173" t="s">
        <v>173</v>
      </c>
      <c r="I5" s="173" t="s">
        <v>173</v>
      </c>
      <c r="J5" s="173" t="s">
        <v>173</v>
      </c>
      <c r="K5" s="173" t="s">
        <v>173</v>
      </c>
      <c r="L5" s="173" t="s">
        <v>173</v>
      </c>
      <c r="M5" s="173" t="s">
        <v>173</v>
      </c>
    </row>
    <row r="6" spans="1:13">
      <c r="B6" s="39">
        <v>2</v>
      </c>
      <c r="C6" s="141" t="s">
        <v>135</v>
      </c>
      <c r="D6" s="169" t="s">
        <v>173</v>
      </c>
      <c r="E6" s="173" t="s">
        <v>173</v>
      </c>
      <c r="F6" s="173" t="s">
        <v>173</v>
      </c>
      <c r="G6" s="173" t="s">
        <v>173</v>
      </c>
      <c r="H6" s="173" t="s">
        <v>173</v>
      </c>
      <c r="I6" s="173" t="s">
        <v>173</v>
      </c>
      <c r="J6" s="173" t="s">
        <v>173</v>
      </c>
      <c r="K6" s="173" t="s">
        <v>173</v>
      </c>
      <c r="L6" s="173" t="s">
        <v>173</v>
      </c>
      <c r="M6" s="173" t="s">
        <v>173</v>
      </c>
    </row>
    <row r="7" spans="1:13">
      <c r="B7" s="39">
        <v>3</v>
      </c>
      <c r="C7" s="141" t="s">
        <v>136</v>
      </c>
      <c r="D7" s="169" t="s">
        <v>173</v>
      </c>
      <c r="E7" s="173" t="s">
        <v>173</v>
      </c>
      <c r="F7" s="173" t="s">
        <v>173</v>
      </c>
      <c r="G7" s="173" t="s">
        <v>173</v>
      </c>
      <c r="H7" s="173" t="s">
        <v>173</v>
      </c>
      <c r="I7" s="173" t="s">
        <v>173</v>
      </c>
      <c r="J7" s="173" t="s">
        <v>173</v>
      </c>
      <c r="K7" s="173" t="s">
        <v>173</v>
      </c>
      <c r="L7" s="173" t="s">
        <v>173</v>
      </c>
      <c r="M7" s="173" t="s">
        <v>173</v>
      </c>
    </row>
    <row r="8" spans="1:13">
      <c r="B8" s="39">
        <v>4</v>
      </c>
      <c r="C8" s="141" t="s">
        <v>137</v>
      </c>
      <c r="D8" s="169" t="s">
        <v>173</v>
      </c>
      <c r="E8" s="173" t="s">
        <v>173</v>
      </c>
      <c r="F8" s="173" t="s">
        <v>173</v>
      </c>
      <c r="G8" s="173" t="s">
        <v>173</v>
      </c>
      <c r="H8" s="173" t="s">
        <v>173</v>
      </c>
      <c r="I8" s="173" t="s">
        <v>173</v>
      </c>
      <c r="J8" s="173" t="s">
        <v>173</v>
      </c>
      <c r="K8" s="173" t="s">
        <v>173</v>
      </c>
      <c r="L8" s="173" t="s">
        <v>173</v>
      </c>
      <c r="M8" s="173" t="s">
        <v>173</v>
      </c>
    </row>
    <row r="9" spans="1:13">
      <c r="B9" s="39">
        <v>5</v>
      </c>
      <c r="C9" s="141" t="s">
        <v>138</v>
      </c>
      <c r="D9" s="169" t="s">
        <v>173</v>
      </c>
      <c r="E9" s="173" t="s">
        <v>173</v>
      </c>
      <c r="F9" s="173" t="s">
        <v>173</v>
      </c>
      <c r="G9" s="173" t="s">
        <v>173</v>
      </c>
      <c r="H9" s="173" t="s">
        <v>173</v>
      </c>
      <c r="I9" s="173" t="s">
        <v>173</v>
      </c>
      <c r="J9" s="173" t="s">
        <v>173</v>
      </c>
      <c r="K9" s="173" t="s">
        <v>173</v>
      </c>
      <c r="L9" s="173" t="s">
        <v>173</v>
      </c>
      <c r="M9" s="173" t="s">
        <v>173</v>
      </c>
    </row>
    <row r="10" spans="1:13">
      <c r="B10" s="39">
        <v>6</v>
      </c>
      <c r="C10" s="141" t="s">
        <v>139</v>
      </c>
      <c r="D10" s="169" t="s">
        <v>173</v>
      </c>
      <c r="E10" s="173" t="s">
        <v>173</v>
      </c>
      <c r="F10" s="173" t="s">
        <v>173</v>
      </c>
      <c r="G10" s="173" t="s">
        <v>173</v>
      </c>
      <c r="H10" s="173" t="s">
        <v>173</v>
      </c>
      <c r="I10" s="173" t="s">
        <v>173</v>
      </c>
      <c r="J10" s="173" t="s">
        <v>173</v>
      </c>
      <c r="K10" s="173" t="s">
        <v>173</v>
      </c>
      <c r="L10" s="173" t="s">
        <v>173</v>
      </c>
      <c r="M10" s="173" t="s">
        <v>173</v>
      </c>
    </row>
    <row r="11" spans="1:13">
      <c r="B11" s="39">
        <v>7</v>
      </c>
      <c r="C11" s="142" t="s">
        <v>140</v>
      </c>
      <c r="D11" s="169" t="s">
        <v>173</v>
      </c>
      <c r="E11" s="173" t="s">
        <v>173</v>
      </c>
      <c r="F11" s="173" t="s">
        <v>173</v>
      </c>
      <c r="G11" s="173" t="s">
        <v>173</v>
      </c>
      <c r="H11" s="173" t="s">
        <v>173</v>
      </c>
      <c r="I11" s="173" t="s">
        <v>173</v>
      </c>
      <c r="J11" s="173" t="s">
        <v>173</v>
      </c>
      <c r="K11" s="173" t="s">
        <v>173</v>
      </c>
      <c r="L11" s="173" t="s">
        <v>173</v>
      </c>
      <c r="M11" s="173" t="s">
        <v>173</v>
      </c>
    </row>
    <row r="12" spans="1:13">
      <c r="B12" s="39">
        <v>8</v>
      </c>
      <c r="C12" s="142" t="s">
        <v>59</v>
      </c>
      <c r="D12" s="169" t="s">
        <v>173</v>
      </c>
      <c r="E12" s="173" t="s">
        <v>173</v>
      </c>
      <c r="F12" s="173" t="s">
        <v>173</v>
      </c>
      <c r="G12" s="173" t="s">
        <v>173</v>
      </c>
      <c r="H12" s="173" t="s">
        <v>173</v>
      </c>
      <c r="I12" s="173" t="s">
        <v>173</v>
      </c>
      <c r="J12" s="173" t="s">
        <v>173</v>
      </c>
      <c r="K12" s="173" t="s">
        <v>173</v>
      </c>
      <c r="L12" s="173" t="s">
        <v>173</v>
      </c>
      <c r="M12" s="173" t="s">
        <v>173</v>
      </c>
    </row>
    <row r="13" spans="1:13">
      <c r="B13" s="39">
        <v>9</v>
      </c>
      <c r="C13" s="142" t="s">
        <v>141</v>
      </c>
      <c r="D13" s="169" t="s">
        <v>173</v>
      </c>
      <c r="E13" s="173" t="s">
        <v>173</v>
      </c>
      <c r="F13" s="173" t="s">
        <v>173</v>
      </c>
      <c r="G13" s="173" t="s">
        <v>173</v>
      </c>
      <c r="H13" s="173" t="s">
        <v>173</v>
      </c>
      <c r="I13" s="173" t="s">
        <v>173</v>
      </c>
      <c r="J13" s="173" t="s">
        <v>173</v>
      </c>
      <c r="K13" s="173" t="s">
        <v>173</v>
      </c>
      <c r="L13" s="173" t="s">
        <v>173</v>
      </c>
      <c r="M13" s="173" t="s">
        <v>173</v>
      </c>
    </row>
    <row r="14" spans="1:13">
      <c r="B14" s="39">
        <v>10</v>
      </c>
      <c r="C14" s="142" t="s">
        <v>60</v>
      </c>
      <c r="D14" s="169" t="s">
        <v>173</v>
      </c>
      <c r="E14" s="173" t="s">
        <v>173</v>
      </c>
      <c r="F14" s="173" t="s">
        <v>173</v>
      </c>
      <c r="G14" s="173" t="s">
        <v>173</v>
      </c>
      <c r="H14" s="173" t="s">
        <v>173</v>
      </c>
      <c r="I14" s="173" t="s">
        <v>173</v>
      </c>
      <c r="J14" s="173" t="s">
        <v>173</v>
      </c>
      <c r="K14" s="173" t="s">
        <v>173</v>
      </c>
      <c r="L14" s="173" t="s">
        <v>173</v>
      </c>
      <c r="M14" s="173" t="s">
        <v>173</v>
      </c>
    </row>
    <row r="15" spans="1:13">
      <c r="B15" s="39">
        <v>11</v>
      </c>
      <c r="C15" s="142" t="s">
        <v>61</v>
      </c>
      <c r="D15" s="169" t="s">
        <v>173</v>
      </c>
      <c r="E15" s="173" t="s">
        <v>173</v>
      </c>
      <c r="F15" s="173" t="s">
        <v>173</v>
      </c>
      <c r="G15" s="173" t="s">
        <v>173</v>
      </c>
      <c r="H15" s="173" t="s">
        <v>173</v>
      </c>
      <c r="I15" s="173" t="s">
        <v>173</v>
      </c>
      <c r="J15" s="173" t="s">
        <v>173</v>
      </c>
      <c r="K15" s="173" t="s">
        <v>173</v>
      </c>
      <c r="L15" s="173" t="s">
        <v>173</v>
      </c>
      <c r="M15" s="173" t="s">
        <v>173</v>
      </c>
    </row>
    <row r="16" spans="1:13">
      <c r="B16" s="39">
        <v>12</v>
      </c>
      <c r="C16" s="142" t="s">
        <v>142</v>
      </c>
      <c r="D16" s="169" t="s">
        <v>173</v>
      </c>
      <c r="E16" s="173" t="s">
        <v>173</v>
      </c>
      <c r="F16" s="173" t="s">
        <v>173</v>
      </c>
      <c r="G16" s="173" t="s">
        <v>173</v>
      </c>
      <c r="H16" s="173" t="s">
        <v>173</v>
      </c>
      <c r="I16" s="173" t="s">
        <v>173</v>
      </c>
      <c r="J16" s="173" t="s">
        <v>173</v>
      </c>
      <c r="K16" s="173" t="s">
        <v>173</v>
      </c>
      <c r="L16" s="173" t="s">
        <v>173</v>
      </c>
      <c r="M16" s="173" t="s">
        <v>173</v>
      </c>
    </row>
    <row r="17" spans="2:13">
      <c r="B17" s="39">
        <v>13</v>
      </c>
      <c r="C17" s="142" t="s">
        <v>143</v>
      </c>
      <c r="D17" s="169" t="s">
        <v>173</v>
      </c>
      <c r="E17" s="173" t="s">
        <v>173</v>
      </c>
      <c r="F17" s="173" t="s">
        <v>173</v>
      </c>
      <c r="G17" s="173" t="s">
        <v>173</v>
      </c>
      <c r="H17" s="173" t="s">
        <v>173</v>
      </c>
      <c r="I17" s="173" t="s">
        <v>173</v>
      </c>
      <c r="J17" s="173" t="s">
        <v>173</v>
      </c>
      <c r="K17" s="173" t="s">
        <v>173</v>
      </c>
      <c r="L17" s="173" t="s">
        <v>173</v>
      </c>
      <c r="M17" s="173" t="s">
        <v>173</v>
      </c>
    </row>
    <row r="18" spans="2:13">
      <c r="B18" s="39">
        <v>14</v>
      </c>
      <c r="C18" s="142" t="s">
        <v>144</v>
      </c>
      <c r="D18" s="169" t="s">
        <v>173</v>
      </c>
      <c r="E18" s="173" t="s">
        <v>173</v>
      </c>
      <c r="F18" s="173" t="s">
        <v>173</v>
      </c>
      <c r="G18" s="173" t="s">
        <v>173</v>
      </c>
      <c r="H18" s="173" t="s">
        <v>173</v>
      </c>
      <c r="I18" s="173" t="s">
        <v>173</v>
      </c>
      <c r="J18" s="173" t="s">
        <v>173</v>
      </c>
      <c r="K18" s="173" t="s">
        <v>173</v>
      </c>
      <c r="L18" s="173" t="s">
        <v>173</v>
      </c>
      <c r="M18" s="173" t="s">
        <v>173</v>
      </c>
    </row>
    <row r="19" spans="2:13">
      <c r="B19" s="39">
        <v>15</v>
      </c>
      <c r="C19" s="142" t="s">
        <v>145</v>
      </c>
      <c r="D19" s="169" t="s">
        <v>173</v>
      </c>
      <c r="E19" s="173" t="s">
        <v>173</v>
      </c>
      <c r="F19" s="173" t="s">
        <v>173</v>
      </c>
      <c r="G19" s="173" t="s">
        <v>173</v>
      </c>
      <c r="H19" s="173" t="s">
        <v>173</v>
      </c>
      <c r="I19" s="173" t="s">
        <v>173</v>
      </c>
      <c r="J19" s="173" t="s">
        <v>173</v>
      </c>
      <c r="K19" s="173" t="s">
        <v>173</v>
      </c>
      <c r="L19" s="173" t="s">
        <v>173</v>
      </c>
      <c r="M19" s="173" t="s">
        <v>173</v>
      </c>
    </row>
    <row r="20" spans="2:13">
      <c r="B20" s="39">
        <v>16</v>
      </c>
      <c r="C20" s="142" t="s">
        <v>62</v>
      </c>
      <c r="D20" s="169" t="s">
        <v>173</v>
      </c>
      <c r="E20" s="173" t="s">
        <v>173</v>
      </c>
      <c r="F20" s="173" t="s">
        <v>173</v>
      </c>
      <c r="G20" s="173" t="s">
        <v>173</v>
      </c>
      <c r="H20" s="173" t="s">
        <v>173</v>
      </c>
      <c r="I20" s="173" t="s">
        <v>173</v>
      </c>
      <c r="J20" s="173" t="s">
        <v>173</v>
      </c>
      <c r="K20" s="173" t="s">
        <v>173</v>
      </c>
      <c r="L20" s="173" t="s">
        <v>173</v>
      </c>
      <c r="M20" s="173" t="s">
        <v>173</v>
      </c>
    </row>
    <row r="21" spans="2:13">
      <c r="B21" s="39">
        <v>17</v>
      </c>
      <c r="C21" s="142" t="s">
        <v>146</v>
      </c>
      <c r="D21" s="169" t="s">
        <v>173</v>
      </c>
      <c r="E21" s="173" t="s">
        <v>173</v>
      </c>
      <c r="F21" s="173" t="s">
        <v>173</v>
      </c>
      <c r="G21" s="173" t="s">
        <v>173</v>
      </c>
      <c r="H21" s="173" t="s">
        <v>173</v>
      </c>
      <c r="I21" s="173" t="s">
        <v>173</v>
      </c>
      <c r="J21" s="173" t="s">
        <v>173</v>
      </c>
      <c r="K21" s="173" t="s">
        <v>173</v>
      </c>
      <c r="L21" s="173" t="s">
        <v>173</v>
      </c>
      <c r="M21" s="173" t="s">
        <v>173</v>
      </c>
    </row>
    <row r="22" spans="2:13">
      <c r="B22" s="39">
        <v>18</v>
      </c>
      <c r="C22" s="142" t="s">
        <v>63</v>
      </c>
      <c r="D22" s="169" t="s">
        <v>173</v>
      </c>
      <c r="E22" s="173" t="s">
        <v>173</v>
      </c>
      <c r="F22" s="173" t="s">
        <v>173</v>
      </c>
      <c r="G22" s="173" t="s">
        <v>173</v>
      </c>
      <c r="H22" s="173" t="s">
        <v>173</v>
      </c>
      <c r="I22" s="173" t="s">
        <v>173</v>
      </c>
      <c r="J22" s="173" t="s">
        <v>173</v>
      </c>
      <c r="K22" s="173" t="s">
        <v>173</v>
      </c>
      <c r="L22" s="173" t="s">
        <v>173</v>
      </c>
      <c r="M22" s="173" t="s">
        <v>173</v>
      </c>
    </row>
    <row r="23" spans="2:13">
      <c r="B23" s="39">
        <v>19</v>
      </c>
      <c r="C23" s="142" t="s">
        <v>147</v>
      </c>
      <c r="D23" s="169" t="s">
        <v>173</v>
      </c>
      <c r="E23" s="173" t="s">
        <v>173</v>
      </c>
      <c r="F23" s="173" t="s">
        <v>173</v>
      </c>
      <c r="G23" s="173" t="s">
        <v>173</v>
      </c>
      <c r="H23" s="173" t="s">
        <v>173</v>
      </c>
      <c r="I23" s="173" t="s">
        <v>173</v>
      </c>
      <c r="J23" s="173" t="s">
        <v>173</v>
      </c>
      <c r="K23" s="173" t="s">
        <v>173</v>
      </c>
      <c r="L23" s="173" t="s">
        <v>173</v>
      </c>
      <c r="M23" s="173" t="s">
        <v>173</v>
      </c>
    </row>
    <row r="24" spans="2:13">
      <c r="B24" s="39">
        <v>20</v>
      </c>
      <c r="C24" s="142" t="s">
        <v>148</v>
      </c>
      <c r="D24" s="169" t="s">
        <v>173</v>
      </c>
      <c r="E24" s="173" t="s">
        <v>173</v>
      </c>
      <c r="F24" s="173" t="s">
        <v>173</v>
      </c>
      <c r="G24" s="173" t="s">
        <v>173</v>
      </c>
      <c r="H24" s="173" t="s">
        <v>173</v>
      </c>
      <c r="I24" s="173" t="s">
        <v>173</v>
      </c>
      <c r="J24" s="173" t="s">
        <v>173</v>
      </c>
      <c r="K24" s="173" t="s">
        <v>173</v>
      </c>
      <c r="L24" s="173" t="s">
        <v>173</v>
      </c>
      <c r="M24" s="173" t="s">
        <v>173</v>
      </c>
    </row>
    <row r="25" spans="2:13">
      <c r="B25" s="39">
        <v>21</v>
      </c>
      <c r="C25" s="142" t="s">
        <v>149</v>
      </c>
      <c r="D25" s="169" t="s">
        <v>173</v>
      </c>
      <c r="E25" s="173" t="s">
        <v>173</v>
      </c>
      <c r="F25" s="173" t="s">
        <v>173</v>
      </c>
      <c r="G25" s="173" t="s">
        <v>173</v>
      </c>
      <c r="H25" s="173" t="s">
        <v>173</v>
      </c>
      <c r="I25" s="173" t="s">
        <v>173</v>
      </c>
      <c r="J25" s="173" t="s">
        <v>173</v>
      </c>
      <c r="K25" s="173" t="s">
        <v>173</v>
      </c>
      <c r="L25" s="173" t="s">
        <v>173</v>
      </c>
      <c r="M25" s="173" t="s">
        <v>173</v>
      </c>
    </row>
    <row r="26" spans="2:13">
      <c r="B26" s="39">
        <v>22</v>
      </c>
      <c r="C26" s="142" t="s">
        <v>64</v>
      </c>
      <c r="D26" s="169" t="s">
        <v>173</v>
      </c>
      <c r="E26" s="173" t="s">
        <v>173</v>
      </c>
      <c r="F26" s="173" t="s">
        <v>173</v>
      </c>
      <c r="G26" s="173" t="s">
        <v>173</v>
      </c>
      <c r="H26" s="173" t="s">
        <v>173</v>
      </c>
      <c r="I26" s="173" t="s">
        <v>173</v>
      </c>
      <c r="J26" s="173" t="s">
        <v>173</v>
      </c>
      <c r="K26" s="173" t="s">
        <v>173</v>
      </c>
      <c r="L26" s="173" t="s">
        <v>173</v>
      </c>
      <c r="M26" s="173" t="s">
        <v>173</v>
      </c>
    </row>
    <row r="27" spans="2:13">
      <c r="B27" s="39">
        <v>23</v>
      </c>
      <c r="C27" s="142" t="s">
        <v>150</v>
      </c>
      <c r="D27" s="169" t="s">
        <v>173</v>
      </c>
      <c r="E27" s="173" t="s">
        <v>173</v>
      </c>
      <c r="F27" s="173" t="s">
        <v>173</v>
      </c>
      <c r="G27" s="173" t="s">
        <v>173</v>
      </c>
      <c r="H27" s="173" t="s">
        <v>173</v>
      </c>
      <c r="I27" s="173" t="s">
        <v>173</v>
      </c>
      <c r="J27" s="173" t="s">
        <v>173</v>
      </c>
      <c r="K27" s="173" t="s">
        <v>173</v>
      </c>
      <c r="L27" s="173" t="s">
        <v>173</v>
      </c>
      <c r="M27" s="173" t="s">
        <v>173</v>
      </c>
    </row>
    <row r="28" spans="2:13">
      <c r="B28" s="39">
        <v>24</v>
      </c>
      <c r="C28" s="142" t="s">
        <v>151</v>
      </c>
      <c r="D28" s="169" t="s">
        <v>173</v>
      </c>
      <c r="E28" s="173" t="s">
        <v>173</v>
      </c>
      <c r="F28" s="173" t="s">
        <v>173</v>
      </c>
      <c r="G28" s="173" t="s">
        <v>173</v>
      </c>
      <c r="H28" s="173" t="s">
        <v>173</v>
      </c>
      <c r="I28" s="173" t="s">
        <v>173</v>
      </c>
      <c r="J28" s="173" t="s">
        <v>173</v>
      </c>
      <c r="K28" s="173" t="s">
        <v>173</v>
      </c>
      <c r="L28" s="173" t="s">
        <v>173</v>
      </c>
      <c r="M28" s="173" t="s">
        <v>173</v>
      </c>
    </row>
    <row r="29" spans="2:13">
      <c r="B29" s="39">
        <v>25</v>
      </c>
      <c r="C29" s="142" t="s">
        <v>152</v>
      </c>
      <c r="D29" s="169" t="s">
        <v>173</v>
      </c>
      <c r="E29" s="173" t="s">
        <v>173</v>
      </c>
      <c r="F29" s="173" t="s">
        <v>173</v>
      </c>
      <c r="G29" s="173" t="s">
        <v>173</v>
      </c>
      <c r="H29" s="173" t="s">
        <v>173</v>
      </c>
      <c r="I29" s="173" t="s">
        <v>173</v>
      </c>
      <c r="J29" s="173" t="s">
        <v>173</v>
      </c>
      <c r="K29" s="173" t="s">
        <v>173</v>
      </c>
      <c r="L29" s="173" t="s">
        <v>173</v>
      </c>
      <c r="M29" s="173" t="s">
        <v>173</v>
      </c>
    </row>
    <row r="30" spans="2:13">
      <c r="B30" s="39">
        <v>26</v>
      </c>
      <c r="C30" s="142" t="s">
        <v>36</v>
      </c>
      <c r="D30" s="174">
        <v>0.24</v>
      </c>
      <c r="E30" s="88">
        <v>55698</v>
      </c>
      <c r="F30" s="170">
        <v>49199</v>
      </c>
      <c r="G30" s="170">
        <v>8880</v>
      </c>
      <c r="H30" s="170">
        <v>11125</v>
      </c>
      <c r="I30" s="170">
        <v>32213</v>
      </c>
      <c r="J30" s="170">
        <v>38090</v>
      </c>
      <c r="K30" s="88">
        <v>60925</v>
      </c>
      <c r="L30" s="88">
        <v>80119</v>
      </c>
      <c r="M30" s="88">
        <v>89683</v>
      </c>
    </row>
    <row r="31" spans="2:13">
      <c r="B31" s="39">
        <v>27</v>
      </c>
      <c r="C31" s="142" t="s">
        <v>37</v>
      </c>
      <c r="D31" s="169" t="s">
        <v>173</v>
      </c>
      <c r="E31" s="173" t="s">
        <v>173</v>
      </c>
      <c r="F31" s="173" t="s">
        <v>173</v>
      </c>
      <c r="G31" s="173" t="s">
        <v>173</v>
      </c>
      <c r="H31" s="173" t="s">
        <v>173</v>
      </c>
      <c r="I31" s="173" t="s">
        <v>173</v>
      </c>
      <c r="J31" s="173" t="s">
        <v>173</v>
      </c>
      <c r="K31" s="173" t="s">
        <v>173</v>
      </c>
      <c r="L31" s="173" t="s">
        <v>173</v>
      </c>
      <c r="M31" s="173" t="s">
        <v>173</v>
      </c>
    </row>
    <row r="32" spans="2:13">
      <c r="B32" s="39">
        <v>28</v>
      </c>
      <c r="C32" s="142" t="s">
        <v>38</v>
      </c>
      <c r="D32" s="169" t="s">
        <v>173</v>
      </c>
      <c r="E32" s="173" t="s">
        <v>173</v>
      </c>
      <c r="F32" s="173" t="s">
        <v>173</v>
      </c>
      <c r="G32" s="173" t="s">
        <v>173</v>
      </c>
      <c r="H32" s="173" t="s">
        <v>173</v>
      </c>
      <c r="I32" s="173" t="s">
        <v>173</v>
      </c>
      <c r="J32" s="173" t="s">
        <v>173</v>
      </c>
      <c r="K32" s="173" t="s">
        <v>173</v>
      </c>
      <c r="L32" s="173" t="s">
        <v>173</v>
      </c>
      <c r="M32" s="173" t="s">
        <v>173</v>
      </c>
    </row>
    <row r="33" spans="2:13">
      <c r="B33" s="39">
        <v>29</v>
      </c>
      <c r="C33" s="142" t="s">
        <v>39</v>
      </c>
      <c r="D33" s="169" t="s">
        <v>173</v>
      </c>
      <c r="E33" s="173" t="s">
        <v>173</v>
      </c>
      <c r="F33" s="173" t="s">
        <v>173</v>
      </c>
      <c r="G33" s="173" t="s">
        <v>173</v>
      </c>
      <c r="H33" s="173" t="s">
        <v>173</v>
      </c>
      <c r="I33" s="173" t="s">
        <v>173</v>
      </c>
      <c r="J33" s="173" t="s">
        <v>173</v>
      </c>
      <c r="K33" s="173" t="s">
        <v>173</v>
      </c>
      <c r="L33" s="173" t="s">
        <v>173</v>
      </c>
      <c r="M33" s="173" t="s">
        <v>173</v>
      </c>
    </row>
    <row r="34" spans="2:13">
      <c r="B34" s="39">
        <v>30</v>
      </c>
      <c r="C34" s="142" t="s">
        <v>40</v>
      </c>
      <c r="D34" s="169" t="s">
        <v>173</v>
      </c>
      <c r="E34" s="173" t="s">
        <v>173</v>
      </c>
      <c r="F34" s="173" t="s">
        <v>173</v>
      </c>
      <c r="G34" s="173" t="s">
        <v>173</v>
      </c>
      <c r="H34" s="173" t="s">
        <v>173</v>
      </c>
      <c r="I34" s="173" t="s">
        <v>173</v>
      </c>
      <c r="J34" s="173" t="s">
        <v>173</v>
      </c>
      <c r="K34" s="173" t="s">
        <v>173</v>
      </c>
      <c r="L34" s="173" t="s">
        <v>173</v>
      </c>
      <c r="M34" s="173" t="s">
        <v>173</v>
      </c>
    </row>
    <row r="35" spans="2:13">
      <c r="B35" s="39">
        <v>31</v>
      </c>
      <c r="C35" s="142" t="s">
        <v>41</v>
      </c>
      <c r="D35" s="169" t="s">
        <v>173</v>
      </c>
      <c r="E35" s="173" t="s">
        <v>173</v>
      </c>
      <c r="F35" s="173" t="s">
        <v>173</v>
      </c>
      <c r="G35" s="173" t="s">
        <v>173</v>
      </c>
      <c r="H35" s="173" t="s">
        <v>173</v>
      </c>
      <c r="I35" s="173" t="s">
        <v>173</v>
      </c>
      <c r="J35" s="173" t="s">
        <v>173</v>
      </c>
      <c r="K35" s="173" t="s">
        <v>173</v>
      </c>
      <c r="L35" s="173" t="s">
        <v>173</v>
      </c>
      <c r="M35" s="173" t="s">
        <v>173</v>
      </c>
    </row>
    <row r="36" spans="2:13">
      <c r="B36" s="39">
        <v>32</v>
      </c>
      <c r="C36" s="142" t="s">
        <v>42</v>
      </c>
      <c r="D36" s="169" t="s">
        <v>173</v>
      </c>
      <c r="E36" s="173" t="s">
        <v>173</v>
      </c>
      <c r="F36" s="173" t="s">
        <v>173</v>
      </c>
      <c r="G36" s="173" t="s">
        <v>173</v>
      </c>
      <c r="H36" s="173" t="s">
        <v>173</v>
      </c>
      <c r="I36" s="173" t="s">
        <v>173</v>
      </c>
      <c r="J36" s="173" t="s">
        <v>173</v>
      </c>
      <c r="K36" s="173" t="s">
        <v>173</v>
      </c>
      <c r="L36" s="173" t="s">
        <v>173</v>
      </c>
      <c r="M36" s="173" t="s">
        <v>173</v>
      </c>
    </row>
    <row r="37" spans="2:13">
      <c r="B37" s="39">
        <v>33</v>
      </c>
      <c r="C37" s="142" t="s">
        <v>43</v>
      </c>
      <c r="D37" s="169" t="s">
        <v>173</v>
      </c>
      <c r="E37" s="173" t="s">
        <v>173</v>
      </c>
      <c r="F37" s="173" t="s">
        <v>173</v>
      </c>
      <c r="G37" s="173" t="s">
        <v>173</v>
      </c>
      <c r="H37" s="173" t="s">
        <v>173</v>
      </c>
      <c r="I37" s="173" t="s">
        <v>173</v>
      </c>
      <c r="J37" s="173" t="s">
        <v>173</v>
      </c>
      <c r="K37" s="173" t="s">
        <v>173</v>
      </c>
      <c r="L37" s="173" t="s">
        <v>173</v>
      </c>
      <c r="M37" s="173" t="s">
        <v>173</v>
      </c>
    </row>
    <row r="38" spans="2:13">
      <c r="B38" s="39">
        <v>34</v>
      </c>
      <c r="C38" s="142" t="s">
        <v>45</v>
      </c>
      <c r="D38" s="174">
        <v>0.217</v>
      </c>
      <c r="E38" s="88">
        <v>11375</v>
      </c>
      <c r="F38" s="170">
        <v>45268</v>
      </c>
      <c r="G38" s="170">
        <v>7399</v>
      </c>
      <c r="H38" s="170">
        <v>10537</v>
      </c>
      <c r="I38" s="170">
        <v>28602</v>
      </c>
      <c r="J38" s="170">
        <v>36285</v>
      </c>
      <c r="K38" s="88">
        <v>54016</v>
      </c>
      <c r="L38" s="88">
        <v>73610</v>
      </c>
      <c r="M38" s="88">
        <v>85250</v>
      </c>
    </row>
    <row r="39" spans="2:13">
      <c r="B39" s="39">
        <v>35</v>
      </c>
      <c r="C39" s="142" t="s">
        <v>2</v>
      </c>
      <c r="D39" s="174">
        <v>0.22899999999999998</v>
      </c>
      <c r="E39" s="88">
        <v>23573</v>
      </c>
      <c r="F39" s="170">
        <v>49963</v>
      </c>
      <c r="G39" s="170">
        <v>9457</v>
      </c>
      <c r="H39" s="170">
        <v>11915</v>
      </c>
      <c r="I39" s="170">
        <v>31622</v>
      </c>
      <c r="J39" s="170">
        <v>38569</v>
      </c>
      <c r="K39" s="88">
        <v>65086</v>
      </c>
      <c r="L39" s="88">
        <v>82636</v>
      </c>
      <c r="M39" s="88">
        <v>85081</v>
      </c>
    </row>
    <row r="40" spans="2:13">
      <c r="B40" s="39">
        <v>36</v>
      </c>
      <c r="C40" s="142" t="s">
        <v>3</v>
      </c>
      <c r="D40" s="174">
        <v>0.19800000000000001</v>
      </c>
      <c r="E40" s="88">
        <v>5361</v>
      </c>
      <c r="F40" s="170">
        <v>53739</v>
      </c>
      <c r="G40" s="170">
        <v>8783</v>
      </c>
      <c r="H40" s="170">
        <v>11822</v>
      </c>
      <c r="I40" s="170">
        <v>32922</v>
      </c>
      <c r="J40" s="170">
        <v>40141</v>
      </c>
      <c r="K40" s="88">
        <v>68494</v>
      </c>
      <c r="L40" s="88">
        <v>88995</v>
      </c>
      <c r="M40" s="88">
        <v>99810</v>
      </c>
    </row>
    <row r="41" spans="2:13">
      <c r="B41" s="39">
        <v>37</v>
      </c>
      <c r="C41" s="142" t="s">
        <v>4</v>
      </c>
      <c r="D41" s="174">
        <v>0.19399999999999998</v>
      </c>
      <c r="E41" s="88">
        <v>16941</v>
      </c>
      <c r="F41" s="170">
        <v>51258</v>
      </c>
      <c r="G41" s="170">
        <v>9392</v>
      </c>
      <c r="H41" s="170">
        <v>11737</v>
      </c>
      <c r="I41" s="170">
        <v>33441</v>
      </c>
      <c r="J41" s="170">
        <v>40648</v>
      </c>
      <c r="K41" s="88">
        <v>69376</v>
      </c>
      <c r="L41" s="88">
        <v>92814</v>
      </c>
      <c r="M41" s="88">
        <v>93038</v>
      </c>
    </row>
    <row r="42" spans="2:13">
      <c r="B42" s="39">
        <v>38</v>
      </c>
      <c r="C42" s="142" t="s">
        <v>46</v>
      </c>
      <c r="D42" s="174">
        <v>0.17600000000000002</v>
      </c>
      <c r="E42" s="88">
        <v>3232</v>
      </c>
      <c r="F42" s="170">
        <v>51582</v>
      </c>
      <c r="G42" s="170">
        <v>6073</v>
      </c>
      <c r="H42" s="170">
        <v>8477</v>
      </c>
      <c r="I42" s="170">
        <v>32089</v>
      </c>
      <c r="J42" s="170">
        <v>39816</v>
      </c>
      <c r="K42" s="88">
        <v>60149</v>
      </c>
      <c r="L42" s="88">
        <v>82426</v>
      </c>
      <c r="M42" s="88">
        <v>95167</v>
      </c>
    </row>
    <row r="43" spans="2:13">
      <c r="B43" s="39">
        <v>39</v>
      </c>
      <c r="C43" s="142" t="s">
        <v>9</v>
      </c>
      <c r="D43" s="174">
        <v>0.17300000000000001</v>
      </c>
      <c r="E43" s="88">
        <v>17391</v>
      </c>
      <c r="F43" s="170">
        <v>50703</v>
      </c>
      <c r="G43" s="170">
        <v>8522</v>
      </c>
      <c r="H43" s="170">
        <v>13004</v>
      </c>
      <c r="I43" s="170">
        <v>37131</v>
      </c>
      <c r="J43" s="170">
        <v>47038</v>
      </c>
      <c r="K43" s="88">
        <v>75108</v>
      </c>
      <c r="L43" s="88">
        <v>91301</v>
      </c>
      <c r="M43" s="88">
        <v>96813</v>
      </c>
    </row>
    <row r="44" spans="2:13">
      <c r="B44" s="39">
        <v>40</v>
      </c>
      <c r="C44" s="142" t="s">
        <v>47</v>
      </c>
      <c r="D44" s="174">
        <v>0.221</v>
      </c>
      <c r="E44" s="88">
        <v>5078</v>
      </c>
      <c r="F44" s="170">
        <v>48388</v>
      </c>
      <c r="G44" s="170">
        <v>7268</v>
      </c>
      <c r="H44" s="170">
        <v>9855</v>
      </c>
      <c r="I44" s="170">
        <v>29632</v>
      </c>
      <c r="J44" s="170">
        <v>34741</v>
      </c>
      <c r="K44" s="88">
        <v>57100</v>
      </c>
      <c r="L44" s="88">
        <v>78573</v>
      </c>
      <c r="M44" s="88">
        <v>98227</v>
      </c>
    </row>
    <row r="45" spans="2:13">
      <c r="B45" s="39">
        <v>41</v>
      </c>
      <c r="C45" s="142" t="s">
        <v>14</v>
      </c>
      <c r="D45" s="174">
        <v>0.23499999999999999</v>
      </c>
      <c r="E45" s="88">
        <v>9609</v>
      </c>
      <c r="F45" s="170">
        <v>51354</v>
      </c>
      <c r="G45" s="170">
        <v>9325</v>
      </c>
      <c r="H45" s="170">
        <v>11381</v>
      </c>
      <c r="I45" s="170">
        <v>30587</v>
      </c>
      <c r="J45" s="170">
        <v>39237</v>
      </c>
      <c r="K45" s="88">
        <v>63818</v>
      </c>
      <c r="L45" s="88">
        <v>83966</v>
      </c>
      <c r="M45" s="88">
        <v>90600</v>
      </c>
    </row>
    <row r="46" spans="2:13">
      <c r="B46" s="39">
        <v>42</v>
      </c>
      <c r="C46" s="142" t="s">
        <v>15</v>
      </c>
      <c r="D46" s="169" t="s">
        <v>173</v>
      </c>
      <c r="E46" s="173" t="s">
        <v>173</v>
      </c>
      <c r="F46" s="173" t="s">
        <v>173</v>
      </c>
      <c r="G46" s="173" t="s">
        <v>173</v>
      </c>
      <c r="H46" s="173" t="s">
        <v>173</v>
      </c>
      <c r="I46" s="173" t="s">
        <v>173</v>
      </c>
      <c r="J46" s="173" t="s">
        <v>173</v>
      </c>
      <c r="K46" s="173" t="s">
        <v>173</v>
      </c>
      <c r="L46" s="173" t="s">
        <v>173</v>
      </c>
      <c r="M46" s="173" t="s">
        <v>173</v>
      </c>
    </row>
    <row r="47" spans="2:13">
      <c r="B47" s="39">
        <v>43</v>
      </c>
      <c r="C47" s="142" t="s">
        <v>10</v>
      </c>
      <c r="D47" s="174">
        <v>0.17800000000000002</v>
      </c>
      <c r="E47" s="88">
        <v>11947</v>
      </c>
      <c r="F47" s="170">
        <v>49736</v>
      </c>
      <c r="G47" s="170">
        <v>8422</v>
      </c>
      <c r="H47" s="170">
        <v>10814</v>
      </c>
      <c r="I47" s="170">
        <v>30900</v>
      </c>
      <c r="J47" s="170">
        <v>39619</v>
      </c>
      <c r="K47" s="88">
        <v>65845</v>
      </c>
      <c r="L47" s="88">
        <v>87728</v>
      </c>
      <c r="M47" s="88">
        <v>92880</v>
      </c>
    </row>
    <row r="48" spans="2:13">
      <c r="B48" s="39">
        <v>44</v>
      </c>
      <c r="C48" s="142" t="s">
        <v>22</v>
      </c>
      <c r="D48" s="174">
        <v>0.22600000000000001</v>
      </c>
      <c r="E48" s="88">
        <v>16990</v>
      </c>
      <c r="F48" s="170">
        <v>52801</v>
      </c>
      <c r="G48" s="170">
        <v>7847</v>
      </c>
      <c r="H48" s="170">
        <v>9701</v>
      </c>
      <c r="I48" s="170">
        <v>32022</v>
      </c>
      <c r="J48" s="170">
        <v>38235</v>
      </c>
      <c r="K48" s="88">
        <v>60065</v>
      </c>
      <c r="L48" s="88">
        <v>80841</v>
      </c>
      <c r="M48" s="88">
        <v>89172</v>
      </c>
    </row>
    <row r="49" spans="2:13">
      <c r="B49" s="39">
        <v>45</v>
      </c>
      <c r="C49" s="142" t="s">
        <v>48</v>
      </c>
      <c r="D49" s="174">
        <v>0.22600000000000001</v>
      </c>
      <c r="E49" s="88">
        <v>5930</v>
      </c>
      <c r="F49" s="170">
        <v>49487</v>
      </c>
      <c r="G49" s="170">
        <v>9113</v>
      </c>
      <c r="H49" s="170">
        <v>12945</v>
      </c>
      <c r="I49" s="170">
        <v>30073</v>
      </c>
      <c r="J49" s="170">
        <v>36786</v>
      </c>
      <c r="K49" s="88">
        <v>64147</v>
      </c>
      <c r="L49" s="88">
        <v>84835</v>
      </c>
      <c r="M49" s="88">
        <v>98454</v>
      </c>
    </row>
    <row r="50" spans="2:13">
      <c r="B50" s="39">
        <v>46</v>
      </c>
      <c r="C50" s="142" t="s">
        <v>26</v>
      </c>
      <c r="D50" s="174">
        <v>0.22800000000000001</v>
      </c>
      <c r="E50" s="88">
        <v>7232</v>
      </c>
      <c r="F50" s="170">
        <v>52658</v>
      </c>
      <c r="G50" s="170">
        <v>8589</v>
      </c>
      <c r="H50" s="170">
        <v>11349</v>
      </c>
      <c r="I50" s="170">
        <v>30692</v>
      </c>
      <c r="J50" s="170">
        <v>35557</v>
      </c>
      <c r="K50" s="88">
        <v>62364</v>
      </c>
      <c r="L50" s="88">
        <v>85438</v>
      </c>
      <c r="M50" s="88">
        <v>99198</v>
      </c>
    </row>
    <row r="51" spans="2:13">
      <c r="B51" s="39">
        <v>47</v>
      </c>
      <c r="C51" s="142" t="s">
        <v>16</v>
      </c>
      <c r="D51" s="174">
        <v>0.18</v>
      </c>
      <c r="E51" s="88">
        <v>12841</v>
      </c>
      <c r="F51" s="170">
        <v>52679</v>
      </c>
      <c r="G51" s="170">
        <v>9523</v>
      </c>
      <c r="H51" s="170">
        <v>13681</v>
      </c>
      <c r="I51" s="170">
        <v>33745</v>
      </c>
      <c r="J51" s="170">
        <v>39580</v>
      </c>
      <c r="K51" s="88">
        <v>64210</v>
      </c>
      <c r="L51" s="88">
        <v>85103</v>
      </c>
      <c r="M51" s="88">
        <v>91262</v>
      </c>
    </row>
    <row r="52" spans="2:13">
      <c r="B52" s="39">
        <v>48</v>
      </c>
      <c r="C52" s="142" t="s">
        <v>27</v>
      </c>
      <c r="D52" s="174">
        <v>0.21600000000000003</v>
      </c>
      <c r="E52" s="88">
        <v>7369</v>
      </c>
      <c r="F52" s="170">
        <v>52918</v>
      </c>
      <c r="G52" s="170">
        <v>9337</v>
      </c>
      <c r="H52" s="170">
        <v>12466</v>
      </c>
      <c r="I52" s="170">
        <v>30422</v>
      </c>
      <c r="J52" s="170">
        <v>38933</v>
      </c>
      <c r="K52" s="88">
        <v>67374</v>
      </c>
      <c r="L52" s="88">
        <v>93028</v>
      </c>
      <c r="M52" s="88">
        <v>102058</v>
      </c>
    </row>
    <row r="53" spans="2:13">
      <c r="B53" s="39">
        <v>49</v>
      </c>
      <c r="C53" s="142" t="s">
        <v>28</v>
      </c>
      <c r="D53" s="174">
        <v>0.20699999999999999</v>
      </c>
      <c r="E53" s="88">
        <v>7475</v>
      </c>
      <c r="F53" s="170">
        <v>55097</v>
      </c>
      <c r="G53" s="170">
        <v>8642</v>
      </c>
      <c r="H53" s="170">
        <v>10812</v>
      </c>
      <c r="I53" s="170">
        <v>33750</v>
      </c>
      <c r="J53" s="170">
        <v>43931</v>
      </c>
      <c r="K53" s="88">
        <v>70453</v>
      </c>
      <c r="L53" s="88">
        <v>96922</v>
      </c>
      <c r="M53" s="88">
        <v>106837</v>
      </c>
    </row>
    <row r="54" spans="2:13">
      <c r="B54" s="39">
        <v>50</v>
      </c>
      <c r="C54" s="142" t="s">
        <v>17</v>
      </c>
      <c r="D54" s="174">
        <v>0.17800000000000002</v>
      </c>
      <c r="E54" s="88">
        <v>5741</v>
      </c>
      <c r="F54" s="170">
        <v>54010</v>
      </c>
      <c r="G54" s="170">
        <v>9894</v>
      </c>
      <c r="H54" s="170">
        <v>14605</v>
      </c>
      <c r="I54" s="170">
        <v>34298</v>
      </c>
      <c r="J54" s="170">
        <v>39734</v>
      </c>
      <c r="K54" s="88">
        <v>67643</v>
      </c>
      <c r="L54" s="88">
        <v>90600</v>
      </c>
      <c r="M54" s="88">
        <v>104215</v>
      </c>
    </row>
    <row r="55" spans="2:13">
      <c r="B55" s="39">
        <v>51</v>
      </c>
      <c r="C55" s="142" t="s">
        <v>49</v>
      </c>
      <c r="D55" s="174">
        <v>0.185</v>
      </c>
      <c r="E55" s="88">
        <v>8237</v>
      </c>
      <c r="F55" s="170">
        <v>54172</v>
      </c>
      <c r="G55" s="170">
        <v>7949</v>
      </c>
      <c r="H55" s="170">
        <v>12015</v>
      </c>
      <c r="I55" s="170">
        <v>35779</v>
      </c>
      <c r="J55" s="170">
        <v>41724</v>
      </c>
      <c r="K55" s="88">
        <v>63847</v>
      </c>
      <c r="L55" s="88">
        <v>89420</v>
      </c>
      <c r="M55" s="88">
        <v>98077</v>
      </c>
    </row>
    <row r="56" spans="2:13">
      <c r="B56" s="39">
        <v>52</v>
      </c>
      <c r="C56" s="142" t="s">
        <v>5</v>
      </c>
      <c r="D56" s="174">
        <v>0.154</v>
      </c>
      <c r="E56" s="88">
        <v>5273</v>
      </c>
      <c r="F56" s="170">
        <v>52267</v>
      </c>
      <c r="G56" s="170">
        <v>9081</v>
      </c>
      <c r="H56" s="170">
        <v>12431</v>
      </c>
      <c r="I56" s="170">
        <v>37519</v>
      </c>
      <c r="J56" s="170">
        <v>41077</v>
      </c>
      <c r="K56" s="88">
        <v>62942</v>
      </c>
      <c r="L56" s="88">
        <v>83172</v>
      </c>
      <c r="M56" s="88">
        <v>86252</v>
      </c>
    </row>
    <row r="57" spans="2:13">
      <c r="B57" s="39">
        <v>53</v>
      </c>
      <c r="C57" s="142" t="s">
        <v>23</v>
      </c>
      <c r="D57" s="174">
        <v>0.21100000000000002</v>
      </c>
      <c r="E57" s="88">
        <v>3991</v>
      </c>
      <c r="F57" s="170">
        <v>53472</v>
      </c>
      <c r="G57" s="170">
        <v>6864</v>
      </c>
      <c r="H57" s="170">
        <v>8626</v>
      </c>
      <c r="I57" s="170">
        <v>30686</v>
      </c>
      <c r="J57" s="170">
        <v>40688</v>
      </c>
      <c r="K57" s="88">
        <v>71253</v>
      </c>
      <c r="L57" s="88">
        <v>92802</v>
      </c>
      <c r="M57" s="88">
        <v>91764</v>
      </c>
    </row>
    <row r="58" spans="2:13">
      <c r="B58" s="39">
        <v>54</v>
      </c>
      <c r="C58" s="142" t="s">
        <v>29</v>
      </c>
      <c r="D58" s="174">
        <v>0.20300000000000001</v>
      </c>
      <c r="E58" s="88">
        <v>6696</v>
      </c>
      <c r="F58" s="170">
        <v>52741</v>
      </c>
      <c r="G58" s="170">
        <v>9517</v>
      </c>
      <c r="H58" s="170">
        <v>14042</v>
      </c>
      <c r="I58" s="170">
        <v>36508</v>
      </c>
      <c r="J58" s="170">
        <v>39301</v>
      </c>
      <c r="K58" s="88">
        <v>65107</v>
      </c>
      <c r="L58" s="88">
        <v>85007</v>
      </c>
      <c r="M58" s="88">
        <v>94537</v>
      </c>
    </row>
    <row r="59" spans="2:13">
      <c r="B59" s="39">
        <v>55</v>
      </c>
      <c r="C59" s="142" t="s">
        <v>18</v>
      </c>
      <c r="D59" s="174">
        <v>0.20699999999999999</v>
      </c>
      <c r="E59" s="88">
        <v>7431</v>
      </c>
      <c r="F59" s="170">
        <v>50624</v>
      </c>
      <c r="G59" s="170">
        <v>7526</v>
      </c>
      <c r="H59" s="170">
        <v>9621</v>
      </c>
      <c r="I59" s="170">
        <v>28834</v>
      </c>
      <c r="J59" s="170">
        <v>37179</v>
      </c>
      <c r="K59" s="88">
        <v>61135</v>
      </c>
      <c r="L59" s="88">
        <v>81547</v>
      </c>
      <c r="M59" s="88">
        <v>87459</v>
      </c>
    </row>
    <row r="60" spans="2:13">
      <c r="B60" s="39">
        <v>56</v>
      </c>
      <c r="C60" s="142" t="s">
        <v>11</v>
      </c>
      <c r="D60" s="174">
        <v>0.18600000000000003</v>
      </c>
      <c r="E60" s="88">
        <v>4081</v>
      </c>
      <c r="F60" s="170">
        <v>51955</v>
      </c>
      <c r="G60" s="170">
        <v>7720</v>
      </c>
      <c r="H60" s="170">
        <v>12048</v>
      </c>
      <c r="I60" s="170">
        <v>32435</v>
      </c>
      <c r="J60" s="170">
        <v>39643</v>
      </c>
      <c r="K60" s="88">
        <v>72399</v>
      </c>
      <c r="L60" s="88">
        <v>98270</v>
      </c>
      <c r="M60" s="88">
        <v>96072</v>
      </c>
    </row>
    <row r="61" spans="2:13">
      <c r="B61" s="39">
        <v>57</v>
      </c>
      <c r="C61" s="142" t="s">
        <v>50</v>
      </c>
      <c r="D61" s="174">
        <v>0.22</v>
      </c>
      <c r="E61" s="88">
        <v>3495</v>
      </c>
      <c r="F61" s="170">
        <v>47552</v>
      </c>
      <c r="G61" s="170">
        <v>7945</v>
      </c>
      <c r="H61" s="170">
        <v>12215</v>
      </c>
      <c r="I61" s="170">
        <v>32966</v>
      </c>
      <c r="J61" s="170">
        <v>39876</v>
      </c>
      <c r="K61" s="88">
        <v>62776</v>
      </c>
      <c r="L61" s="88">
        <v>75249</v>
      </c>
      <c r="M61" s="88">
        <v>93564</v>
      </c>
    </row>
    <row r="62" spans="2:13">
      <c r="B62" s="39">
        <v>58</v>
      </c>
      <c r="C62" s="142" t="s">
        <v>30</v>
      </c>
      <c r="D62" s="174">
        <v>0.20899999999999999</v>
      </c>
      <c r="E62" s="88">
        <v>3712</v>
      </c>
      <c r="F62" s="170">
        <v>50603</v>
      </c>
      <c r="G62" s="170">
        <v>8163</v>
      </c>
      <c r="H62" s="170">
        <v>10931</v>
      </c>
      <c r="I62" s="170">
        <v>32897</v>
      </c>
      <c r="J62" s="170">
        <v>39324</v>
      </c>
      <c r="K62" s="88">
        <v>60112</v>
      </c>
      <c r="L62" s="88">
        <v>81317</v>
      </c>
      <c r="M62" s="88">
        <v>92336</v>
      </c>
    </row>
    <row r="63" spans="2:13">
      <c r="B63" s="39">
        <v>59</v>
      </c>
      <c r="C63" s="142" t="s">
        <v>24</v>
      </c>
      <c r="D63" s="174">
        <v>0.22800000000000001</v>
      </c>
      <c r="E63" s="88">
        <v>31657</v>
      </c>
      <c r="F63" s="170">
        <v>50377</v>
      </c>
      <c r="G63" s="170">
        <v>7624</v>
      </c>
      <c r="H63" s="170">
        <v>10058</v>
      </c>
      <c r="I63" s="170">
        <v>28866</v>
      </c>
      <c r="J63" s="170">
        <v>37241</v>
      </c>
      <c r="K63" s="88">
        <v>62770</v>
      </c>
      <c r="L63" s="88">
        <v>81574</v>
      </c>
      <c r="M63" s="88">
        <v>92464</v>
      </c>
    </row>
    <row r="64" spans="2:13">
      <c r="B64" s="39">
        <v>60</v>
      </c>
      <c r="C64" s="142" t="s">
        <v>51</v>
      </c>
      <c r="D64" s="174">
        <v>0.19800000000000001</v>
      </c>
      <c r="E64" s="88">
        <v>3493</v>
      </c>
      <c r="F64" s="170">
        <v>52338</v>
      </c>
      <c r="G64" s="170">
        <v>7645</v>
      </c>
      <c r="H64" s="170">
        <v>10228</v>
      </c>
      <c r="I64" s="170">
        <v>32437</v>
      </c>
      <c r="J64" s="170">
        <v>38789</v>
      </c>
      <c r="K64" s="88">
        <v>70999</v>
      </c>
      <c r="L64" s="88">
        <v>111065</v>
      </c>
      <c r="M64" s="88">
        <v>106395</v>
      </c>
    </row>
    <row r="65" spans="2:13">
      <c r="B65" s="39">
        <v>61</v>
      </c>
      <c r="C65" s="142" t="s">
        <v>19</v>
      </c>
      <c r="D65" s="174">
        <v>0.184</v>
      </c>
      <c r="E65" s="88">
        <v>2726</v>
      </c>
      <c r="F65" s="170">
        <v>59828</v>
      </c>
      <c r="G65" s="170">
        <v>10042</v>
      </c>
      <c r="H65" s="170">
        <v>13858</v>
      </c>
      <c r="I65" s="170">
        <v>31461</v>
      </c>
      <c r="J65" s="170">
        <v>41220</v>
      </c>
      <c r="K65" s="88">
        <v>74927</v>
      </c>
      <c r="L65" s="88">
        <v>97184</v>
      </c>
      <c r="M65" s="88">
        <v>120949</v>
      </c>
    </row>
    <row r="66" spans="2:13">
      <c r="B66" s="39">
        <v>62</v>
      </c>
      <c r="C66" s="142" t="s">
        <v>20</v>
      </c>
      <c r="D66" s="174">
        <v>0.17699999999999999</v>
      </c>
      <c r="E66" s="88">
        <v>3739</v>
      </c>
      <c r="F66" s="170">
        <v>54558</v>
      </c>
      <c r="G66" s="170">
        <v>10716</v>
      </c>
      <c r="H66" s="170">
        <v>15145</v>
      </c>
      <c r="I66" s="170">
        <v>35701</v>
      </c>
      <c r="J66" s="170">
        <v>47364</v>
      </c>
      <c r="K66" s="88">
        <v>85325</v>
      </c>
      <c r="L66" s="88">
        <v>93569</v>
      </c>
      <c r="M66" s="88">
        <v>109117</v>
      </c>
    </row>
    <row r="67" spans="2:13">
      <c r="B67" s="39">
        <v>63</v>
      </c>
      <c r="C67" s="142" t="s">
        <v>31</v>
      </c>
      <c r="D67" s="174">
        <v>0.18899999999999997</v>
      </c>
      <c r="E67" s="88">
        <v>3059</v>
      </c>
      <c r="F67" s="170">
        <v>51493</v>
      </c>
      <c r="G67" s="170">
        <v>9900</v>
      </c>
      <c r="H67" s="170">
        <v>12788</v>
      </c>
      <c r="I67" s="170">
        <v>31577</v>
      </c>
      <c r="J67" s="170">
        <v>40217</v>
      </c>
      <c r="K67" s="88">
        <v>66389</v>
      </c>
      <c r="L67" s="88">
        <v>91264</v>
      </c>
      <c r="M67" s="88">
        <v>101238</v>
      </c>
    </row>
    <row r="68" spans="2:13">
      <c r="B68" s="39">
        <v>64</v>
      </c>
      <c r="C68" s="142" t="s">
        <v>52</v>
      </c>
      <c r="D68" s="174">
        <v>0.20800000000000002</v>
      </c>
      <c r="E68" s="88">
        <v>3375</v>
      </c>
      <c r="F68" s="170">
        <v>52429</v>
      </c>
      <c r="G68" s="170">
        <v>9648</v>
      </c>
      <c r="H68" s="170">
        <v>13372</v>
      </c>
      <c r="I68" s="170">
        <v>34541</v>
      </c>
      <c r="J68" s="170">
        <v>43147</v>
      </c>
      <c r="K68" s="88">
        <v>76754</v>
      </c>
      <c r="L68" s="88">
        <v>90352</v>
      </c>
      <c r="M68" s="88">
        <v>95647</v>
      </c>
    </row>
    <row r="69" spans="2:13">
      <c r="B69" s="39">
        <v>65</v>
      </c>
      <c r="C69" s="142" t="s">
        <v>12</v>
      </c>
      <c r="D69" s="174">
        <v>0.18</v>
      </c>
      <c r="E69" s="88">
        <v>1443</v>
      </c>
      <c r="F69" s="170">
        <v>55677</v>
      </c>
      <c r="G69" s="170">
        <v>8673</v>
      </c>
      <c r="H69" s="170">
        <v>10494</v>
      </c>
      <c r="I69" s="170">
        <v>36112</v>
      </c>
      <c r="J69" s="170">
        <v>44841</v>
      </c>
      <c r="K69" s="88">
        <v>74150</v>
      </c>
      <c r="L69" s="88">
        <v>89240</v>
      </c>
      <c r="M69" s="88">
        <v>99741</v>
      </c>
    </row>
    <row r="70" spans="2:13">
      <c r="B70" s="39">
        <v>66</v>
      </c>
      <c r="C70" s="142" t="s">
        <v>6</v>
      </c>
      <c r="D70" s="174">
        <v>0.17300000000000001</v>
      </c>
      <c r="E70" s="88">
        <v>1391</v>
      </c>
      <c r="F70" s="170">
        <v>57961</v>
      </c>
      <c r="G70" s="170">
        <v>7672</v>
      </c>
      <c r="H70" s="170">
        <v>11146</v>
      </c>
      <c r="I70" s="170">
        <v>31079</v>
      </c>
      <c r="J70" s="170">
        <v>43591</v>
      </c>
      <c r="K70" s="88">
        <v>75991</v>
      </c>
      <c r="L70" s="88">
        <v>100644</v>
      </c>
      <c r="M70" s="88">
        <v>130771</v>
      </c>
    </row>
    <row r="71" spans="2:13">
      <c r="B71" s="39">
        <v>67</v>
      </c>
      <c r="C71" s="142" t="s">
        <v>7</v>
      </c>
      <c r="D71" s="174">
        <v>0.188</v>
      </c>
      <c r="E71" s="88">
        <v>703</v>
      </c>
      <c r="F71" s="170">
        <v>65493</v>
      </c>
      <c r="G71" s="170">
        <v>8296</v>
      </c>
      <c r="H71" s="170">
        <v>11330</v>
      </c>
      <c r="I71" s="170">
        <v>36217</v>
      </c>
      <c r="J71" s="170">
        <v>47587</v>
      </c>
      <c r="K71" s="88">
        <v>86730</v>
      </c>
      <c r="L71" s="88">
        <v>146393</v>
      </c>
      <c r="M71" s="88">
        <v>142714</v>
      </c>
    </row>
    <row r="72" spans="2:13">
      <c r="B72" s="39">
        <v>68</v>
      </c>
      <c r="C72" s="142" t="s">
        <v>53</v>
      </c>
      <c r="D72" s="174">
        <v>0.215</v>
      </c>
      <c r="E72" s="88">
        <v>1067</v>
      </c>
      <c r="F72" s="170">
        <v>44978</v>
      </c>
      <c r="G72" s="170">
        <v>10741</v>
      </c>
      <c r="H72" s="170">
        <v>12582</v>
      </c>
      <c r="I72" s="170">
        <v>35647</v>
      </c>
      <c r="J72" s="170">
        <v>41714</v>
      </c>
      <c r="K72" s="88">
        <v>54999</v>
      </c>
      <c r="L72" s="88">
        <v>73763</v>
      </c>
      <c r="M72" s="88">
        <v>75773</v>
      </c>
    </row>
    <row r="73" spans="2:13">
      <c r="B73" s="39">
        <v>69</v>
      </c>
      <c r="C73" s="142" t="s">
        <v>54</v>
      </c>
      <c r="D73" s="174">
        <v>0.188</v>
      </c>
      <c r="E73" s="88">
        <v>2224</v>
      </c>
      <c r="F73" s="170">
        <v>52918</v>
      </c>
      <c r="G73" s="170">
        <v>8567</v>
      </c>
      <c r="H73" s="170">
        <v>11772</v>
      </c>
      <c r="I73" s="170">
        <v>30531</v>
      </c>
      <c r="J73" s="170">
        <v>37376</v>
      </c>
      <c r="K73" s="88">
        <v>63028</v>
      </c>
      <c r="L73" s="88">
        <v>87678</v>
      </c>
      <c r="M73" s="88">
        <v>96525</v>
      </c>
    </row>
    <row r="74" spans="2:13">
      <c r="B74" s="39">
        <v>70</v>
      </c>
      <c r="C74" s="142" t="s">
        <v>55</v>
      </c>
      <c r="D74" s="174">
        <v>0.22</v>
      </c>
      <c r="E74" s="88">
        <v>451</v>
      </c>
      <c r="F74" s="170">
        <v>51117</v>
      </c>
      <c r="G74" s="170">
        <v>9176</v>
      </c>
      <c r="H74" s="170">
        <v>14422</v>
      </c>
      <c r="I74" s="170">
        <v>30959</v>
      </c>
      <c r="J74" s="170">
        <v>42039</v>
      </c>
      <c r="K74" s="88">
        <v>66098</v>
      </c>
      <c r="L74" s="88">
        <v>99133</v>
      </c>
      <c r="M74" s="88">
        <v>115715</v>
      </c>
    </row>
    <row r="75" spans="2:13">
      <c r="B75" s="39">
        <v>71</v>
      </c>
      <c r="C75" s="142" t="s">
        <v>56</v>
      </c>
      <c r="D75" s="174">
        <v>0.255</v>
      </c>
      <c r="E75" s="88">
        <v>1505</v>
      </c>
      <c r="F75" s="170">
        <v>51205</v>
      </c>
      <c r="G75" s="170">
        <v>10013</v>
      </c>
      <c r="H75" s="170">
        <v>16451</v>
      </c>
      <c r="I75" s="170">
        <v>36652</v>
      </c>
      <c r="J75" s="170">
        <v>44510</v>
      </c>
      <c r="K75" s="88">
        <v>74376</v>
      </c>
      <c r="L75" s="88">
        <v>99761</v>
      </c>
      <c r="M75" s="88">
        <v>105973</v>
      </c>
    </row>
    <row r="76" spans="2:13">
      <c r="B76" s="39">
        <v>72</v>
      </c>
      <c r="C76" s="142" t="s">
        <v>32</v>
      </c>
      <c r="D76" s="174">
        <v>0.16800000000000001</v>
      </c>
      <c r="E76" s="88">
        <v>633</v>
      </c>
      <c r="F76" s="170">
        <v>64428</v>
      </c>
      <c r="G76" s="170">
        <v>9838</v>
      </c>
      <c r="H76" s="170">
        <v>15276</v>
      </c>
      <c r="I76" s="170">
        <v>38066</v>
      </c>
      <c r="J76" s="170">
        <v>43259</v>
      </c>
      <c r="K76" s="88">
        <v>74304</v>
      </c>
      <c r="L76" s="88">
        <v>118366</v>
      </c>
      <c r="M76" s="88">
        <v>114082</v>
      </c>
    </row>
    <row r="77" spans="2:13">
      <c r="B77" s="39">
        <v>73</v>
      </c>
      <c r="C77" s="142" t="s">
        <v>33</v>
      </c>
      <c r="D77" s="174">
        <v>0.184</v>
      </c>
      <c r="E77" s="88">
        <v>881</v>
      </c>
      <c r="F77" s="170">
        <v>61909</v>
      </c>
      <c r="G77" s="170">
        <v>9408</v>
      </c>
      <c r="H77" s="170">
        <v>12871</v>
      </c>
      <c r="I77" s="170">
        <v>34610</v>
      </c>
      <c r="J77" s="170">
        <v>41103</v>
      </c>
      <c r="K77" s="88">
        <v>83000</v>
      </c>
      <c r="L77" s="88">
        <v>109443</v>
      </c>
      <c r="M77" s="88">
        <v>108478</v>
      </c>
    </row>
    <row r="78" spans="2:13" ht="14.25" thickBot="1">
      <c r="B78" s="39">
        <v>74</v>
      </c>
      <c r="C78" s="142" t="s">
        <v>34</v>
      </c>
      <c r="D78" s="174">
        <v>0.153</v>
      </c>
      <c r="E78" s="88">
        <v>342</v>
      </c>
      <c r="F78" s="170">
        <v>65707</v>
      </c>
      <c r="G78" s="170">
        <v>10311</v>
      </c>
      <c r="H78" s="170">
        <v>13104</v>
      </c>
      <c r="I78" s="170">
        <v>40272</v>
      </c>
      <c r="J78" s="170">
        <v>40881</v>
      </c>
      <c r="K78" s="88">
        <v>87291</v>
      </c>
      <c r="L78" s="88">
        <v>133875</v>
      </c>
      <c r="M78" s="88">
        <v>105954</v>
      </c>
    </row>
    <row r="79" spans="2:13" ht="14.25" thickTop="1">
      <c r="B79" s="209" t="s">
        <v>0</v>
      </c>
      <c r="C79" s="210"/>
      <c r="D79" s="175">
        <v>0.20899999999999999</v>
      </c>
      <c r="E79" s="89">
        <v>325388</v>
      </c>
      <c r="F79" s="172">
        <v>51093</v>
      </c>
      <c r="G79" s="172">
        <v>8718</v>
      </c>
      <c r="H79" s="172">
        <v>11734</v>
      </c>
      <c r="I79" s="172">
        <v>32236</v>
      </c>
      <c r="J79" s="172">
        <v>39211</v>
      </c>
      <c r="K79" s="89">
        <v>64511</v>
      </c>
      <c r="L79" s="89">
        <v>84970</v>
      </c>
      <c r="M79" s="89">
        <v>93254</v>
      </c>
    </row>
    <row r="80" spans="2:13">
      <c r="B80" s="93" t="s">
        <v>117</v>
      </c>
      <c r="C80" s="144"/>
      <c r="D80" s="145"/>
      <c r="E80" s="146"/>
      <c r="F80" s="146"/>
      <c r="G80" s="147"/>
      <c r="H80" s="147"/>
      <c r="I80" s="147"/>
      <c r="J80" s="147"/>
      <c r="K80" s="147"/>
      <c r="L80" s="147"/>
      <c r="M80" s="147"/>
    </row>
    <row r="81" spans="2:14">
      <c r="B81" s="93" t="s">
        <v>209</v>
      </c>
      <c r="C81" s="144"/>
      <c r="D81" s="145"/>
      <c r="E81" s="146"/>
      <c r="F81" s="146"/>
      <c r="G81" s="147"/>
      <c r="H81" s="147"/>
      <c r="I81" s="147"/>
      <c r="J81" s="147"/>
      <c r="K81" s="147"/>
      <c r="L81" s="147"/>
      <c r="M81" s="147"/>
      <c r="N81" s="148"/>
    </row>
    <row r="82" spans="2:14">
      <c r="B82" s="24"/>
      <c r="C82" s="144"/>
      <c r="D82" s="149"/>
      <c r="E82" s="149"/>
      <c r="F82" s="149"/>
      <c r="G82" s="149"/>
      <c r="H82" s="149"/>
      <c r="I82" s="149"/>
      <c r="J82" s="149"/>
      <c r="K82" s="149"/>
      <c r="L82" s="148"/>
      <c r="M82" s="148"/>
      <c r="N82" s="148"/>
    </row>
    <row r="83" spans="2:14">
      <c r="B83" s="150"/>
    </row>
  </sheetData>
  <mergeCells count="6">
    <mergeCell ref="F3:M3"/>
    <mergeCell ref="B3:B4"/>
    <mergeCell ref="C3:C4"/>
    <mergeCell ref="B79:C79"/>
    <mergeCell ref="E3:E4"/>
    <mergeCell ref="D3:D4"/>
  </mergeCells>
  <phoneticPr fontId="3"/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I59"/>
  <sheetViews>
    <sheetView showGridLines="0" zoomScaleNormal="100" zoomScaleSheetLayoutView="100" workbookViewId="0"/>
  </sheetViews>
  <sheetFormatPr defaultColWidth="8.875" defaultRowHeight="12"/>
  <cols>
    <col min="1" max="1" width="4.625" style="50" customWidth="1"/>
    <col min="2" max="2" width="13" style="50" customWidth="1"/>
    <col min="3" max="3" width="12.875" style="50" customWidth="1"/>
    <col min="4" max="4" width="14.875" style="50" customWidth="1"/>
    <col min="5" max="5" width="4.375" style="50" customWidth="1"/>
    <col min="6" max="6" width="14.875" style="50" customWidth="1"/>
    <col min="7" max="7" width="4.375" style="50" customWidth="1"/>
    <col min="8" max="8" width="14.875" style="50" customWidth="1"/>
    <col min="9" max="9" width="4.375" style="50" customWidth="1"/>
    <col min="10" max="16384" width="8.875" style="50"/>
  </cols>
  <sheetData>
    <row r="1" spans="1:9" ht="16.5" customHeight="1">
      <c r="A1" s="3" t="s">
        <v>216</v>
      </c>
    </row>
    <row r="2" spans="1:9" ht="21" customHeight="1">
      <c r="A2" s="3" t="s">
        <v>169</v>
      </c>
      <c r="G2" s="51" t="s">
        <v>95</v>
      </c>
      <c r="I2" s="51" t="s">
        <v>96</v>
      </c>
    </row>
    <row r="3" spans="1:9" ht="36">
      <c r="B3" s="206" t="s">
        <v>82</v>
      </c>
      <c r="C3" s="208"/>
      <c r="D3" s="44" t="s">
        <v>171</v>
      </c>
      <c r="E3" s="52" t="s">
        <v>97</v>
      </c>
      <c r="F3" s="53" t="s">
        <v>83</v>
      </c>
      <c r="G3" s="7" t="s">
        <v>98</v>
      </c>
      <c r="H3" s="54" t="s">
        <v>84</v>
      </c>
      <c r="I3" s="55" t="s">
        <v>98</v>
      </c>
    </row>
    <row r="4" spans="1:9" ht="21.2" customHeight="1" thickBot="1">
      <c r="B4" s="56" t="s">
        <v>99</v>
      </c>
      <c r="C4" s="57"/>
      <c r="D4" s="115">
        <v>325388</v>
      </c>
      <c r="E4" s="58"/>
      <c r="F4" s="120">
        <v>1348169</v>
      </c>
      <c r="G4" s="58"/>
      <c r="H4" s="126">
        <v>6482704</v>
      </c>
      <c r="I4" s="58"/>
    </row>
    <row r="5" spans="1:9" ht="21.2" customHeight="1" thickTop="1">
      <c r="B5" s="59" t="s">
        <v>100</v>
      </c>
      <c r="C5" s="59" t="s">
        <v>101</v>
      </c>
      <c r="D5" s="116">
        <v>14065</v>
      </c>
      <c r="E5" s="220">
        <v>6</v>
      </c>
      <c r="F5" s="121">
        <v>251115</v>
      </c>
      <c r="G5" s="221">
        <v>6</v>
      </c>
      <c r="H5" s="121">
        <v>1470196</v>
      </c>
      <c r="I5" s="221">
        <v>7</v>
      </c>
    </row>
    <row r="6" spans="1:9" ht="21.2" customHeight="1">
      <c r="B6" s="60"/>
      <c r="C6" s="61" t="s">
        <v>194</v>
      </c>
      <c r="D6" s="117">
        <v>3.7999999999999999E-2</v>
      </c>
      <c r="E6" s="218"/>
      <c r="F6" s="122">
        <v>0.18</v>
      </c>
      <c r="G6" s="219"/>
      <c r="H6" s="122">
        <v>0.22399999999999998</v>
      </c>
      <c r="I6" s="219"/>
    </row>
    <row r="7" spans="1:9" ht="21.2" customHeight="1">
      <c r="B7" s="59" t="s">
        <v>102</v>
      </c>
      <c r="C7" s="46" t="s">
        <v>103</v>
      </c>
      <c r="D7" s="116">
        <v>26435</v>
      </c>
      <c r="E7" s="218">
        <v>3</v>
      </c>
      <c r="F7" s="123">
        <v>545825</v>
      </c>
      <c r="G7" s="219">
        <v>3</v>
      </c>
      <c r="H7" s="123">
        <v>3318793</v>
      </c>
      <c r="I7" s="219">
        <v>2</v>
      </c>
    </row>
    <row r="8" spans="1:9" ht="21.2" customHeight="1">
      <c r="B8" s="59"/>
      <c r="C8" s="61" t="s">
        <v>194</v>
      </c>
      <c r="D8" s="117">
        <v>6.8000000000000005E-2</v>
      </c>
      <c r="E8" s="218"/>
      <c r="F8" s="124">
        <v>0.39200000000000002</v>
      </c>
      <c r="G8" s="219"/>
      <c r="H8" s="124">
        <v>0.50800000000000001</v>
      </c>
      <c r="I8" s="219"/>
    </row>
    <row r="9" spans="1:9" ht="21.2" customHeight="1">
      <c r="B9" s="46" t="s">
        <v>104</v>
      </c>
      <c r="C9" s="62" t="s">
        <v>103</v>
      </c>
      <c r="D9" s="116">
        <v>17663</v>
      </c>
      <c r="E9" s="218">
        <v>5</v>
      </c>
      <c r="F9" s="123">
        <v>334769</v>
      </c>
      <c r="G9" s="219">
        <v>5</v>
      </c>
      <c r="H9" s="123">
        <v>1915551</v>
      </c>
      <c r="I9" s="219">
        <v>5</v>
      </c>
    </row>
    <row r="10" spans="1:9" ht="21.2" customHeight="1">
      <c r="B10" s="60"/>
      <c r="C10" s="61" t="s">
        <v>194</v>
      </c>
      <c r="D10" s="117">
        <v>4.5999999999999999E-2</v>
      </c>
      <c r="E10" s="218"/>
      <c r="F10" s="124">
        <v>0.24</v>
      </c>
      <c r="G10" s="219"/>
      <c r="H10" s="124">
        <v>0.29199999999999998</v>
      </c>
      <c r="I10" s="219"/>
    </row>
    <row r="11" spans="1:9" ht="21.2" customHeight="1">
      <c r="B11" s="59" t="s">
        <v>105</v>
      </c>
      <c r="C11" s="59" t="s">
        <v>103</v>
      </c>
      <c r="D11" s="116">
        <v>30226</v>
      </c>
      <c r="E11" s="218">
        <v>1</v>
      </c>
      <c r="F11" s="123">
        <v>618048</v>
      </c>
      <c r="G11" s="219">
        <v>1</v>
      </c>
      <c r="H11" s="123">
        <v>3770674</v>
      </c>
      <c r="I11" s="219">
        <v>1</v>
      </c>
    </row>
    <row r="12" spans="1:9" ht="21.2" customHeight="1">
      <c r="B12" s="59"/>
      <c r="C12" s="61" t="s">
        <v>194</v>
      </c>
      <c r="D12" s="117">
        <v>7.8E-2</v>
      </c>
      <c r="E12" s="218"/>
      <c r="F12" s="124">
        <v>0.44500000000000001</v>
      </c>
      <c r="G12" s="219"/>
      <c r="H12" s="124">
        <v>0.57799999999999996</v>
      </c>
      <c r="I12" s="219"/>
    </row>
    <row r="13" spans="1:9" ht="21.2" customHeight="1">
      <c r="B13" s="46" t="s">
        <v>106</v>
      </c>
      <c r="C13" s="62" t="s">
        <v>103</v>
      </c>
      <c r="D13" s="116">
        <v>13898</v>
      </c>
      <c r="E13" s="218">
        <v>7</v>
      </c>
      <c r="F13" s="123">
        <v>247331</v>
      </c>
      <c r="G13" s="222">
        <v>7</v>
      </c>
      <c r="H13" s="123">
        <v>1563143</v>
      </c>
      <c r="I13" s="219">
        <v>6</v>
      </c>
    </row>
    <row r="14" spans="1:9" ht="21.2" customHeight="1">
      <c r="B14" s="60"/>
      <c r="C14" s="61" t="s">
        <v>194</v>
      </c>
      <c r="D14" s="117">
        <v>3.6000000000000004E-2</v>
      </c>
      <c r="E14" s="218"/>
      <c r="F14" s="124">
        <v>0.18</v>
      </c>
      <c r="G14" s="223"/>
      <c r="H14" s="124">
        <v>0.24299999999999999</v>
      </c>
      <c r="I14" s="219"/>
    </row>
    <row r="15" spans="1:9" ht="21.2" customHeight="1">
      <c r="B15" s="59" t="s">
        <v>107</v>
      </c>
      <c r="C15" s="46" t="s">
        <v>103</v>
      </c>
      <c r="D15" s="116">
        <v>7501</v>
      </c>
      <c r="E15" s="218">
        <v>8</v>
      </c>
      <c r="F15" s="123">
        <v>127617</v>
      </c>
      <c r="G15" s="219">
        <v>8</v>
      </c>
      <c r="H15" s="123">
        <v>702800</v>
      </c>
      <c r="I15" s="219">
        <v>8</v>
      </c>
    </row>
    <row r="16" spans="1:9" ht="21.2" customHeight="1">
      <c r="B16" s="59"/>
      <c r="C16" s="61" t="s">
        <v>194</v>
      </c>
      <c r="D16" s="117">
        <v>0.02</v>
      </c>
      <c r="E16" s="218"/>
      <c r="F16" s="124">
        <v>9.0999999999999998E-2</v>
      </c>
      <c r="G16" s="219"/>
      <c r="H16" s="124">
        <v>0.107</v>
      </c>
      <c r="I16" s="219"/>
    </row>
    <row r="17" spans="1:9" ht="21.2" customHeight="1">
      <c r="B17" s="46" t="s">
        <v>108</v>
      </c>
      <c r="C17" s="62" t="s">
        <v>103</v>
      </c>
      <c r="D17" s="116">
        <v>28024</v>
      </c>
      <c r="E17" s="218">
        <v>2</v>
      </c>
      <c r="F17" s="123">
        <v>546114</v>
      </c>
      <c r="G17" s="219">
        <v>2</v>
      </c>
      <c r="H17" s="123">
        <v>3305225</v>
      </c>
      <c r="I17" s="219">
        <v>3</v>
      </c>
    </row>
    <row r="18" spans="1:9" ht="21.2" customHeight="1">
      <c r="B18" s="60"/>
      <c r="C18" s="61" t="s">
        <v>194</v>
      </c>
      <c r="D18" s="117">
        <v>7.2000000000000008E-2</v>
      </c>
      <c r="E18" s="218"/>
      <c r="F18" s="124">
        <v>0.39200000000000002</v>
      </c>
      <c r="G18" s="219"/>
      <c r="H18" s="124">
        <v>0.50600000000000001</v>
      </c>
      <c r="I18" s="219"/>
    </row>
    <row r="19" spans="1:9" ht="21.2" customHeight="1">
      <c r="B19" s="59" t="s">
        <v>109</v>
      </c>
      <c r="C19" s="46" t="s">
        <v>103</v>
      </c>
      <c r="D19" s="118">
        <v>17912</v>
      </c>
      <c r="E19" s="218">
        <v>4</v>
      </c>
      <c r="F19" s="123">
        <v>388500</v>
      </c>
      <c r="G19" s="219">
        <v>4</v>
      </c>
      <c r="H19" s="123">
        <v>2339782</v>
      </c>
      <c r="I19" s="219">
        <v>4</v>
      </c>
    </row>
    <row r="20" spans="1:9" ht="21.2" customHeight="1">
      <c r="B20" s="60"/>
      <c r="C20" s="61" t="s">
        <v>194</v>
      </c>
      <c r="D20" s="119">
        <v>4.5999999999999999E-2</v>
      </c>
      <c r="E20" s="218"/>
      <c r="F20" s="125">
        <v>0.28000000000000003</v>
      </c>
      <c r="G20" s="219"/>
      <c r="H20" s="125">
        <v>0.35799999999999998</v>
      </c>
      <c r="I20" s="219"/>
    </row>
    <row r="21" spans="1:9" ht="13.5" customHeight="1">
      <c r="B21" s="93" t="s">
        <v>117</v>
      </c>
    </row>
    <row r="22" spans="1:9" ht="13.5" customHeight="1"/>
    <row r="23" spans="1:9" ht="13.5" customHeight="1">
      <c r="A23" s="3" t="s">
        <v>216</v>
      </c>
    </row>
    <row r="24" spans="1:9" ht="13.5" customHeight="1">
      <c r="A24" s="3" t="s">
        <v>169</v>
      </c>
    </row>
    <row r="25" spans="1:9" ht="13.5" customHeight="1"/>
    <row r="59" spans="2:2" ht="13.5" customHeight="1">
      <c r="B59" s="93" t="s">
        <v>117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E7:E8"/>
    <mergeCell ref="G7:G8"/>
    <mergeCell ref="I7:I8"/>
    <mergeCell ref="B3:C3"/>
    <mergeCell ref="E5:E6"/>
    <mergeCell ref="G5:G6"/>
    <mergeCell ref="I5:I6"/>
  </mergeCells>
  <phoneticPr fontId="3"/>
  <conditionalFormatting sqref="D5:D6">
    <cfRule type="expression" dxfId="279" priority="316">
      <formula>$E$5=5</formula>
    </cfRule>
    <cfRule type="expression" dxfId="278" priority="317">
      <formula>$E$5=4</formula>
    </cfRule>
    <cfRule type="expression" dxfId="277" priority="318">
      <formula>$E$5=3</formula>
    </cfRule>
    <cfRule type="expression" dxfId="276" priority="319">
      <formula>$E$5=2</formula>
    </cfRule>
    <cfRule type="expression" dxfId="275" priority="320">
      <formula>$E$5=1</formula>
    </cfRule>
  </conditionalFormatting>
  <conditionalFormatting sqref="E5:E6">
    <cfRule type="expression" dxfId="274" priority="311">
      <formula>$E$5=5</formula>
    </cfRule>
    <cfRule type="expression" dxfId="273" priority="312">
      <formula>$E$5=4</formula>
    </cfRule>
    <cfRule type="expression" dxfId="272" priority="313">
      <formula>$E$5=3</formula>
    </cfRule>
    <cfRule type="expression" dxfId="271" priority="314">
      <formula>$E$5=2</formula>
    </cfRule>
    <cfRule type="expression" dxfId="270" priority="315">
      <formula>$E$5=1</formula>
    </cfRule>
  </conditionalFormatting>
  <conditionalFormatting sqref="F5:F6">
    <cfRule type="expression" dxfId="269" priority="301">
      <formula>$G$5=5</formula>
    </cfRule>
    <cfRule type="expression" dxfId="268" priority="302">
      <formula>$G$5=4</formula>
    </cfRule>
    <cfRule type="expression" dxfId="267" priority="303">
      <formula>$G$5=3</formula>
    </cfRule>
    <cfRule type="expression" dxfId="266" priority="304">
      <formula>$G$5=2</formula>
    </cfRule>
    <cfRule type="expression" dxfId="265" priority="305">
      <formula>$G$5=1</formula>
    </cfRule>
  </conditionalFormatting>
  <conditionalFormatting sqref="G5:G6">
    <cfRule type="expression" dxfId="264" priority="291">
      <formula>$G$5=5</formula>
    </cfRule>
    <cfRule type="expression" dxfId="263" priority="292">
      <formula>$G$5=4</formula>
    </cfRule>
    <cfRule type="expression" dxfId="262" priority="293">
      <formula>$G$5=3</formula>
    </cfRule>
    <cfRule type="expression" dxfId="261" priority="294">
      <formula>$G$5=2</formula>
    </cfRule>
    <cfRule type="expression" dxfId="260" priority="295">
      <formula>$G$5=1</formula>
    </cfRule>
  </conditionalFormatting>
  <conditionalFormatting sqref="H5:H6">
    <cfRule type="expression" dxfId="259" priority="286">
      <formula>$I$5=5</formula>
    </cfRule>
    <cfRule type="expression" dxfId="258" priority="287">
      <formula>$I$5=4</formula>
    </cfRule>
    <cfRule type="expression" dxfId="257" priority="288">
      <formula>$I$5=3</formula>
    </cfRule>
    <cfRule type="expression" dxfId="256" priority="289">
      <formula>$I$5=2</formula>
    </cfRule>
    <cfRule type="expression" dxfId="255" priority="290">
      <formula>$I$5=1</formula>
    </cfRule>
  </conditionalFormatting>
  <conditionalFormatting sqref="I5:I6">
    <cfRule type="expression" dxfId="254" priority="281">
      <formula>$I$5=5</formula>
    </cfRule>
    <cfRule type="expression" dxfId="253" priority="282">
      <formula>$I$5=4</formula>
    </cfRule>
    <cfRule type="expression" dxfId="252" priority="283">
      <formula>$I$5=3</formula>
    </cfRule>
    <cfRule type="expression" dxfId="251" priority="284">
      <formula>$I$5=2</formula>
    </cfRule>
    <cfRule type="expression" dxfId="250" priority="285">
      <formula>$I$5=1</formula>
    </cfRule>
  </conditionalFormatting>
  <conditionalFormatting sqref="D7:D8">
    <cfRule type="expression" dxfId="249" priority="276">
      <formula>$E$7=5</formula>
    </cfRule>
    <cfRule type="expression" dxfId="248" priority="277">
      <formula>$E$7=4</formula>
    </cfRule>
    <cfRule type="expression" dxfId="247" priority="278">
      <formula>$E$7=3</formula>
    </cfRule>
    <cfRule type="expression" dxfId="246" priority="279">
      <formula>$E$7=2</formula>
    </cfRule>
    <cfRule type="expression" dxfId="245" priority="280">
      <formula>$E$7=1</formula>
    </cfRule>
  </conditionalFormatting>
  <conditionalFormatting sqref="E7:E8">
    <cfRule type="expression" dxfId="244" priority="271">
      <formula>$E$7=5</formula>
    </cfRule>
    <cfRule type="expression" dxfId="243" priority="272">
      <formula>$E$7=4</formula>
    </cfRule>
    <cfRule type="expression" dxfId="242" priority="273">
      <formula>$E$7=3</formula>
    </cfRule>
    <cfRule type="expression" dxfId="241" priority="274">
      <formula>$E$7=2</formula>
    </cfRule>
    <cfRule type="expression" dxfId="240" priority="275">
      <formula>$E$7=1</formula>
    </cfRule>
  </conditionalFormatting>
  <conditionalFormatting sqref="F7:F8">
    <cfRule type="expression" dxfId="239" priority="261">
      <formula>$G$7=5</formula>
    </cfRule>
    <cfRule type="expression" dxfId="238" priority="262">
      <formula>$G$7=4</formula>
    </cfRule>
    <cfRule type="expression" dxfId="237" priority="263">
      <formula>$G$7=3</formula>
    </cfRule>
    <cfRule type="expression" dxfId="236" priority="264">
      <formula>$G$7=2</formula>
    </cfRule>
    <cfRule type="expression" dxfId="235" priority="265">
      <formula>$G$7=1</formula>
    </cfRule>
  </conditionalFormatting>
  <conditionalFormatting sqref="G7:G8">
    <cfRule type="expression" dxfId="234" priority="251">
      <formula>$G$7=5</formula>
    </cfRule>
    <cfRule type="expression" dxfId="233" priority="252">
      <formula>$G$7=4</formula>
    </cfRule>
    <cfRule type="expression" dxfId="232" priority="253">
      <formula>$G$7=3</formula>
    </cfRule>
    <cfRule type="expression" dxfId="231" priority="254">
      <formula>$G$7=2</formula>
    </cfRule>
    <cfRule type="expression" dxfId="230" priority="255">
      <formula>$G$7=1</formula>
    </cfRule>
  </conditionalFormatting>
  <conditionalFormatting sqref="H7:H8">
    <cfRule type="expression" dxfId="229" priority="246">
      <formula>$I$7=5</formula>
    </cfRule>
    <cfRule type="expression" dxfId="228" priority="247">
      <formula>$I$7=4</formula>
    </cfRule>
    <cfRule type="expression" dxfId="227" priority="248">
      <formula>$I$7=3</formula>
    </cfRule>
    <cfRule type="expression" dxfId="226" priority="249">
      <formula>$I$7=2</formula>
    </cfRule>
    <cfRule type="expression" dxfId="225" priority="250">
      <formula>$I$7=1</formula>
    </cfRule>
  </conditionalFormatting>
  <conditionalFormatting sqref="I7:I8">
    <cfRule type="expression" dxfId="224" priority="241">
      <formula>$I$7=5</formula>
    </cfRule>
    <cfRule type="expression" dxfId="223" priority="242">
      <formula>$I$7=4</formula>
    </cfRule>
    <cfRule type="expression" dxfId="222" priority="243">
      <formula>$I$7=3</formula>
    </cfRule>
    <cfRule type="expression" dxfId="221" priority="244">
      <formula>$I$7=2</formula>
    </cfRule>
    <cfRule type="expression" dxfId="220" priority="245">
      <formula>$I$7=1</formula>
    </cfRule>
  </conditionalFormatting>
  <conditionalFormatting sqref="D9:D10">
    <cfRule type="expression" dxfId="219" priority="236">
      <formula>$E$9=5</formula>
    </cfRule>
    <cfRule type="expression" dxfId="218" priority="237">
      <formula>$E$9=4</formula>
    </cfRule>
    <cfRule type="expression" dxfId="217" priority="238">
      <formula>$E$9=3</formula>
    </cfRule>
    <cfRule type="expression" dxfId="216" priority="239">
      <formula>$E$9=2</formula>
    </cfRule>
    <cfRule type="expression" dxfId="215" priority="240">
      <formula>$E$9=1</formula>
    </cfRule>
  </conditionalFormatting>
  <conditionalFormatting sqref="E9:E10">
    <cfRule type="expression" dxfId="214" priority="231">
      <formula>$E$9=5</formula>
    </cfRule>
    <cfRule type="expression" dxfId="213" priority="232">
      <formula>$E$9=4</formula>
    </cfRule>
    <cfRule type="expression" dxfId="212" priority="233">
      <formula>$E$9=3</formula>
    </cfRule>
    <cfRule type="expression" dxfId="211" priority="234">
      <formula>$E$9=2</formula>
    </cfRule>
    <cfRule type="expression" dxfId="210" priority="235">
      <formula>$E$9=1</formula>
    </cfRule>
  </conditionalFormatting>
  <conditionalFormatting sqref="F9:F10">
    <cfRule type="expression" dxfId="209" priority="221">
      <formula>$G$9=5</formula>
    </cfRule>
    <cfRule type="expression" dxfId="208" priority="222">
      <formula>$G$9=4</formula>
    </cfRule>
    <cfRule type="expression" dxfId="207" priority="223">
      <formula>$G$9=3</formula>
    </cfRule>
    <cfRule type="expression" dxfId="206" priority="224">
      <formula>$G$9=2</formula>
    </cfRule>
    <cfRule type="expression" dxfId="205" priority="225">
      <formula>$G$9=1</formula>
    </cfRule>
  </conditionalFormatting>
  <conditionalFormatting sqref="G9:G10">
    <cfRule type="expression" dxfId="204" priority="211">
      <formula>$G$9=5</formula>
    </cfRule>
    <cfRule type="expression" dxfId="203" priority="212">
      <formula>$G$9=4</formula>
    </cfRule>
    <cfRule type="expression" dxfId="202" priority="213">
      <formula>$G$9=3</formula>
    </cfRule>
    <cfRule type="expression" dxfId="201" priority="214">
      <formula>$G$9=2</formula>
    </cfRule>
    <cfRule type="expression" dxfId="200" priority="215">
      <formula>$G$9=1</formula>
    </cfRule>
  </conditionalFormatting>
  <conditionalFormatting sqref="H9:H10">
    <cfRule type="expression" dxfId="199" priority="206">
      <formula>$I$9=5</formula>
    </cfRule>
    <cfRule type="expression" dxfId="198" priority="207">
      <formula>$I$9=4</formula>
    </cfRule>
    <cfRule type="expression" dxfId="197" priority="208">
      <formula>$I$9=3</formula>
    </cfRule>
    <cfRule type="expression" dxfId="196" priority="209">
      <formula>$I$9=2</formula>
    </cfRule>
    <cfRule type="expression" dxfId="195" priority="210">
      <formula>$I$9=1</formula>
    </cfRule>
  </conditionalFormatting>
  <conditionalFormatting sqref="I9:I10">
    <cfRule type="expression" dxfId="194" priority="201">
      <formula>$I$9=5</formula>
    </cfRule>
    <cfRule type="expression" dxfId="193" priority="202">
      <formula>$I$9=4</formula>
    </cfRule>
    <cfRule type="expression" dxfId="192" priority="203">
      <formula>$I$9=3</formula>
    </cfRule>
    <cfRule type="expression" dxfId="191" priority="204">
      <formula>$I$9=2</formula>
    </cfRule>
    <cfRule type="expression" dxfId="190" priority="205">
      <formula>$I$9=1</formula>
    </cfRule>
  </conditionalFormatting>
  <conditionalFormatting sqref="D11:D12">
    <cfRule type="expression" dxfId="189" priority="196">
      <formula>$E$11=5</formula>
    </cfRule>
    <cfRule type="expression" dxfId="188" priority="197">
      <formula>$E$11=4</formula>
    </cfRule>
    <cfRule type="expression" dxfId="187" priority="198">
      <formula>$E$11=3</formula>
    </cfRule>
    <cfRule type="expression" dxfId="186" priority="199">
      <formula>$E$11=2</formula>
    </cfRule>
    <cfRule type="expression" dxfId="185" priority="200">
      <formula>$E$11=1</formula>
    </cfRule>
  </conditionalFormatting>
  <conditionalFormatting sqref="E11:E12">
    <cfRule type="expression" dxfId="184" priority="191">
      <formula>$E$11=5</formula>
    </cfRule>
    <cfRule type="expression" dxfId="183" priority="192">
      <formula>$E$11=4</formula>
    </cfRule>
    <cfRule type="expression" dxfId="182" priority="193">
      <formula>$E$11=3</formula>
    </cfRule>
    <cfRule type="expression" dxfId="181" priority="194">
      <formula>$E$11=2</formula>
    </cfRule>
    <cfRule type="expression" dxfId="180" priority="195">
      <formula>$E$11=1</formula>
    </cfRule>
  </conditionalFormatting>
  <conditionalFormatting sqref="F11:F12">
    <cfRule type="expression" dxfId="179" priority="181">
      <formula>$G$11=5</formula>
    </cfRule>
    <cfRule type="expression" dxfId="178" priority="182">
      <formula>$G$11=4</formula>
    </cfRule>
    <cfRule type="expression" dxfId="177" priority="183">
      <formula>$G$11=3</formula>
    </cfRule>
    <cfRule type="expression" dxfId="176" priority="184">
      <formula>$G$11=2</formula>
    </cfRule>
    <cfRule type="expression" dxfId="175" priority="185">
      <formula>$G$11=1</formula>
    </cfRule>
  </conditionalFormatting>
  <conditionalFormatting sqref="G11:G12">
    <cfRule type="expression" dxfId="174" priority="171">
      <formula>$G$11=5</formula>
    </cfRule>
    <cfRule type="expression" dxfId="173" priority="172">
      <formula>$G$11=4</formula>
    </cfRule>
    <cfRule type="expression" dxfId="172" priority="173">
      <formula>$G$11=3</formula>
    </cfRule>
    <cfRule type="expression" dxfId="171" priority="174">
      <formula>$G$11=2</formula>
    </cfRule>
    <cfRule type="expression" dxfId="170" priority="175">
      <formula>$G$11=1</formula>
    </cfRule>
  </conditionalFormatting>
  <conditionalFormatting sqref="H11:H12">
    <cfRule type="expression" dxfId="169" priority="166">
      <formula>$I$11=5</formula>
    </cfRule>
    <cfRule type="expression" dxfId="168" priority="167">
      <formula>$I$11=4</formula>
    </cfRule>
    <cfRule type="expression" dxfId="167" priority="168">
      <formula>$I$11=3</formula>
    </cfRule>
    <cfRule type="expression" dxfId="166" priority="169">
      <formula>$I$11=2</formula>
    </cfRule>
    <cfRule type="expression" dxfId="165" priority="170">
      <formula>$I$11=1</formula>
    </cfRule>
  </conditionalFormatting>
  <conditionalFormatting sqref="I11:I12">
    <cfRule type="expression" dxfId="164" priority="161">
      <formula>$I$11=5</formula>
    </cfRule>
    <cfRule type="expression" dxfId="163" priority="162">
      <formula>$I$11=4</formula>
    </cfRule>
    <cfRule type="expression" dxfId="162" priority="163">
      <formula>$I$11=3</formula>
    </cfRule>
    <cfRule type="expression" dxfId="161" priority="164">
      <formula>$I$11=2</formula>
    </cfRule>
    <cfRule type="expression" dxfId="160" priority="165">
      <formula>$I$11=1</formula>
    </cfRule>
  </conditionalFormatting>
  <conditionalFormatting sqref="D13:D14">
    <cfRule type="expression" dxfId="159" priority="156">
      <formula>$E$13=5</formula>
    </cfRule>
    <cfRule type="expression" dxfId="158" priority="157">
      <formula>$E$13=4</formula>
    </cfRule>
    <cfRule type="expression" dxfId="157" priority="158">
      <formula>$E$13=3</formula>
    </cfRule>
    <cfRule type="expression" dxfId="156" priority="159">
      <formula>$E$13=2</formula>
    </cfRule>
    <cfRule type="expression" dxfId="155" priority="160">
      <formula>$E$13=1</formula>
    </cfRule>
  </conditionalFormatting>
  <conditionalFormatting sqref="E13:E14">
    <cfRule type="expression" dxfId="154" priority="151">
      <formula>$E$13=5</formula>
    </cfRule>
    <cfRule type="expression" dxfId="153" priority="152">
      <formula>$E$13=4</formula>
    </cfRule>
    <cfRule type="expression" dxfId="152" priority="153">
      <formula>$E$13=3</formula>
    </cfRule>
    <cfRule type="expression" dxfId="151" priority="154">
      <formula>$E$13=2</formula>
    </cfRule>
    <cfRule type="expression" dxfId="150" priority="155">
      <formula>$E$13=1</formula>
    </cfRule>
  </conditionalFormatting>
  <conditionalFormatting sqref="G13:G14">
    <cfRule type="expression" dxfId="149" priority="136">
      <formula>$G$13=5</formula>
    </cfRule>
    <cfRule type="expression" dxfId="148" priority="137">
      <formula>$G$13=4</formula>
    </cfRule>
    <cfRule type="expression" dxfId="147" priority="138">
      <formula>$G$13=3</formula>
    </cfRule>
    <cfRule type="expression" dxfId="146" priority="139">
      <formula>$G$13=2</formula>
    </cfRule>
    <cfRule type="expression" dxfId="145" priority="140">
      <formula>$G$13=1</formula>
    </cfRule>
  </conditionalFormatting>
  <conditionalFormatting sqref="H13:H14">
    <cfRule type="expression" dxfId="144" priority="131">
      <formula>$I$13=5</formula>
    </cfRule>
    <cfRule type="expression" dxfId="143" priority="132">
      <formula>$I$13=4</formula>
    </cfRule>
    <cfRule type="expression" dxfId="142" priority="133">
      <formula>$I$13=3</formula>
    </cfRule>
    <cfRule type="expression" dxfId="141" priority="134">
      <formula>$I$13=2</formula>
    </cfRule>
    <cfRule type="expression" dxfId="140" priority="135">
      <formula>$I$13=1</formula>
    </cfRule>
  </conditionalFormatting>
  <conditionalFormatting sqref="I13:I14">
    <cfRule type="expression" dxfId="139" priority="126">
      <formula>$I$13=5</formula>
    </cfRule>
    <cfRule type="expression" dxfId="138" priority="127">
      <formula>$I$13=4</formula>
    </cfRule>
    <cfRule type="expression" dxfId="137" priority="128">
      <formula>$I$13=3</formula>
    </cfRule>
    <cfRule type="expression" dxfId="136" priority="129">
      <formula>$I$13=2</formula>
    </cfRule>
    <cfRule type="expression" dxfId="135" priority="130">
      <formula>$I$13=1</formula>
    </cfRule>
  </conditionalFormatting>
  <conditionalFormatting sqref="D15:D16">
    <cfRule type="expression" dxfId="134" priority="121">
      <formula>$E$15=5</formula>
    </cfRule>
    <cfRule type="expression" dxfId="133" priority="122">
      <formula>$E$15=4</formula>
    </cfRule>
    <cfRule type="expression" dxfId="132" priority="123">
      <formula>$E$15=3</formula>
    </cfRule>
    <cfRule type="expression" dxfId="131" priority="124">
      <formula>$E$15=2</formula>
    </cfRule>
    <cfRule type="expression" dxfId="130" priority="125">
      <formula>$E$15=1</formula>
    </cfRule>
  </conditionalFormatting>
  <conditionalFormatting sqref="E15:E16">
    <cfRule type="expression" dxfId="129" priority="116">
      <formula>$E$15=5</formula>
    </cfRule>
    <cfRule type="expression" dxfId="128" priority="117">
      <formula>$E$15=4</formula>
    </cfRule>
    <cfRule type="expression" dxfId="127" priority="118">
      <formula>$E$15=3</formula>
    </cfRule>
    <cfRule type="expression" dxfId="126" priority="119">
      <formula>$E$15=2</formula>
    </cfRule>
    <cfRule type="expression" dxfId="125" priority="120">
      <formula>$E$15=1</formula>
    </cfRule>
  </conditionalFormatting>
  <conditionalFormatting sqref="F15:F16">
    <cfRule type="expression" dxfId="124" priority="106">
      <formula>$G$15=5</formula>
    </cfRule>
    <cfRule type="expression" dxfId="123" priority="107">
      <formula>$G$15=4</formula>
    </cfRule>
    <cfRule type="expression" dxfId="122" priority="108">
      <formula>$G$15=3</formula>
    </cfRule>
    <cfRule type="expression" dxfId="121" priority="109">
      <formula>$G$15=2</formula>
    </cfRule>
    <cfRule type="expression" dxfId="120" priority="110">
      <formula>$G$15=1</formula>
    </cfRule>
  </conditionalFormatting>
  <conditionalFormatting sqref="H15:H16">
    <cfRule type="expression" dxfId="119" priority="96">
      <formula>$I$15=5</formula>
    </cfRule>
    <cfRule type="expression" dxfId="118" priority="97">
      <formula>$I$15=4</formula>
    </cfRule>
    <cfRule type="expression" dxfId="117" priority="98">
      <formula>$I$15=3</formula>
    </cfRule>
    <cfRule type="expression" dxfId="116" priority="99">
      <formula>$I$15=2</formula>
    </cfRule>
    <cfRule type="expression" dxfId="115" priority="100">
      <formula>$I$15=1</formula>
    </cfRule>
  </conditionalFormatting>
  <conditionalFormatting sqref="I15:I16">
    <cfRule type="expression" dxfId="114" priority="91">
      <formula>$I$15=5</formula>
    </cfRule>
    <cfRule type="expression" dxfId="113" priority="92">
      <formula>$I$15=4</formula>
    </cfRule>
    <cfRule type="expression" dxfId="112" priority="93">
      <formula>$I$15=3</formula>
    </cfRule>
    <cfRule type="expression" dxfId="111" priority="94">
      <formula>$I$15=2</formula>
    </cfRule>
    <cfRule type="expression" dxfId="110" priority="95">
      <formula>$I$15=1</formula>
    </cfRule>
  </conditionalFormatting>
  <conditionalFormatting sqref="G15:G16">
    <cfRule type="expression" dxfId="109" priority="86">
      <formula>$G$15=5</formula>
    </cfRule>
    <cfRule type="expression" dxfId="108" priority="87">
      <formula>$G$15=4</formula>
    </cfRule>
    <cfRule type="expression" dxfId="107" priority="88">
      <formula>$G$15=3</formula>
    </cfRule>
    <cfRule type="expression" dxfId="106" priority="89">
      <formula>$G$15=2</formula>
    </cfRule>
    <cfRule type="expression" dxfId="105" priority="90">
      <formula>$G$15=1</formula>
    </cfRule>
  </conditionalFormatting>
  <conditionalFormatting sqref="D17:D18">
    <cfRule type="expression" dxfId="104" priority="81">
      <formula>$E$17=5</formula>
    </cfRule>
    <cfRule type="expression" dxfId="103" priority="82">
      <formula>$E$17=4</formula>
    </cfRule>
    <cfRule type="expression" dxfId="102" priority="83">
      <formula>$E$17=3</formula>
    </cfRule>
    <cfRule type="expression" dxfId="101" priority="84">
      <formula>$E$17=2</formula>
    </cfRule>
    <cfRule type="expression" dxfId="100" priority="85">
      <formula>$E$17=1</formula>
    </cfRule>
  </conditionalFormatting>
  <conditionalFormatting sqref="E17:E18">
    <cfRule type="expression" dxfId="99" priority="76">
      <formula>$E$17=5</formula>
    </cfRule>
    <cfRule type="expression" dxfId="98" priority="77">
      <formula>$E$17=4</formula>
    </cfRule>
    <cfRule type="expression" dxfId="97" priority="78">
      <formula>$E$17=3</formula>
    </cfRule>
    <cfRule type="expression" dxfId="96" priority="79">
      <formula>$E$17=2</formula>
    </cfRule>
    <cfRule type="expression" dxfId="95" priority="80">
      <formula>$E$17=1</formula>
    </cfRule>
  </conditionalFormatting>
  <conditionalFormatting sqref="F17:F18">
    <cfRule type="expression" dxfId="94" priority="66">
      <formula>$G$17=5</formula>
    </cfRule>
    <cfRule type="expression" dxfId="93" priority="67">
      <formula>$G$17=4</formula>
    </cfRule>
    <cfRule type="expression" dxfId="92" priority="68">
      <formula>$G$17=3</formula>
    </cfRule>
    <cfRule type="expression" dxfId="91" priority="69">
      <formula>$G$17=2</formula>
    </cfRule>
    <cfRule type="expression" dxfId="90" priority="70">
      <formula>$G$17=1</formula>
    </cfRule>
  </conditionalFormatting>
  <conditionalFormatting sqref="H17:H18">
    <cfRule type="expression" dxfId="89" priority="56">
      <formula>$I$17=5</formula>
    </cfRule>
    <cfRule type="expression" dxfId="88" priority="57">
      <formula>$I$17=4</formula>
    </cfRule>
    <cfRule type="expression" dxfId="87" priority="58">
      <formula>$I$17=3</formula>
    </cfRule>
    <cfRule type="expression" dxfId="86" priority="59">
      <formula>$I$17=2</formula>
    </cfRule>
    <cfRule type="expression" dxfId="85" priority="60">
      <formula>$I$17=1</formula>
    </cfRule>
  </conditionalFormatting>
  <conditionalFormatting sqref="I17:I18">
    <cfRule type="expression" dxfId="84" priority="51">
      <formula>$I$17=5</formula>
    </cfRule>
    <cfRule type="expression" dxfId="83" priority="52">
      <formula>$I$17=4</formula>
    </cfRule>
    <cfRule type="expression" dxfId="82" priority="53">
      <formula>$I$17=3</formula>
    </cfRule>
    <cfRule type="expression" dxfId="81" priority="54">
      <formula>$I$17=2</formula>
    </cfRule>
    <cfRule type="expression" dxfId="80" priority="55">
      <formula>$I$17=1</formula>
    </cfRule>
  </conditionalFormatting>
  <conditionalFormatting sqref="G17:G18">
    <cfRule type="expression" dxfId="79" priority="46">
      <formula>$G$17=5</formula>
    </cfRule>
    <cfRule type="expression" dxfId="78" priority="47">
      <formula>$G$17=4</formula>
    </cfRule>
    <cfRule type="expression" dxfId="77" priority="48">
      <formula>$G$17=3</formula>
    </cfRule>
    <cfRule type="expression" dxfId="76" priority="49">
      <formula>$G$17=2</formula>
    </cfRule>
    <cfRule type="expression" dxfId="75" priority="50">
      <formula>$G$17=1</formula>
    </cfRule>
  </conditionalFormatting>
  <conditionalFormatting sqref="D19:D20">
    <cfRule type="expression" dxfId="74" priority="41">
      <formula>$E$19=5</formula>
    </cfRule>
    <cfRule type="expression" dxfId="73" priority="42">
      <formula>$E$19=4</formula>
    </cfRule>
    <cfRule type="expression" dxfId="72" priority="43">
      <formula>$E$19=3</formula>
    </cfRule>
    <cfRule type="expression" dxfId="71" priority="44">
      <formula>$E$19=2</formula>
    </cfRule>
    <cfRule type="expression" dxfId="70" priority="45">
      <formula>$E$19=1</formula>
    </cfRule>
  </conditionalFormatting>
  <conditionalFormatting sqref="E19:E20">
    <cfRule type="expression" dxfId="69" priority="36">
      <formula>$E$19=5</formula>
    </cfRule>
    <cfRule type="expression" dxfId="68" priority="37">
      <formula>$E$19=4</formula>
    </cfRule>
    <cfRule type="expression" dxfId="67" priority="38">
      <formula>$E$19=3</formula>
    </cfRule>
    <cfRule type="expression" dxfId="66" priority="39">
      <formula>$E$19=2</formula>
    </cfRule>
    <cfRule type="expression" dxfId="65" priority="40">
      <formula>$E$19=1</formula>
    </cfRule>
  </conditionalFormatting>
  <conditionalFormatting sqref="F19:F20">
    <cfRule type="expression" dxfId="64" priority="26">
      <formula>$G$19=5</formula>
    </cfRule>
    <cfRule type="expression" dxfId="63" priority="27">
      <formula>$G$19=4</formula>
    </cfRule>
    <cfRule type="expression" dxfId="62" priority="28">
      <formula>$G$19=3</formula>
    </cfRule>
    <cfRule type="expression" dxfId="61" priority="29">
      <formula>$G$19=2</formula>
    </cfRule>
    <cfRule type="expression" dxfId="60" priority="30">
      <formula>$G$19=1</formula>
    </cfRule>
  </conditionalFormatting>
  <conditionalFormatting sqref="H19:H20">
    <cfRule type="expression" dxfId="59" priority="16">
      <formula>$I$19=5</formula>
    </cfRule>
    <cfRule type="expression" dxfId="58" priority="17">
      <formula>$I$19=4</formula>
    </cfRule>
    <cfRule type="expression" dxfId="57" priority="18">
      <formula>$I$19=3</formula>
    </cfRule>
    <cfRule type="expression" dxfId="56" priority="19">
      <formula>$I$19=2</formula>
    </cfRule>
    <cfRule type="expression" dxfId="55" priority="20">
      <formula>$I$19=1</formula>
    </cfRule>
  </conditionalFormatting>
  <conditionalFormatting sqref="I19:I20">
    <cfRule type="expression" dxfId="54" priority="11">
      <formula>$I$19=5</formula>
    </cfRule>
    <cfRule type="expression" dxfId="53" priority="12">
      <formula>$I$19=4</formula>
    </cfRule>
    <cfRule type="expression" dxfId="52" priority="13">
      <formula>$I$19=3</formula>
    </cfRule>
    <cfRule type="expression" dxfId="51" priority="14">
      <formula>$I$19=2</formula>
    </cfRule>
    <cfRule type="expression" dxfId="50" priority="15">
      <formula>$I$19=1</formula>
    </cfRule>
  </conditionalFormatting>
  <conditionalFormatting sqref="G19:G20">
    <cfRule type="expression" dxfId="49" priority="6">
      <formula>$G$19=5</formula>
    </cfRule>
    <cfRule type="expression" dxfId="48" priority="7">
      <formula>$G$19=4</formula>
    </cfRule>
    <cfRule type="expression" dxfId="47" priority="8">
      <formula>$G$19=3</formula>
    </cfRule>
    <cfRule type="expression" dxfId="46" priority="9">
      <formula>$G$19=2</formula>
    </cfRule>
    <cfRule type="expression" dxfId="45" priority="10">
      <formula>$G$19=1</formula>
    </cfRule>
  </conditionalFormatting>
  <conditionalFormatting sqref="F13:F14">
    <cfRule type="expression" dxfId="44" priority="1">
      <formula>$G$13=5</formula>
    </cfRule>
    <cfRule type="expression" dxfId="43" priority="2">
      <formula>$G$13=4</formula>
    </cfRule>
    <cfRule type="expression" dxfId="42" priority="3">
      <formula>$G$13=3</formula>
    </cfRule>
    <cfRule type="expression" dxfId="41" priority="4">
      <formula>$G$13=2</formula>
    </cfRule>
    <cfRule type="expression" dxfId="4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9" scale="75" fitToHeight="0" orientation="portrait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18"/>
  <sheetViews>
    <sheetView showGridLines="0" zoomScaleNormal="100" zoomScaleSheetLayoutView="100" workbookViewId="0"/>
  </sheetViews>
  <sheetFormatPr defaultRowHeight="13.5"/>
  <cols>
    <col min="1" max="1" width="4.625" style="1" customWidth="1"/>
    <col min="2" max="2" width="3.25" style="1" customWidth="1"/>
    <col min="3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3.5" customHeight="1">
      <c r="A1" s="3" t="s">
        <v>174</v>
      </c>
    </row>
    <row r="2" spans="1:20" ht="16.5" customHeight="1">
      <c r="A2" s="2" t="s">
        <v>129</v>
      </c>
    </row>
    <row r="3" spans="1:20" ht="16.5" customHeight="1">
      <c r="B3" s="204"/>
      <c r="C3" s="214" t="s">
        <v>127</v>
      </c>
      <c r="D3" s="216" t="s">
        <v>85</v>
      </c>
      <c r="E3" s="224" t="s">
        <v>100</v>
      </c>
      <c r="F3" s="224"/>
      <c r="G3" s="224" t="s">
        <v>118</v>
      </c>
      <c r="H3" s="224"/>
      <c r="I3" s="206" t="s">
        <v>162</v>
      </c>
      <c r="J3" s="208"/>
      <c r="K3" s="224" t="s">
        <v>105</v>
      </c>
      <c r="L3" s="224"/>
      <c r="M3" s="224" t="s">
        <v>106</v>
      </c>
      <c r="N3" s="224"/>
      <c r="O3" s="224" t="s">
        <v>107</v>
      </c>
      <c r="P3" s="224"/>
      <c r="Q3" s="224" t="s">
        <v>119</v>
      </c>
      <c r="R3" s="224"/>
      <c r="S3" s="224" t="s">
        <v>109</v>
      </c>
      <c r="T3" s="224"/>
    </row>
    <row r="4" spans="1:20">
      <c r="B4" s="205"/>
      <c r="C4" s="215"/>
      <c r="D4" s="217"/>
      <c r="E4" s="104" t="s">
        <v>120</v>
      </c>
      <c r="F4" s="127" t="s">
        <v>194</v>
      </c>
      <c r="G4" s="104" t="s">
        <v>120</v>
      </c>
      <c r="H4" s="127" t="s">
        <v>194</v>
      </c>
      <c r="I4" s="104" t="s">
        <v>120</v>
      </c>
      <c r="J4" s="127" t="s">
        <v>194</v>
      </c>
      <c r="K4" s="104" t="s">
        <v>120</v>
      </c>
      <c r="L4" s="127" t="s">
        <v>194</v>
      </c>
      <c r="M4" s="104" t="s">
        <v>120</v>
      </c>
      <c r="N4" s="127" t="s">
        <v>194</v>
      </c>
      <c r="O4" s="104" t="s">
        <v>120</v>
      </c>
      <c r="P4" s="127" t="s">
        <v>194</v>
      </c>
      <c r="Q4" s="104" t="s">
        <v>120</v>
      </c>
      <c r="R4" s="127" t="s">
        <v>194</v>
      </c>
      <c r="S4" s="104" t="s">
        <v>120</v>
      </c>
      <c r="T4" s="127" t="s">
        <v>194</v>
      </c>
    </row>
    <row r="5" spans="1:20">
      <c r="B5" s="39">
        <v>1</v>
      </c>
      <c r="C5" s="15" t="s">
        <v>1</v>
      </c>
      <c r="D5" s="88">
        <v>53242</v>
      </c>
      <c r="E5" s="170">
        <v>1381</v>
      </c>
      <c r="F5" s="176">
        <v>2.7000000000000003E-2</v>
      </c>
      <c r="G5" s="170">
        <v>2289</v>
      </c>
      <c r="H5" s="176">
        <v>4.4000000000000004E-2</v>
      </c>
      <c r="I5" s="170">
        <v>1624</v>
      </c>
      <c r="J5" s="176">
        <v>3.2000000000000001E-2</v>
      </c>
      <c r="K5" s="170">
        <v>2626</v>
      </c>
      <c r="L5" s="177">
        <v>5.0999999999999997E-2</v>
      </c>
      <c r="M5" s="170">
        <v>1362</v>
      </c>
      <c r="N5" s="176">
        <v>2.7000000000000003E-2</v>
      </c>
      <c r="O5" s="170">
        <v>712</v>
      </c>
      <c r="P5" s="176">
        <v>1.3999999999999999E-2</v>
      </c>
      <c r="Q5" s="170">
        <v>2413</v>
      </c>
      <c r="R5" s="177">
        <v>4.8000000000000001E-2</v>
      </c>
      <c r="S5" s="170">
        <v>1650</v>
      </c>
      <c r="T5" s="177">
        <v>3.2000000000000001E-2</v>
      </c>
    </row>
    <row r="6" spans="1:20">
      <c r="B6" s="39">
        <v>2</v>
      </c>
      <c r="C6" s="15" t="s">
        <v>8</v>
      </c>
      <c r="D6" s="88">
        <v>34862</v>
      </c>
      <c r="E6" s="170">
        <v>4480</v>
      </c>
      <c r="F6" s="176">
        <v>9.0999999999999998E-2</v>
      </c>
      <c r="G6" s="170">
        <v>8940</v>
      </c>
      <c r="H6" s="176">
        <v>0.17600000000000002</v>
      </c>
      <c r="I6" s="170">
        <v>5737</v>
      </c>
      <c r="J6" s="176">
        <v>0.114</v>
      </c>
      <c r="K6" s="170">
        <v>10291</v>
      </c>
      <c r="L6" s="177">
        <v>0.20399999999999999</v>
      </c>
      <c r="M6" s="170">
        <v>4643</v>
      </c>
      <c r="N6" s="176">
        <v>9.4E-2</v>
      </c>
      <c r="O6" s="170">
        <v>2307</v>
      </c>
      <c r="P6" s="176">
        <v>4.5999999999999999E-2</v>
      </c>
      <c r="Q6" s="170">
        <v>9438</v>
      </c>
      <c r="R6" s="177">
        <v>0.18600000000000003</v>
      </c>
      <c r="S6" s="170">
        <v>6369</v>
      </c>
      <c r="T6" s="177">
        <v>0.127</v>
      </c>
    </row>
    <row r="7" spans="1:20">
      <c r="B7" s="39">
        <v>3</v>
      </c>
      <c r="C7" s="18" t="s">
        <v>13</v>
      </c>
      <c r="D7" s="88">
        <v>42087</v>
      </c>
      <c r="E7" s="170">
        <v>1256</v>
      </c>
      <c r="F7" s="176">
        <v>3.1E-2</v>
      </c>
      <c r="G7" s="170">
        <v>2127</v>
      </c>
      <c r="H7" s="176">
        <v>5.2000000000000005E-2</v>
      </c>
      <c r="I7" s="170">
        <v>1470</v>
      </c>
      <c r="J7" s="176">
        <v>3.7000000000000005E-2</v>
      </c>
      <c r="K7" s="170">
        <v>2416</v>
      </c>
      <c r="L7" s="177">
        <v>5.9000000000000004E-2</v>
      </c>
      <c r="M7" s="170">
        <v>1174</v>
      </c>
      <c r="N7" s="176">
        <v>2.8999999999999998E-2</v>
      </c>
      <c r="O7" s="170">
        <v>689</v>
      </c>
      <c r="P7" s="176">
        <v>1.7000000000000001E-2</v>
      </c>
      <c r="Q7" s="170">
        <v>2282</v>
      </c>
      <c r="R7" s="177">
        <v>5.5999999999999994E-2</v>
      </c>
      <c r="S7" s="170">
        <v>1443</v>
      </c>
      <c r="T7" s="177">
        <v>3.5000000000000003E-2</v>
      </c>
    </row>
    <row r="8" spans="1:20">
      <c r="B8" s="39">
        <v>4</v>
      </c>
      <c r="C8" s="18" t="s">
        <v>21</v>
      </c>
      <c r="D8" s="88">
        <v>52638</v>
      </c>
      <c r="E8" s="170">
        <v>992</v>
      </c>
      <c r="F8" s="176">
        <v>2.1000000000000001E-2</v>
      </c>
      <c r="G8" s="170">
        <v>1636</v>
      </c>
      <c r="H8" s="176">
        <v>3.3000000000000002E-2</v>
      </c>
      <c r="I8" s="170">
        <v>1125</v>
      </c>
      <c r="J8" s="176">
        <v>2.3E-2</v>
      </c>
      <c r="K8" s="170">
        <v>1854</v>
      </c>
      <c r="L8" s="177">
        <v>3.7999999999999999E-2</v>
      </c>
      <c r="M8" s="170">
        <v>981</v>
      </c>
      <c r="N8" s="176">
        <v>0.02</v>
      </c>
      <c r="O8" s="170">
        <v>452</v>
      </c>
      <c r="P8" s="176">
        <v>0.01</v>
      </c>
      <c r="Q8" s="170">
        <v>1688</v>
      </c>
      <c r="R8" s="177">
        <v>3.5000000000000003E-2</v>
      </c>
      <c r="S8" s="170">
        <v>1083</v>
      </c>
      <c r="T8" s="177">
        <v>2.2000000000000002E-2</v>
      </c>
    </row>
    <row r="9" spans="1:20">
      <c r="B9" s="39">
        <v>5</v>
      </c>
      <c r="C9" s="18" t="s">
        <v>25</v>
      </c>
      <c r="D9" s="88">
        <v>37399</v>
      </c>
      <c r="E9" s="170">
        <v>2715</v>
      </c>
      <c r="F9" s="176">
        <v>6.3E-2</v>
      </c>
      <c r="G9" s="170">
        <v>5540</v>
      </c>
      <c r="H9" s="176">
        <v>0.125</v>
      </c>
      <c r="I9" s="170">
        <v>3670</v>
      </c>
      <c r="J9" s="176">
        <v>8.3000000000000004E-2</v>
      </c>
      <c r="K9" s="170">
        <v>6360</v>
      </c>
      <c r="L9" s="177">
        <v>0.14400000000000002</v>
      </c>
      <c r="M9" s="170">
        <v>2599</v>
      </c>
      <c r="N9" s="176">
        <v>0.06</v>
      </c>
      <c r="O9" s="170">
        <v>1545</v>
      </c>
      <c r="P9" s="176">
        <v>3.5000000000000003E-2</v>
      </c>
      <c r="Q9" s="170">
        <v>5893</v>
      </c>
      <c r="R9" s="177">
        <v>0.13300000000000001</v>
      </c>
      <c r="S9" s="170">
        <v>3438</v>
      </c>
      <c r="T9" s="177">
        <v>7.8E-2</v>
      </c>
    </row>
    <row r="10" spans="1:20">
      <c r="B10" s="39">
        <v>6</v>
      </c>
      <c r="C10" s="18" t="s">
        <v>35</v>
      </c>
      <c r="D10" s="88">
        <v>55698</v>
      </c>
      <c r="E10" s="170">
        <v>1426</v>
      </c>
      <c r="F10" s="176">
        <v>2.7000000000000003E-2</v>
      </c>
      <c r="G10" s="170">
        <v>2452</v>
      </c>
      <c r="H10" s="176">
        <v>4.5999999999999999E-2</v>
      </c>
      <c r="I10" s="170">
        <v>1742</v>
      </c>
      <c r="J10" s="176">
        <v>3.3000000000000002E-2</v>
      </c>
      <c r="K10" s="170">
        <v>2743</v>
      </c>
      <c r="L10" s="177">
        <v>5.2000000000000005E-2</v>
      </c>
      <c r="M10" s="170">
        <v>1374</v>
      </c>
      <c r="N10" s="176">
        <v>2.6000000000000002E-2</v>
      </c>
      <c r="O10" s="170">
        <v>792</v>
      </c>
      <c r="P10" s="176">
        <v>1.4999999999999999E-2</v>
      </c>
      <c r="Q10" s="170">
        <v>2684</v>
      </c>
      <c r="R10" s="177">
        <v>5.0999999999999997E-2</v>
      </c>
      <c r="S10" s="170">
        <v>1658</v>
      </c>
      <c r="T10" s="177">
        <v>3.1E-2</v>
      </c>
    </row>
    <row r="11" spans="1:20">
      <c r="B11" s="39">
        <v>7</v>
      </c>
      <c r="C11" s="18" t="s">
        <v>44</v>
      </c>
      <c r="D11" s="88">
        <v>49462</v>
      </c>
      <c r="E11" s="170">
        <v>1815</v>
      </c>
      <c r="F11" s="176">
        <v>3.4000000000000002E-2</v>
      </c>
      <c r="G11" s="170">
        <v>3451</v>
      </c>
      <c r="H11" s="176">
        <v>6.2E-2</v>
      </c>
      <c r="I11" s="170">
        <v>2295</v>
      </c>
      <c r="J11" s="176">
        <v>4.0999999999999995E-2</v>
      </c>
      <c r="K11" s="170">
        <v>3936</v>
      </c>
      <c r="L11" s="177">
        <v>7.0000000000000007E-2</v>
      </c>
      <c r="M11" s="170">
        <v>1765</v>
      </c>
      <c r="N11" s="176">
        <v>3.3000000000000002E-2</v>
      </c>
      <c r="O11" s="170">
        <v>1004</v>
      </c>
      <c r="P11" s="176">
        <v>1.8000000000000002E-2</v>
      </c>
      <c r="Q11" s="170">
        <v>3626</v>
      </c>
      <c r="R11" s="177">
        <v>6.5000000000000002E-2</v>
      </c>
      <c r="S11" s="170">
        <v>2271</v>
      </c>
      <c r="T11" s="177">
        <v>4.0999999999999995E-2</v>
      </c>
    </row>
    <row r="12" spans="1:20" ht="14.25" thickBot="1">
      <c r="B12" s="39">
        <v>8</v>
      </c>
      <c r="C12" s="18" t="s">
        <v>57</v>
      </c>
      <c r="D12" s="88" t="s">
        <v>173</v>
      </c>
      <c r="E12" s="88" t="s">
        <v>173</v>
      </c>
      <c r="F12" s="88" t="s">
        <v>173</v>
      </c>
      <c r="G12" s="88" t="s">
        <v>173</v>
      </c>
      <c r="H12" s="88" t="s">
        <v>173</v>
      </c>
      <c r="I12" s="88" t="s">
        <v>173</v>
      </c>
      <c r="J12" s="88" t="s">
        <v>173</v>
      </c>
      <c r="K12" s="88" t="s">
        <v>173</v>
      </c>
      <c r="L12" s="88" t="s">
        <v>173</v>
      </c>
      <c r="M12" s="88" t="s">
        <v>173</v>
      </c>
      <c r="N12" s="88" t="s">
        <v>173</v>
      </c>
      <c r="O12" s="88" t="s">
        <v>173</v>
      </c>
      <c r="P12" s="88" t="s">
        <v>173</v>
      </c>
      <c r="Q12" s="88" t="s">
        <v>173</v>
      </c>
      <c r="R12" s="88" t="s">
        <v>173</v>
      </c>
      <c r="S12" s="88" t="s">
        <v>173</v>
      </c>
      <c r="T12" s="88" t="s">
        <v>173</v>
      </c>
    </row>
    <row r="13" spans="1:20" ht="14.25" thickTop="1">
      <c r="B13" s="209" t="s">
        <v>0</v>
      </c>
      <c r="C13" s="210"/>
      <c r="D13" s="89">
        <v>325388</v>
      </c>
      <c r="E13" s="172">
        <v>14065</v>
      </c>
      <c r="F13" s="178">
        <v>3.7999999999999999E-2</v>
      </c>
      <c r="G13" s="172">
        <v>26435</v>
      </c>
      <c r="H13" s="178">
        <v>6.8000000000000005E-2</v>
      </c>
      <c r="I13" s="172">
        <v>17663</v>
      </c>
      <c r="J13" s="178">
        <v>4.5999999999999999E-2</v>
      </c>
      <c r="K13" s="172">
        <v>30226</v>
      </c>
      <c r="L13" s="179">
        <v>7.8E-2</v>
      </c>
      <c r="M13" s="172">
        <v>13898</v>
      </c>
      <c r="N13" s="178">
        <v>3.6000000000000004E-2</v>
      </c>
      <c r="O13" s="172">
        <v>7501</v>
      </c>
      <c r="P13" s="178">
        <v>0.02</v>
      </c>
      <c r="Q13" s="172">
        <v>28024</v>
      </c>
      <c r="R13" s="179">
        <v>7.2000000000000008E-2</v>
      </c>
      <c r="S13" s="172">
        <v>17912</v>
      </c>
      <c r="T13" s="179">
        <v>4.5999999999999999E-2</v>
      </c>
    </row>
    <row r="14" spans="1:20">
      <c r="B14" s="93" t="s">
        <v>117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>
      <c r="B15" s="93" t="s">
        <v>208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>
      <c r="B16" s="2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>
      <c r="B17" s="2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>
      <c r="B18" s="41"/>
    </row>
  </sheetData>
  <mergeCells count="12">
    <mergeCell ref="M3:N3"/>
    <mergeCell ref="O3:P3"/>
    <mergeCell ref="Q3:R3"/>
    <mergeCell ref="S3:T3"/>
    <mergeCell ref="B13:C13"/>
    <mergeCell ref="B3:B4"/>
    <mergeCell ref="C3:C4"/>
    <mergeCell ref="D3:D4"/>
    <mergeCell ref="E3:F3"/>
    <mergeCell ref="G3:H3"/>
    <mergeCell ref="K3:L3"/>
    <mergeCell ref="I3:J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被保険者数</vt:lpstr>
      <vt:lpstr>地区別_被保険者数</vt:lpstr>
      <vt:lpstr>市区町村別_被保険者数</vt:lpstr>
      <vt:lpstr>市区町村別_被保険者数MAP</vt:lpstr>
      <vt:lpstr>介護認定率</vt:lpstr>
      <vt:lpstr>地区別_介護認定率</vt:lpstr>
      <vt:lpstr>市区町村別_介護認定率</vt:lpstr>
      <vt:lpstr>介護疾病別有病状況</vt:lpstr>
      <vt:lpstr>地区別_介護疾病別有病状況</vt:lpstr>
      <vt:lpstr>市区町村別_介護疾病別有病状況</vt:lpstr>
      <vt:lpstr>標準化死亡比</vt:lpstr>
      <vt:lpstr>地区別_標準化死亡比</vt:lpstr>
      <vt:lpstr>市町村別_標準化死亡比</vt:lpstr>
      <vt:lpstr>疾病別死因割合</vt:lpstr>
      <vt:lpstr>地区別_疾病別死因割合</vt:lpstr>
      <vt:lpstr>市区町村別_疾病別死因割合</vt:lpstr>
      <vt:lpstr>長期入院</vt:lpstr>
      <vt:lpstr>地区別_長期入院</vt:lpstr>
      <vt:lpstr>地区別_長期入院　グラフ</vt:lpstr>
      <vt:lpstr>市区町村別_長期入院</vt:lpstr>
      <vt:lpstr>市区町村別_長期入院　グラフ</vt:lpstr>
      <vt:lpstr>地区別_長期入院時年齢</vt:lpstr>
      <vt:lpstr>市区町村別_長期入院時年齢</vt:lpstr>
      <vt:lpstr>介護疾病別有病状況!Print_Area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市区町村別_長期入院!Print_Area</vt:lpstr>
      <vt:lpstr>'市区町村別_長期入院　グラフ'!Print_Area</vt:lpstr>
      <vt:lpstr>市区町村別_被保険者数MAP!Print_Area</vt:lpstr>
      <vt:lpstr>市町村別_標準化死亡比!Print_Area</vt:lpstr>
      <vt:lpstr>疾病別死因割合!Print_Area</vt:lpstr>
      <vt:lpstr>地区別_介護疾病別有病状況!Print_Area</vt:lpstr>
      <vt:lpstr>地区別_介護認定率!Print_Area</vt:lpstr>
      <vt:lpstr>地区別_疾病別死因割合!Print_Area</vt:lpstr>
      <vt:lpstr>地区別_長期入院!Print_Area</vt:lpstr>
      <vt:lpstr>'地区別_長期入院　グラフ'!Print_Area</vt:lpstr>
      <vt:lpstr>地区別_標準化死亡比!Print_Area</vt:lpstr>
      <vt:lpstr>長期入院!Print_Area</vt:lpstr>
      <vt:lpstr>被保険者数!Print_Area</vt:lpstr>
      <vt:lpstr>標準化死亡比!Print_Area</vt:lpstr>
      <vt:lpstr>市区町村別_長期入院!Print_Titles</vt:lpstr>
      <vt:lpstr>市区町村別_長期入院時年齢!Print_Titles</vt:lpstr>
      <vt:lpstr>地区別_長期入院!Print_Titles</vt:lpstr>
      <vt:lpstr>地区別_長期入院時年齢!Print_Titles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/>
  <cp:lastPrinted>2020-03-19T01:44:52Z</cp:lastPrinted>
  <dcterms:created xsi:type="dcterms:W3CDTF">2019-12-18T02:50:02Z</dcterms:created>
  <dcterms:modified xsi:type="dcterms:W3CDTF">2020-04-14T02:55:34Z</dcterms:modified>
  <dc:language/>
  <cp:version/>
</cp:coreProperties>
</file>