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codeName="ThisWorkbook" defaultThemeVersion="124226"/>
  <xr:revisionPtr revIDLastSave="0" documentId="13_ncr:1_{07ED326B-1C75-4A21-91E1-373E173D971E}" xr6:coauthVersionLast="36" xr6:coauthVersionMax="36" xr10:uidLastSave="{00000000-0000-0000-0000-000000000000}"/>
  <bookViews>
    <workbookView xWindow="0" yWindow="0" windowWidth="28800" windowHeight="11760"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1" r:id="rId4"/>
    <sheet name="市区町村別_普及率" sheetId="19" r:id="rId5"/>
    <sheet name="市区町村別_普及率(金額)グラフ" sheetId="61" r:id="rId6"/>
    <sheet name="市区町村別_普及率(金額)MAP" sheetId="65" r:id="rId7"/>
    <sheet name="市区町村別_普及率(数量)グラフ" sheetId="62" r:id="rId8"/>
    <sheet name="市区町村別_普及率(数量)MAP" sheetId="66" r:id="rId9"/>
  </sheets>
  <definedNames>
    <definedName name="_xlnm._FilterDatabase" localSheetId="4" hidden="1">市区町村別_普及率!$B$1:$G$80</definedName>
    <definedName name="_xlnm._FilterDatabase" localSheetId="6" hidden="1">'市区町村別_普及率(金額)MAP'!$A$6:$Q$6</definedName>
    <definedName name="_xlnm._FilterDatabase" localSheetId="8" hidden="1">'市区町村別_普及率(数量)MAP'!$A$6:$Q$6</definedName>
    <definedName name="_Order1" hidden="1">255</definedName>
    <definedName name="_xlnm.Print_Area" localSheetId="4">市区町村別_普及率!$A$1:$H$80</definedName>
    <definedName name="_xlnm.Print_Area" localSheetId="6">'市区町村別_普及率(金額)MAP'!$A$1:$O$84</definedName>
    <definedName name="_xlnm.Print_Area" localSheetId="5">'市区町村別_普及率(金額)グラフ'!$A$1:$R$78</definedName>
    <definedName name="_xlnm.Print_Area" localSheetId="8">'市区町村別_普及率(数量)MAP'!$A$1:$O$84</definedName>
    <definedName name="_xlnm.Print_Area" localSheetId="7">'市区町村別_普及率(数量)グラフ'!$A$1:$R$78</definedName>
    <definedName name="_xlnm.Print_Area" localSheetId="1">'男女別_普及率(金額)'!$A$1:$J$14</definedName>
    <definedName name="_xlnm.Print_Area" localSheetId="3">'男女別_普及率(数量)'!$A$1:$J$13</definedName>
    <definedName name="_xlnm.Print_Area" localSheetId="0">'年齢階層別_普及率(金額)'!$A$1:$P$65</definedName>
    <definedName name="_xlnm.Print_Area" localSheetId="2">'年齢階層別_普及率(数量)'!$A$1:$P$63</definedName>
    <definedName name="_xlnm.Print_Titles" localSheetId="4">市区町村別_普及率!$1:$5</definedName>
  </definedNames>
  <calcPr calcId="191029"/>
</workbook>
</file>

<file path=xl/calcChain.xml><?xml version="1.0" encoding="utf-8"?>
<calcChain xmlns="http://schemas.openxmlformats.org/spreadsheetml/2006/main">
  <c r="V7" i="19" l="1"/>
  <c r="V6" i="19"/>
  <c r="R7" i="19"/>
  <c r="R6" i="19"/>
  <c r="J12" i="90" l="1"/>
  <c r="J11" i="90"/>
  <c r="J10" i="90"/>
  <c r="J9" i="90"/>
  <c r="J8" i="90"/>
  <c r="J7" i="90"/>
  <c r="J6" i="90"/>
  <c r="J12" i="91" l="1"/>
  <c r="J11" i="91"/>
  <c r="J10" i="91"/>
  <c r="J9" i="91"/>
  <c r="J8" i="91"/>
  <c r="J7" i="91"/>
  <c r="J6" i="91"/>
  <c r="I13" i="91"/>
  <c r="I12" i="91"/>
  <c r="I11" i="91"/>
  <c r="I10" i="91"/>
  <c r="I9" i="91"/>
  <c r="I8" i="91"/>
  <c r="I7" i="91"/>
  <c r="I6" i="91"/>
  <c r="I5" i="91"/>
  <c r="I14" i="90"/>
  <c r="I13" i="90"/>
  <c r="I12" i="90"/>
  <c r="I11" i="90"/>
  <c r="I10" i="90"/>
  <c r="I9" i="90"/>
  <c r="I8" i="90"/>
  <c r="I7" i="90"/>
  <c r="I6" i="90"/>
  <c r="I5" i="90"/>
  <c r="AD7" i="19" l="1"/>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D6" i="19"/>
  <c r="AA6" i="19"/>
  <c r="G80" i="19" l="1"/>
  <c r="F80" i="19"/>
  <c r="U7" i="19" l="1"/>
  <c r="W7" i="19" s="1"/>
  <c r="X7" i="19" s="1"/>
  <c r="V8" i="19"/>
  <c r="V9" i="19"/>
  <c r="U9" i="19" s="1"/>
  <c r="W9" i="19" s="1"/>
  <c r="X9" i="19" s="1"/>
  <c r="V10" i="19"/>
  <c r="V11" i="19"/>
  <c r="U11" i="19" s="1"/>
  <c r="W11" i="19" s="1"/>
  <c r="X11" i="19" s="1"/>
  <c r="V12" i="19"/>
  <c r="V13" i="19"/>
  <c r="U13" i="19" s="1"/>
  <c r="W13" i="19" s="1"/>
  <c r="X13" i="19" s="1"/>
  <c r="V14" i="19"/>
  <c r="V15" i="19"/>
  <c r="U15" i="19" s="1"/>
  <c r="W15" i="19" s="1"/>
  <c r="X15" i="19" s="1"/>
  <c r="V16" i="19"/>
  <c r="V17" i="19"/>
  <c r="U17" i="19" s="1"/>
  <c r="W17" i="19" s="1"/>
  <c r="X17" i="19" s="1"/>
  <c r="V18" i="19"/>
  <c r="V19" i="19"/>
  <c r="U19" i="19" s="1"/>
  <c r="W19" i="19" s="1"/>
  <c r="X19" i="19" s="1"/>
  <c r="V20" i="19"/>
  <c r="V21" i="19"/>
  <c r="U21" i="19" s="1"/>
  <c r="W21" i="19" s="1"/>
  <c r="X21" i="19" s="1"/>
  <c r="V22" i="19"/>
  <c r="V23" i="19"/>
  <c r="U23" i="19" s="1"/>
  <c r="W23" i="19" s="1"/>
  <c r="X23" i="19" s="1"/>
  <c r="V24" i="19"/>
  <c r="V25" i="19"/>
  <c r="U25" i="19" s="1"/>
  <c r="W25" i="19" s="1"/>
  <c r="X25" i="19" s="1"/>
  <c r="V26" i="19"/>
  <c r="V27" i="19"/>
  <c r="U27" i="19" s="1"/>
  <c r="W27" i="19" s="1"/>
  <c r="X27" i="19" s="1"/>
  <c r="V28" i="19"/>
  <c r="V29" i="19"/>
  <c r="U29" i="19" s="1"/>
  <c r="W29" i="19" s="1"/>
  <c r="X29" i="19" s="1"/>
  <c r="V30" i="19"/>
  <c r="V31" i="19"/>
  <c r="U31" i="19" s="1"/>
  <c r="W31" i="19" s="1"/>
  <c r="X31" i="19" s="1"/>
  <c r="V32" i="19"/>
  <c r="V33" i="19"/>
  <c r="U33" i="19" s="1"/>
  <c r="W33" i="19" s="1"/>
  <c r="X33" i="19" s="1"/>
  <c r="V34" i="19"/>
  <c r="V35" i="19"/>
  <c r="U35" i="19" s="1"/>
  <c r="W35" i="19" s="1"/>
  <c r="X35" i="19" s="1"/>
  <c r="V36" i="19"/>
  <c r="V37" i="19"/>
  <c r="U37" i="19" s="1"/>
  <c r="W37" i="19" s="1"/>
  <c r="X37" i="19" s="1"/>
  <c r="V38" i="19"/>
  <c r="V39" i="19"/>
  <c r="U39" i="19" s="1"/>
  <c r="W39" i="19" s="1"/>
  <c r="X39" i="19" s="1"/>
  <c r="V40" i="19"/>
  <c r="V41" i="19"/>
  <c r="U41" i="19" s="1"/>
  <c r="W41" i="19" s="1"/>
  <c r="X41" i="19" s="1"/>
  <c r="V42" i="19"/>
  <c r="V43" i="19"/>
  <c r="U43" i="19" s="1"/>
  <c r="W43" i="19" s="1"/>
  <c r="X43" i="19" s="1"/>
  <c r="V44" i="19"/>
  <c r="V45" i="19"/>
  <c r="U45" i="19" s="1"/>
  <c r="W45" i="19" s="1"/>
  <c r="X45" i="19" s="1"/>
  <c r="V46" i="19"/>
  <c r="V47" i="19"/>
  <c r="U47" i="19" s="1"/>
  <c r="W47" i="19" s="1"/>
  <c r="X47" i="19" s="1"/>
  <c r="V48" i="19"/>
  <c r="V49" i="19"/>
  <c r="U49" i="19" s="1"/>
  <c r="W49" i="19" s="1"/>
  <c r="X49" i="19" s="1"/>
  <c r="V50" i="19"/>
  <c r="V51" i="19"/>
  <c r="U51" i="19" s="1"/>
  <c r="W51" i="19" s="1"/>
  <c r="X51" i="19" s="1"/>
  <c r="V52" i="19"/>
  <c r="V53" i="19"/>
  <c r="U53" i="19" s="1"/>
  <c r="W53" i="19" s="1"/>
  <c r="X53" i="19" s="1"/>
  <c r="V54" i="19"/>
  <c r="V55" i="19"/>
  <c r="U55" i="19" s="1"/>
  <c r="W55" i="19" s="1"/>
  <c r="X55" i="19" s="1"/>
  <c r="V56" i="19"/>
  <c r="V57" i="19"/>
  <c r="U57" i="19" s="1"/>
  <c r="W57" i="19" s="1"/>
  <c r="X57" i="19" s="1"/>
  <c r="V58" i="19"/>
  <c r="V59" i="19"/>
  <c r="U59" i="19" s="1"/>
  <c r="W59" i="19" s="1"/>
  <c r="X59" i="19" s="1"/>
  <c r="V60" i="19"/>
  <c r="V61" i="19"/>
  <c r="U61" i="19" s="1"/>
  <c r="W61" i="19" s="1"/>
  <c r="X61" i="19" s="1"/>
  <c r="V62" i="19"/>
  <c r="V63" i="19"/>
  <c r="U63" i="19" s="1"/>
  <c r="W63" i="19" s="1"/>
  <c r="X63" i="19" s="1"/>
  <c r="V64" i="19"/>
  <c r="V65" i="19"/>
  <c r="U65" i="19" s="1"/>
  <c r="W65" i="19" s="1"/>
  <c r="X65" i="19" s="1"/>
  <c r="V66" i="19"/>
  <c r="V67" i="19"/>
  <c r="U67" i="19" s="1"/>
  <c r="W67" i="19" s="1"/>
  <c r="X67" i="19" s="1"/>
  <c r="V68" i="19"/>
  <c r="V69" i="19"/>
  <c r="U69" i="19" s="1"/>
  <c r="W69" i="19" s="1"/>
  <c r="X69" i="19" s="1"/>
  <c r="V70" i="19"/>
  <c r="V71" i="19"/>
  <c r="U71" i="19" s="1"/>
  <c r="W71" i="19" s="1"/>
  <c r="X71" i="19" s="1"/>
  <c r="V72" i="19"/>
  <c r="V73" i="19"/>
  <c r="U73" i="19" s="1"/>
  <c r="W73" i="19" s="1"/>
  <c r="X73" i="19" s="1"/>
  <c r="V74" i="19"/>
  <c r="U74" i="19" s="1"/>
  <c r="W74" i="19" s="1"/>
  <c r="X74" i="19" s="1"/>
  <c r="V75" i="19"/>
  <c r="U75" i="19" s="1"/>
  <c r="W75" i="19" s="1"/>
  <c r="X75" i="19" s="1"/>
  <c r="V76" i="19"/>
  <c r="V77" i="19"/>
  <c r="U77" i="19" s="1"/>
  <c r="W77" i="19" s="1"/>
  <c r="X77" i="19" s="1"/>
  <c r="V78" i="19"/>
  <c r="V79" i="19"/>
  <c r="U79" i="19" s="1"/>
  <c r="W79" i="19" s="1"/>
  <c r="X79" i="19" s="1"/>
  <c r="U6" i="19"/>
  <c r="W6" i="19" s="1"/>
  <c r="X6" i="19" s="1"/>
  <c r="Q7" i="19"/>
  <c r="S7" i="19" s="1"/>
  <c r="T7" i="19" s="1"/>
  <c r="R8" i="19"/>
  <c r="R9" i="19"/>
  <c r="Q9" i="19" s="1"/>
  <c r="S9" i="19" s="1"/>
  <c r="T9" i="19" s="1"/>
  <c r="R10" i="19"/>
  <c r="R11" i="19"/>
  <c r="Q11" i="19" s="1"/>
  <c r="S11" i="19" s="1"/>
  <c r="T11" i="19" s="1"/>
  <c r="R12" i="19"/>
  <c r="R13" i="19"/>
  <c r="Q13" i="19" s="1"/>
  <c r="S13" i="19" s="1"/>
  <c r="T13" i="19" s="1"/>
  <c r="R14" i="19"/>
  <c r="R15" i="19"/>
  <c r="Q15" i="19" s="1"/>
  <c r="S15" i="19" s="1"/>
  <c r="T15" i="19" s="1"/>
  <c r="R16" i="19"/>
  <c r="R17" i="19"/>
  <c r="Q17" i="19" s="1"/>
  <c r="S17" i="19" s="1"/>
  <c r="T17" i="19" s="1"/>
  <c r="R18" i="19"/>
  <c r="R19" i="19"/>
  <c r="Q19" i="19" s="1"/>
  <c r="S19" i="19" s="1"/>
  <c r="T19" i="19" s="1"/>
  <c r="R20" i="19"/>
  <c r="R21" i="19"/>
  <c r="Q21" i="19" s="1"/>
  <c r="S21" i="19" s="1"/>
  <c r="T21" i="19" s="1"/>
  <c r="R22" i="19"/>
  <c r="R23" i="19"/>
  <c r="Q23" i="19" s="1"/>
  <c r="S23" i="19" s="1"/>
  <c r="T23" i="19" s="1"/>
  <c r="R24" i="19"/>
  <c r="R25" i="19"/>
  <c r="Q25" i="19" s="1"/>
  <c r="S25" i="19" s="1"/>
  <c r="T25" i="19" s="1"/>
  <c r="R26" i="19"/>
  <c r="R27" i="19"/>
  <c r="Q27" i="19" s="1"/>
  <c r="S27" i="19" s="1"/>
  <c r="T27" i="19" s="1"/>
  <c r="R28" i="19"/>
  <c r="R29" i="19"/>
  <c r="Q29" i="19" s="1"/>
  <c r="S29" i="19" s="1"/>
  <c r="T29" i="19" s="1"/>
  <c r="R30" i="19"/>
  <c r="R31" i="19"/>
  <c r="Q31" i="19" s="1"/>
  <c r="S31" i="19" s="1"/>
  <c r="T31" i="19" s="1"/>
  <c r="R32" i="19"/>
  <c r="R33" i="19"/>
  <c r="Q33" i="19" s="1"/>
  <c r="S33" i="19" s="1"/>
  <c r="T33" i="19" s="1"/>
  <c r="R34" i="19"/>
  <c r="R35" i="19"/>
  <c r="Q35" i="19" s="1"/>
  <c r="S35" i="19" s="1"/>
  <c r="T35" i="19" s="1"/>
  <c r="R36" i="19"/>
  <c r="R37" i="19"/>
  <c r="Q37" i="19" s="1"/>
  <c r="S37" i="19" s="1"/>
  <c r="T37" i="19" s="1"/>
  <c r="R38" i="19"/>
  <c r="R39" i="19"/>
  <c r="Q39" i="19" s="1"/>
  <c r="S39" i="19" s="1"/>
  <c r="T39" i="19" s="1"/>
  <c r="R40" i="19"/>
  <c r="R41" i="19"/>
  <c r="Q41" i="19" s="1"/>
  <c r="S41" i="19" s="1"/>
  <c r="T41" i="19" s="1"/>
  <c r="R42" i="19"/>
  <c r="R43" i="19"/>
  <c r="Q43" i="19" s="1"/>
  <c r="S43" i="19" s="1"/>
  <c r="T43" i="19" s="1"/>
  <c r="R44" i="19"/>
  <c r="R45" i="19"/>
  <c r="Q45" i="19" s="1"/>
  <c r="S45" i="19" s="1"/>
  <c r="T45" i="19" s="1"/>
  <c r="R46" i="19"/>
  <c r="R47" i="19"/>
  <c r="Q47" i="19" s="1"/>
  <c r="S47" i="19" s="1"/>
  <c r="T47" i="19" s="1"/>
  <c r="R48" i="19"/>
  <c r="R49" i="19"/>
  <c r="Q49" i="19" s="1"/>
  <c r="S49" i="19" s="1"/>
  <c r="T49" i="19" s="1"/>
  <c r="R50" i="19"/>
  <c r="R51" i="19"/>
  <c r="Q51" i="19" s="1"/>
  <c r="S51" i="19" s="1"/>
  <c r="T51" i="19" s="1"/>
  <c r="R52" i="19"/>
  <c r="R53" i="19"/>
  <c r="Q53" i="19" s="1"/>
  <c r="S53" i="19" s="1"/>
  <c r="T53" i="19" s="1"/>
  <c r="R54" i="19"/>
  <c r="R55" i="19"/>
  <c r="Q55" i="19" s="1"/>
  <c r="S55" i="19" s="1"/>
  <c r="T55" i="19" s="1"/>
  <c r="R56" i="19"/>
  <c r="R57" i="19"/>
  <c r="Q57" i="19" s="1"/>
  <c r="S57" i="19" s="1"/>
  <c r="T57" i="19" s="1"/>
  <c r="R58" i="19"/>
  <c r="R59" i="19"/>
  <c r="Q59" i="19" s="1"/>
  <c r="S59" i="19" s="1"/>
  <c r="T59" i="19" s="1"/>
  <c r="R60" i="19"/>
  <c r="R61" i="19"/>
  <c r="Q61" i="19" s="1"/>
  <c r="S61" i="19" s="1"/>
  <c r="T61" i="19" s="1"/>
  <c r="R62" i="19"/>
  <c r="R63" i="19"/>
  <c r="Q63" i="19" s="1"/>
  <c r="S63" i="19" s="1"/>
  <c r="T63" i="19" s="1"/>
  <c r="R64" i="19"/>
  <c r="R65" i="19"/>
  <c r="Q65" i="19" s="1"/>
  <c r="S65" i="19" s="1"/>
  <c r="T65" i="19" s="1"/>
  <c r="R66" i="19"/>
  <c r="R67" i="19"/>
  <c r="Q67" i="19" s="1"/>
  <c r="S67" i="19" s="1"/>
  <c r="T67" i="19" s="1"/>
  <c r="R68" i="19"/>
  <c r="R69" i="19"/>
  <c r="Q69" i="19" s="1"/>
  <c r="S69" i="19" s="1"/>
  <c r="T69" i="19" s="1"/>
  <c r="R70" i="19"/>
  <c r="R71" i="19"/>
  <c r="Q71" i="19" s="1"/>
  <c r="S71" i="19" s="1"/>
  <c r="T71" i="19" s="1"/>
  <c r="R72" i="19"/>
  <c r="R73" i="19"/>
  <c r="Q73" i="19" s="1"/>
  <c r="S73" i="19" s="1"/>
  <c r="T73" i="19" s="1"/>
  <c r="R74" i="19"/>
  <c r="R75" i="19"/>
  <c r="Q75" i="19" s="1"/>
  <c r="S75" i="19" s="1"/>
  <c r="T75" i="19" s="1"/>
  <c r="R76" i="19"/>
  <c r="R77" i="19"/>
  <c r="Q77" i="19" s="1"/>
  <c r="S77" i="19" s="1"/>
  <c r="T77" i="19" s="1"/>
  <c r="R78" i="19"/>
  <c r="R79" i="19"/>
  <c r="Q79" i="19" s="1"/>
  <c r="S79" i="19" s="1"/>
  <c r="T79" i="19" s="1"/>
  <c r="Q6" i="19"/>
  <c r="S6" i="19" s="1"/>
  <c r="T6" i="19" s="1"/>
  <c r="Q74" i="19" l="1"/>
  <c r="S74" i="19" s="1"/>
  <c r="T74" i="19" s="1"/>
  <c r="Q70" i="19"/>
  <c r="S70" i="19" s="1"/>
  <c r="T70" i="19" s="1"/>
  <c r="Q62" i="19"/>
  <c r="S62" i="19" s="1"/>
  <c r="T62" i="19" s="1"/>
  <c r="Q54" i="19"/>
  <c r="S54" i="19" s="1"/>
  <c r="T54" i="19" s="1"/>
  <c r="Q50" i="19"/>
  <c r="S50" i="19" s="1"/>
  <c r="T50" i="19" s="1"/>
  <c r="Q42" i="19"/>
  <c r="S42" i="19" s="1"/>
  <c r="T42" i="19" s="1"/>
  <c r="U76" i="19"/>
  <c r="W76" i="19" s="1"/>
  <c r="X76" i="19" s="1"/>
  <c r="U68" i="19"/>
  <c r="W68" i="19" s="1"/>
  <c r="X68" i="19" s="1"/>
  <c r="U60" i="19"/>
  <c r="W60" i="19" s="1"/>
  <c r="X60" i="19" s="1"/>
  <c r="U52" i="19"/>
  <c r="W52" i="19" s="1"/>
  <c r="X52" i="19" s="1"/>
  <c r="U44" i="19"/>
  <c r="W44" i="19" s="1"/>
  <c r="X44" i="19" s="1"/>
  <c r="U40" i="19"/>
  <c r="W40" i="19" s="1"/>
  <c r="X40" i="19" s="1"/>
  <c r="Q76" i="19"/>
  <c r="S76" i="19" s="1"/>
  <c r="T76" i="19" s="1"/>
  <c r="Q72" i="19"/>
  <c r="S72" i="19" s="1"/>
  <c r="T72" i="19" s="1"/>
  <c r="Q68" i="19"/>
  <c r="S68" i="19" s="1"/>
  <c r="T68" i="19" s="1"/>
  <c r="Q64" i="19"/>
  <c r="S64" i="19" s="1"/>
  <c r="T64" i="19" s="1"/>
  <c r="Q60" i="19"/>
  <c r="S60" i="19" s="1"/>
  <c r="T60" i="19" s="1"/>
  <c r="Q56" i="19"/>
  <c r="S56" i="19" s="1"/>
  <c r="T56" i="19" s="1"/>
  <c r="Q52" i="19"/>
  <c r="S52" i="19" s="1"/>
  <c r="T52" i="19" s="1"/>
  <c r="Q48" i="19"/>
  <c r="S48" i="19" s="1"/>
  <c r="T48" i="19" s="1"/>
  <c r="Q44" i="19"/>
  <c r="S44" i="19" s="1"/>
  <c r="T44" i="19" s="1"/>
  <c r="Q40" i="19"/>
  <c r="S40" i="19" s="1"/>
  <c r="T40" i="19" s="1"/>
  <c r="U78" i="19"/>
  <c r="W78" i="19" s="1"/>
  <c r="X78" i="19" s="1"/>
  <c r="U70" i="19"/>
  <c r="W70" i="19" s="1"/>
  <c r="X70" i="19" s="1"/>
  <c r="U66" i="19"/>
  <c r="W66" i="19" s="1"/>
  <c r="X66" i="19" s="1"/>
  <c r="U62" i="19"/>
  <c r="W62" i="19" s="1"/>
  <c r="X62" i="19" s="1"/>
  <c r="U58" i="19"/>
  <c r="W58" i="19" s="1"/>
  <c r="X58" i="19" s="1"/>
  <c r="U54" i="19"/>
  <c r="W54" i="19" s="1"/>
  <c r="X54" i="19" s="1"/>
  <c r="U50" i="19"/>
  <c r="W50" i="19" s="1"/>
  <c r="X50" i="19" s="1"/>
  <c r="U46" i="19"/>
  <c r="W46" i="19" s="1"/>
  <c r="X46" i="19" s="1"/>
  <c r="U42" i="19"/>
  <c r="W42" i="19" s="1"/>
  <c r="X42" i="19" s="1"/>
  <c r="U38" i="19"/>
  <c r="W38" i="19" s="1"/>
  <c r="X38" i="19" s="1"/>
  <c r="Q78" i="19"/>
  <c r="S78" i="19" s="1"/>
  <c r="T78" i="19" s="1"/>
  <c r="Q66" i="19"/>
  <c r="S66" i="19" s="1"/>
  <c r="T66" i="19" s="1"/>
  <c r="Q58" i="19"/>
  <c r="S58" i="19" s="1"/>
  <c r="T58" i="19" s="1"/>
  <c r="Q46" i="19"/>
  <c r="S46" i="19" s="1"/>
  <c r="T46" i="19" s="1"/>
  <c r="Q38" i="19"/>
  <c r="S38" i="19" s="1"/>
  <c r="T38" i="19" s="1"/>
  <c r="U72" i="19"/>
  <c r="W72" i="19" s="1"/>
  <c r="X72" i="19" s="1"/>
  <c r="U64" i="19"/>
  <c r="W64" i="19" s="1"/>
  <c r="X64" i="19" s="1"/>
  <c r="U56" i="19"/>
  <c r="W56" i="19" s="1"/>
  <c r="X56" i="19" s="1"/>
  <c r="U48" i="19"/>
  <c r="W48" i="19" s="1"/>
  <c r="X48" i="19" s="1"/>
  <c r="Q36" i="19"/>
  <c r="S36" i="19" s="1"/>
  <c r="T36" i="19" s="1"/>
  <c r="Q28" i="19"/>
  <c r="S28" i="19" s="1"/>
  <c r="T28" i="19" s="1"/>
  <c r="Q20" i="19"/>
  <c r="S20" i="19" s="1"/>
  <c r="T20" i="19" s="1"/>
  <c r="Q12" i="19"/>
  <c r="S12" i="19" s="1"/>
  <c r="T12" i="19" s="1"/>
  <c r="U30" i="19"/>
  <c r="W30" i="19" s="1"/>
  <c r="X30" i="19" s="1"/>
  <c r="U22" i="19"/>
  <c r="W22" i="19" s="1"/>
  <c r="X22" i="19" s="1"/>
  <c r="U14" i="19"/>
  <c r="W14" i="19" s="1"/>
  <c r="X14" i="19" s="1"/>
  <c r="Q34" i="19"/>
  <c r="S34" i="19" s="1"/>
  <c r="T34" i="19" s="1"/>
  <c r="Q26" i="19"/>
  <c r="S26" i="19" s="1"/>
  <c r="T26" i="19" s="1"/>
  <c r="Q18" i="19"/>
  <c r="S18" i="19" s="1"/>
  <c r="T18" i="19" s="1"/>
  <c r="Q10" i="19"/>
  <c r="S10" i="19" s="1"/>
  <c r="T10" i="19" s="1"/>
  <c r="U36" i="19"/>
  <c r="W36" i="19" s="1"/>
  <c r="X36" i="19" s="1"/>
  <c r="U28" i="19"/>
  <c r="W28" i="19" s="1"/>
  <c r="X28" i="19" s="1"/>
  <c r="U20" i="19"/>
  <c r="W20" i="19" s="1"/>
  <c r="X20" i="19" s="1"/>
  <c r="U12" i="19"/>
  <c r="W12" i="19" s="1"/>
  <c r="X12" i="19" s="1"/>
  <c r="Q32" i="19"/>
  <c r="S32" i="19" s="1"/>
  <c r="T32" i="19" s="1"/>
  <c r="Q24" i="19"/>
  <c r="S24" i="19" s="1"/>
  <c r="T24" i="19" s="1"/>
  <c r="Q16" i="19"/>
  <c r="S16" i="19" s="1"/>
  <c r="T16" i="19" s="1"/>
  <c r="Q8" i="19"/>
  <c r="S8" i="19" s="1"/>
  <c r="T8" i="19" s="1"/>
  <c r="U34" i="19"/>
  <c r="W34" i="19" s="1"/>
  <c r="X34" i="19" s="1"/>
  <c r="U26" i="19"/>
  <c r="W26" i="19" s="1"/>
  <c r="X26" i="19" s="1"/>
  <c r="U18" i="19"/>
  <c r="W18" i="19" s="1"/>
  <c r="X18" i="19" s="1"/>
  <c r="U10" i="19"/>
  <c r="W10" i="19" s="1"/>
  <c r="X10" i="19" s="1"/>
  <c r="Q30" i="19"/>
  <c r="S30" i="19" s="1"/>
  <c r="T30" i="19" s="1"/>
  <c r="Q22" i="19"/>
  <c r="S22" i="19" s="1"/>
  <c r="T22" i="19" s="1"/>
  <c r="Q14" i="19"/>
  <c r="S14" i="19" s="1"/>
  <c r="T14" i="19" s="1"/>
  <c r="U32" i="19"/>
  <c r="W32" i="19" s="1"/>
  <c r="X32" i="19" s="1"/>
  <c r="U24" i="19"/>
  <c r="W24" i="19" s="1"/>
  <c r="X24" i="19" s="1"/>
  <c r="U16" i="19"/>
  <c r="W16" i="19" s="1"/>
  <c r="X16" i="19" s="1"/>
  <c r="U8" i="19"/>
  <c r="W8" i="19" s="1"/>
  <c r="X8" i="19" s="1"/>
  <c r="AC7" i="19" l="1"/>
  <c r="AE7" i="19" s="1"/>
  <c r="Z9" i="19" l="1"/>
  <c r="AB9" i="19" s="1"/>
  <c r="AC6" i="19"/>
  <c r="AE6" i="19" s="1"/>
  <c r="AC50" i="19"/>
  <c r="AE50" i="19" s="1"/>
  <c r="AC24" i="19"/>
  <c r="AE24" i="19" s="1"/>
  <c r="AC72" i="19"/>
  <c r="AE72" i="19" s="1"/>
  <c r="AC44" i="19"/>
  <c r="AE44" i="19" s="1"/>
  <c r="AC18" i="19"/>
  <c r="AE18" i="19" s="1"/>
  <c r="AC66" i="19"/>
  <c r="AE66" i="19" s="1"/>
  <c r="AC40" i="19"/>
  <c r="AE40" i="19" s="1"/>
  <c r="AC8" i="19"/>
  <c r="AE8" i="19" s="1"/>
  <c r="AC60" i="19"/>
  <c r="AE60" i="19" s="1"/>
  <c r="AC28" i="19"/>
  <c r="AE28" i="19" s="1"/>
  <c r="AC76" i="19"/>
  <c r="AE76" i="19" s="1"/>
  <c r="AC56" i="19"/>
  <c r="AE56" i="19" s="1"/>
  <c r="AC34" i="19"/>
  <c r="AE34" i="19" s="1"/>
  <c r="AC12" i="19"/>
  <c r="AE12" i="19" s="1"/>
  <c r="AC74" i="19"/>
  <c r="AE74" i="19" s="1"/>
  <c r="AC64" i="19"/>
  <c r="AE64" i="19" s="1"/>
  <c r="AC54" i="19"/>
  <c r="AE54" i="19" s="1"/>
  <c r="AC42" i="19"/>
  <c r="AE42" i="19" s="1"/>
  <c r="AC32" i="19"/>
  <c r="AE32" i="19" s="1"/>
  <c r="AC22" i="19"/>
  <c r="AE22" i="19" s="1"/>
  <c r="AC10" i="19"/>
  <c r="AE10" i="19" s="1"/>
  <c r="AC70" i="19"/>
  <c r="AE70" i="19" s="1"/>
  <c r="AC58" i="19"/>
  <c r="AE58" i="19" s="1"/>
  <c r="AC48" i="19"/>
  <c r="AE48" i="19" s="1"/>
  <c r="AC38" i="19"/>
  <c r="AE38" i="19" s="1"/>
  <c r="AC26" i="19"/>
  <c r="AE26" i="19" s="1"/>
  <c r="AC16" i="19"/>
  <c r="AE16" i="19" s="1"/>
  <c r="Z60" i="19"/>
  <c r="AB60" i="19" s="1"/>
  <c r="Z51" i="19"/>
  <c r="AB51" i="19" s="1"/>
  <c r="Z33" i="19"/>
  <c r="AB33" i="19" s="1"/>
  <c r="Z12" i="19"/>
  <c r="AB12" i="19" s="1"/>
  <c r="Z77" i="19"/>
  <c r="AB77" i="19" s="1"/>
  <c r="Z44" i="19"/>
  <c r="AB44" i="19" s="1"/>
  <c r="Z40" i="19"/>
  <c r="AB40" i="19" s="1"/>
  <c r="Z17" i="19"/>
  <c r="AB17" i="19" s="1"/>
  <c r="Z70" i="19"/>
  <c r="AB70" i="19" s="1"/>
  <c r="Z62" i="19"/>
  <c r="AB62" i="19" s="1"/>
  <c r="Z43" i="19"/>
  <c r="AB43" i="19" s="1"/>
  <c r="Z24" i="19"/>
  <c r="AB24" i="19" s="1"/>
  <c r="Z6" i="19"/>
  <c r="AB6" i="19" s="1"/>
  <c r="Z67" i="19"/>
  <c r="AB67" i="19" s="1"/>
  <c r="Z46" i="19"/>
  <c r="AB46" i="19" s="1"/>
  <c r="Z28" i="19"/>
  <c r="AB28" i="19" s="1"/>
  <c r="Z8" i="19"/>
  <c r="AB8" i="19" s="1"/>
  <c r="Z76" i="19"/>
  <c r="AB76" i="19" s="1"/>
  <c r="Z72" i="19"/>
  <c r="AB72" i="19" s="1"/>
  <c r="Z61" i="19"/>
  <c r="AB61" i="19" s="1"/>
  <c r="Z45" i="19"/>
  <c r="AB45" i="19" s="1"/>
  <c r="Z35" i="19"/>
  <c r="AB35" i="19" s="1"/>
  <c r="Z30" i="19"/>
  <c r="AB30" i="19" s="1"/>
  <c r="Z19" i="19"/>
  <c r="AB19" i="19" s="1"/>
  <c r="Z14" i="19"/>
  <c r="AB14" i="19" s="1"/>
  <c r="Z78" i="19"/>
  <c r="AB78" i="19" s="1"/>
  <c r="Z75" i="19"/>
  <c r="AB75" i="19" s="1"/>
  <c r="Z65" i="19"/>
  <c r="AB65" i="19" s="1"/>
  <c r="Z56" i="19"/>
  <c r="AB56" i="19" s="1"/>
  <c r="Z49" i="19"/>
  <c r="AB49" i="19" s="1"/>
  <c r="Z29" i="19"/>
  <c r="AB29" i="19" s="1"/>
  <c r="Z13" i="19"/>
  <c r="AB13" i="19" s="1"/>
  <c r="Z71" i="19"/>
  <c r="AB71" i="19" s="1"/>
  <c r="Z66" i="19"/>
  <c r="AB66" i="19" s="1"/>
  <c r="Z55" i="19"/>
  <c r="AB55" i="19" s="1"/>
  <c r="Z50" i="19"/>
  <c r="AB50" i="19" s="1"/>
  <c r="Z39" i="19"/>
  <c r="AB39" i="19" s="1"/>
  <c r="Z34" i="19"/>
  <c r="AB34" i="19" s="1"/>
  <c r="Z23" i="19"/>
  <c r="AB23" i="19" s="1"/>
  <c r="Z18" i="19"/>
  <c r="AB18" i="19" s="1"/>
  <c r="Z7" i="19"/>
  <c r="AB7" i="19" s="1"/>
  <c r="Z59" i="19"/>
  <c r="AB59" i="19" s="1"/>
  <c r="Z54" i="19"/>
  <c r="AB54" i="19" s="1"/>
  <c r="Z38" i="19"/>
  <c r="AB38" i="19" s="1"/>
  <c r="Z27" i="19"/>
  <c r="AB27" i="19" s="1"/>
  <c r="Z22" i="19"/>
  <c r="AB22" i="19" s="1"/>
  <c r="Z11" i="19"/>
  <c r="AB11" i="19" s="1"/>
  <c r="Z48" i="19"/>
  <c r="AB48" i="19" s="1"/>
  <c r="Z32" i="19"/>
  <c r="AB32" i="19" s="1"/>
  <c r="Z21" i="19"/>
  <c r="AB21" i="19" s="1"/>
  <c r="Z69" i="19"/>
  <c r="AB69" i="19" s="1"/>
  <c r="Z37" i="19"/>
  <c r="AB37" i="19" s="1"/>
  <c r="Z79" i="19"/>
  <c r="AB79" i="19" s="1"/>
  <c r="Z74" i="19"/>
  <c r="AB74" i="19" s="1"/>
  <c r="AC68" i="19"/>
  <c r="AE68" i="19" s="1"/>
  <c r="Z63" i="19"/>
  <c r="AB63" i="19" s="1"/>
  <c r="Z58" i="19"/>
  <c r="AB58" i="19" s="1"/>
  <c r="AC52" i="19"/>
  <c r="AE52" i="19" s="1"/>
  <c r="Z47" i="19"/>
  <c r="AB47" i="19" s="1"/>
  <c r="Z42" i="19"/>
  <c r="AB42" i="19" s="1"/>
  <c r="AC36" i="19"/>
  <c r="AE36" i="19" s="1"/>
  <c r="Z31" i="19"/>
  <c r="AB31" i="19" s="1"/>
  <c r="Z26" i="19"/>
  <c r="AB26" i="19" s="1"/>
  <c r="AC20" i="19"/>
  <c r="AE20" i="19" s="1"/>
  <c r="Z15" i="19"/>
  <c r="AB15" i="19" s="1"/>
  <c r="Z10" i="19"/>
  <c r="AB10" i="19" s="1"/>
  <c r="Z64" i="19"/>
  <c r="AB64" i="19" s="1"/>
  <c r="Z53" i="19"/>
  <c r="AB53" i="19" s="1"/>
  <c r="Z16" i="19"/>
  <c r="AB16" i="19" s="1"/>
  <c r="AC78" i="19"/>
  <c r="AE78" i="19" s="1"/>
  <c r="Z73" i="19"/>
  <c r="AB73" i="19" s="1"/>
  <c r="Z68" i="19"/>
  <c r="AB68" i="19" s="1"/>
  <c r="AC62" i="19"/>
  <c r="AE62" i="19" s="1"/>
  <c r="Z57" i="19"/>
  <c r="AB57" i="19" s="1"/>
  <c r="Z52" i="19"/>
  <c r="AB52" i="19" s="1"/>
  <c r="AC46" i="19"/>
  <c r="AE46" i="19" s="1"/>
  <c r="Z41" i="19"/>
  <c r="AB41" i="19" s="1"/>
  <c r="Z36" i="19"/>
  <c r="AB36" i="19" s="1"/>
  <c r="AC30" i="19"/>
  <c r="AE30" i="19" s="1"/>
  <c r="Z25" i="19"/>
  <c r="AB25" i="19" s="1"/>
  <c r="Z20" i="19"/>
  <c r="AB20" i="19" s="1"/>
  <c r="AC14" i="19"/>
  <c r="AE14" i="19" s="1"/>
  <c r="AC79" i="19"/>
  <c r="AE79" i="19" s="1"/>
  <c r="AC77" i="19"/>
  <c r="AE77" i="19" s="1"/>
  <c r="AC75" i="19"/>
  <c r="AE75" i="19" s="1"/>
  <c r="AC73" i="19"/>
  <c r="AE73" i="19" s="1"/>
  <c r="AC71" i="19"/>
  <c r="AE71" i="19" s="1"/>
  <c r="AC69" i="19"/>
  <c r="AE69" i="19" s="1"/>
  <c r="AC67" i="19"/>
  <c r="AE67" i="19" s="1"/>
  <c r="AC65" i="19"/>
  <c r="AE65" i="19" s="1"/>
  <c r="AC63" i="19"/>
  <c r="AE63" i="19" s="1"/>
  <c r="AC61" i="19"/>
  <c r="AE61" i="19" s="1"/>
  <c r="AC59" i="19"/>
  <c r="AE59" i="19" s="1"/>
  <c r="AC57" i="19"/>
  <c r="AE57" i="19" s="1"/>
  <c r="AC55" i="19"/>
  <c r="AE55" i="19" s="1"/>
  <c r="AC53" i="19"/>
  <c r="AE53" i="19" s="1"/>
  <c r="AC51" i="19"/>
  <c r="AE51" i="19" s="1"/>
  <c r="AC49" i="19"/>
  <c r="AE49" i="19" s="1"/>
  <c r="AC47" i="19"/>
  <c r="AE47" i="19" s="1"/>
  <c r="AC45" i="19"/>
  <c r="AE45" i="19" s="1"/>
  <c r="AC43" i="19"/>
  <c r="AE43" i="19" s="1"/>
  <c r="AC41" i="19"/>
  <c r="AE41" i="19" s="1"/>
  <c r="AC39" i="19"/>
  <c r="AE39" i="19" s="1"/>
  <c r="AC37" i="19"/>
  <c r="AE37" i="19" s="1"/>
  <c r="AC35" i="19"/>
  <c r="AE35" i="19" s="1"/>
  <c r="AC33" i="19"/>
  <c r="AE33" i="19" s="1"/>
  <c r="AC31" i="19"/>
  <c r="AE31" i="19" s="1"/>
  <c r="AC29" i="19"/>
  <c r="AE29" i="19" s="1"/>
  <c r="AC27" i="19"/>
  <c r="AE27" i="19" s="1"/>
  <c r="AC25" i="19"/>
  <c r="AE25" i="19" s="1"/>
  <c r="AC23" i="19"/>
  <c r="AE23" i="19" s="1"/>
  <c r="AC21" i="19"/>
  <c r="AE21" i="19" s="1"/>
  <c r="AC19" i="19"/>
  <c r="AE19" i="19" s="1"/>
  <c r="AC17" i="19"/>
  <c r="AE17" i="19" s="1"/>
  <c r="AC15" i="19"/>
  <c r="AE15" i="19" s="1"/>
  <c r="AC13" i="19"/>
  <c r="AE13" i="19" s="1"/>
  <c r="AC11" i="19"/>
  <c r="AE11" i="19" s="1"/>
  <c r="AC9" i="19"/>
  <c r="AE9" i="19" s="1"/>
</calcChain>
</file>

<file path=xl/sharedStrings.xml><?xml version="1.0" encoding="utf-8"?>
<sst xmlns="http://schemas.openxmlformats.org/spreadsheetml/2006/main" count="415" uniqueCount="177">
  <si>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</si>
  <si>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</si>
  <si>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</si>
  <si>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</si>
  <si>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</si>
  <si>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</si>
  <si>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</si>
  <si>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</si>
  <si>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</si>
  <si>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</si>
  <si>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</si>
  <si>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</si>
  <si>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</si>
  <si>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</si>
  <si>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</si>
  <si>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</si>
  <si>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</si>
  <si>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</si>
  <si>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</si>
  <si>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</si>
  <si>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</si>
  <si>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</si>
  <si>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</si>
  <si>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</si>
  <si>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</si>
  <si>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</si>
  <si>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</si>
  <si>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</si>
  <si>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</si>
  <si>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</si>
  <si>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</si>
  <si>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</si>
  <si>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</si>
  <si>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</si>
  <si>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</si>
  <si>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</si>
  <si>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</si>
  <si>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</si>
  <si>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</si>
  <si>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</si>
  <si>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</si>
  <si>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</si>
  <si>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</si>
  <si>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</si>
  <si>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</si>
  <si>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</si>
  <si>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</si>
  <si>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</si>
  <si>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</si>
  <si>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</si>
  <si>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</si>
  <si>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</si>
  <si>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</si>
  <si>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</si>
  <si>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</si>
  <si>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</si>
  <si>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</si>
  <si>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</si>
  <si>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</si>
  <si>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</si>
  <si>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</si>
  <si>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</si>
  <si>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</si>
  <si>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</si>
  <si>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</si>
  <si>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</si>
  <si>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</si>
  <si>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</si>
  <si>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</si>
  <si>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</si>
  <si>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</si>
  <si>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C/(C+E)</t>
  </si>
  <si>
    <t>薬剤数量合計</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</si>
  <si>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</si>
  <si>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</si>
  <si>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</si>
  <si>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</si>
  <si>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</si>
  <si>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</si>
  <si>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</si>
  <si>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</si>
  <si>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</si>
  <si>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</si>
  <si>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</si>
  <si>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</si>
  <si>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</si>
  <si>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</si>
  <si>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</si>
  <si>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</si>
  <si>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</si>
  <si>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</si>
  <si>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</si>
  <si>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</si>
  <si>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</si>
  <si>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</si>
  <si>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</si>
  <si>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</si>
  <si>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</si>
  <si>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</si>
  <si>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</si>
  <si>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</si>
  <si>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</si>
  <si>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</si>
  <si>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</si>
  <si>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</si>
  <si>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</si>
  <si>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</si>
  <si>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</si>
  <si>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</si>
  <si>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</si>
  <si>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</si>
  <si>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</si>
  <si>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</si>
  <si>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</si>
  <si>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</si>
  <si>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【グラフ用】</t>
  </si>
  <si>
    <t>構成比(%)</t>
  </si>
  <si>
    <t>普及率(%)
金額ベース</t>
    <rPh sb="0" eb="2">
      <t>フキュウ</t>
    </rPh>
    <rPh sb="2" eb="3">
      <t>リツ</t>
    </rPh>
    <rPh sb="7" eb="9">
      <t>キンガク</t>
    </rPh>
    <phoneticPr fontId="3"/>
  </si>
  <si>
    <t>普及率(%)
数量ベース</t>
    <rPh sb="7" eb="9">
      <t>スウリョウ</t>
    </rPh>
    <phoneticPr fontId="3"/>
  </si>
  <si>
    <t>以下</t>
    <rPh sb="0" eb="2">
      <t>イカ</t>
    </rPh>
    <phoneticPr fontId="5"/>
  </si>
  <si>
    <t>未満</t>
    <rPh sb="0" eb="2">
      <t>ミマン</t>
    </rPh>
    <phoneticPr fontId="5"/>
  </si>
  <si>
    <t>※Eのうち通知対象のジェネリック医薬品範囲…歯科の電子レセプトにおける通知対象のジェネリック医薬品の定義が設定されていないため、｢-｣としている。</t>
    <phoneticPr fontId="3"/>
  </si>
  <si>
    <t>※Eのうち通知対象外のジェネリック医薬品範囲…歯科の電子レセプトにおける通知対象外のジェネリック医薬品の定義が設定されていないため、｢-｣としている。</t>
    <rPh sb="9" eb="10">
      <t>ソト</t>
    </rPh>
    <rPh sb="40" eb="41">
      <t>ソト</t>
    </rPh>
    <phoneticPr fontId="3"/>
  </si>
  <si>
    <t>※先発品のうち削減可能額…削減可能金額の算出に必要な、歯科の電子レセプトにおける通知対象のジェネリック医薬品の定義が設定されていないため、｢-｣としている。</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</si>
  <si>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</si>
  <si>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</si>
  <si>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t>
    <phoneticPr fontId="3"/>
  </si>
  <si>
    <t>全年齢(円)</t>
    <rPh sb="0" eb="3">
      <t>ゼンネンレイ</t>
    </rPh>
    <phoneticPr fontId="3"/>
  </si>
  <si>
    <t>全年齢(数)</t>
    <rPh sb="0" eb="3">
      <t>ゼンネンレイ</t>
    </rPh>
    <phoneticPr fontId="3"/>
  </si>
  <si>
    <t>前年度との差分</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</si>
  <si>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</si>
  <si>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</si>
  <si>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男性</t>
    <rPh sb="0" eb="2">
      <t>ダ</t>
    </rPh>
    <phoneticPr fontId="3"/>
  </si>
  <si>
    <t>女性</t>
    <rPh sb="0" eb="2">
      <t>ジ</t>
    </rPh>
    <phoneticPr fontId="3"/>
  </si>
  <si>
    <t>男女計(円)</t>
    <rPh sb="0" eb="3">
      <t>ダ</t>
    </rPh>
    <phoneticPr fontId="3"/>
  </si>
  <si>
    <t>Eのうち通知対象のジェネリック医薬品範囲</t>
    <phoneticPr fontId="3"/>
  </si>
  <si>
    <t>Eのうち通知対象外のジェネリック医薬品範囲</t>
    <phoneticPr fontId="3"/>
  </si>
  <si>
    <t>Eのうち通知対象のジェネリック医薬品切替可能数量</t>
    <phoneticPr fontId="3"/>
  </si>
  <si>
    <t>Eのうち通知対象外のジェネリック医薬品切替可能数量</t>
    <phoneticPr fontId="3"/>
  </si>
  <si>
    <t>薬剤数量(数)</t>
    <phoneticPr fontId="3"/>
  </si>
  <si>
    <t>男女計(数)</t>
    <rPh sb="0" eb="3">
      <t>ダ</t>
    </rPh>
    <phoneticPr fontId="3"/>
  </si>
  <si>
    <t>C/(C+E)</t>
    <phoneticPr fontId="3"/>
  </si>
  <si>
    <t>先発品のうち削減可能額</t>
    <phoneticPr fontId="3"/>
  </si>
  <si>
    <t>全体 ジェネリック医薬品普及率(金額ベース)</t>
    <rPh sb="0" eb="2">
      <t>ゼンタイ</t>
    </rPh>
    <rPh sb="12" eb="14">
      <t>フキュウ</t>
    </rPh>
    <rPh sb="14" eb="15">
      <t>リツ</t>
    </rPh>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</si>
  <si>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</si>
  <si>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</si>
  <si>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全体 ジェネリック医薬品普及率(数量ベース)</t>
    <rPh sb="0" eb="2">
      <t>ゼンタイ</t>
    </rPh>
    <rPh sb="12" eb="14">
      <t>フキュウ</t>
    </rPh>
    <rPh sb="14" eb="15">
      <t>リツ</t>
    </rPh>
    <rPh sb="16" eb="18">
      <t>スウリョウ</t>
    </rPh>
    <phoneticPr fontId="3"/>
  </si>
  <si>
    <t>全体 ジェネリック医薬品普及率</t>
    <rPh sb="12" eb="14">
      <t>フキュウ</t>
    </rPh>
    <rPh sb="14" eb="15">
      <t>リツ</t>
    </rPh>
    <phoneticPr fontId="3"/>
  </si>
  <si>
    <t>市区町村別</t>
    <phoneticPr fontId="3"/>
  </si>
  <si>
    <t>市区町村</t>
    <rPh sb="0" eb="4">
      <t>シクチョウソン</t>
    </rPh>
    <phoneticPr fontId="3"/>
  </si>
  <si>
    <t>市区町村別</t>
    <rPh sb="0" eb="2">
      <t>シク</t>
    </rPh>
    <rPh sb="2" eb="4">
      <t>チョウソン</t>
    </rPh>
    <phoneticPr fontId="3"/>
  </si>
  <si>
    <t>市区町村別</t>
    <phoneticPr fontId="3"/>
  </si>
  <si>
    <t>市区町村別</t>
    <rPh sb="0" eb="4">
      <t>シクチョウソン</t>
    </rPh>
    <phoneticPr fontId="3"/>
  </si>
  <si>
    <t>Eのうち通知対象のジェネリック医薬品範囲※</t>
    <phoneticPr fontId="3"/>
  </si>
  <si>
    <t>Eのうち通知対象外のジェネリック医薬品範囲※</t>
    <phoneticPr fontId="3"/>
  </si>
  <si>
    <t>先発品のうち削減可能額※</t>
    <phoneticPr fontId="3"/>
  </si>
  <si>
    <t>-</t>
  </si>
  <si>
    <t>Eのうち通知対象のジェネリック医薬品切替可能数量※</t>
    <phoneticPr fontId="3"/>
  </si>
  <si>
    <t>Eのうち通知対象外のジェネリック医薬品切替可能数量※</t>
    <phoneticPr fontId="3"/>
  </si>
  <si>
    <t>R3年度市区町村別数値</t>
    <phoneticPr fontId="3"/>
  </si>
  <si>
    <t>R4年度</t>
    <phoneticPr fontId="3"/>
  </si>
  <si>
    <t>R3年度</t>
    <phoneticPr fontId="3"/>
  </si>
  <si>
    <t>データ化範囲(分析対象)…入院(DPCを含む)、入院外、調剤、歯科の電子レセプト。対象診療年月は令和4年4月～令和5年3月診療分(12カ月分)。</t>
    <phoneticPr fontId="3"/>
  </si>
  <si>
    <t>年齢基準日…令和5年3月31日時点。</t>
    <phoneticPr fontId="3"/>
  </si>
  <si>
    <t>令和5年3月時点(直近1カ月)</t>
    <phoneticPr fontId="3"/>
  </si>
  <si>
    <t>令和4年度</t>
    <phoneticPr fontId="3"/>
  </si>
  <si>
    <t>令和4年度普及率 金額ベース</t>
    <phoneticPr fontId="3"/>
  </si>
  <si>
    <t>令和4年度普及率 数量ベース</t>
    <phoneticPr fontId="3"/>
  </si>
  <si>
    <t>全体 令和4年度ジェネリック医薬品普及率(金額ベース)</t>
    <phoneticPr fontId="3"/>
  </si>
  <si>
    <t>全体 令和4年度ジェネリック医薬品普及率(数量ベース)</t>
    <phoneticPr fontId="3"/>
  </si>
  <si>
    <t>前年度との差分(令和4年度普及率 金額ベース)</t>
    <phoneticPr fontId="3"/>
  </si>
  <si>
    <t>前年度との差分(令和4年度普及率 数量ベース)</t>
    <phoneticPr fontId="3"/>
  </si>
  <si>
    <t>前年度との差分(全体 令和4年度ジェネリック医薬品普及率(金額ベース))</t>
    <phoneticPr fontId="3"/>
  </si>
  <si>
    <t>前年度との差分(全体 令和4年度ジェネリック医薬品普及率(数量ベース))</t>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</si>
  <si>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</si>
  <si>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phoneticPr fontId="3"/>
  </si>
  <si>
    <t>以上</t>
    <rPh sb="0" eb="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</si>
</sst>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Red]\-#,##0\ "/>
    <numFmt numFmtId="178" formatCode="0.0%"/>
    <numFmt numFmtId="179" formatCode="0_ "/>
    <numFmt numFmtId="180" formatCode="0.0_ ;[Red]\-0.0\ "/>
  </numFmts>
  <fonts count="5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
      <sz val="11"/>
      <color theme="1"/>
      <name val="ＭＳ Ｐゴシック"/>
      <family val="2"/>
      <charset val="128"/>
    </font>
    <font>
      <sz val="11"/>
      <color rgb="FF006100"/>
      <name val="ＭＳ Ｐゴシック"/>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79">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style="medium">
        <color indexed="64"/>
      </right>
      <top style="thin">
        <color indexed="64"/>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thin">
        <color rgb="FFA6A6A6"/>
      </left>
      <right/>
      <top/>
      <bottom/>
      <diagonal/>
    </border>
    <border>
      <left/>
      <right style="thin">
        <color rgb="FFA6A6A6"/>
      </right>
      <top/>
      <bottom/>
      <diagonal/>
    </border>
    <border>
      <left/>
      <right/>
      <top/>
      <bottom style="thin">
        <color rgb="FFA6A6A6"/>
      </bottom>
      <diagonal/>
    </border>
    <border>
      <left/>
      <right style="thin">
        <color rgb="FFA6A6A6"/>
      </right>
      <top/>
      <bottom style="thin">
        <color rgb="FFA6A6A6"/>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rgb="FFA6A6A6"/>
      </right>
      <top style="thin">
        <color rgb="FFA6A6A6"/>
      </top>
      <bottom/>
      <diagonal/>
    </border>
    <border>
      <left style="thin">
        <color rgb="FFA6A6A6"/>
      </left>
      <right/>
      <top/>
      <bottom style="thin">
        <color rgb="FFA6A6A6"/>
      </bottom>
      <diagonal/>
    </border>
  </borders>
  <cellStyleXfs count="160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9" fillId="23" borderId="7"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4" borderId="2"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4" fillId="25" borderId="8" applyNumberFormat="0" applyFont="0" applyAlignment="0" applyProtection="0">
      <alignment vertical="center"/>
    </xf>
    <xf numFmtId="0" fontId="16" fillId="3" borderId="0" applyNumberFormat="0" applyBorder="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0" fontId="17" fillId="26" borderId="10"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3" fillId="0" borderId="14" applyNumberFormat="0" applyFill="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4" fillId="26" borderId="15"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27" fillId="10"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4"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13" fillId="0" borderId="0"/>
    <xf numFmtId="0" fontId="12" fillId="0" borderId="0">
      <alignment vertical="center"/>
    </xf>
    <xf numFmtId="0" fontId="32" fillId="0" borderId="0">
      <alignment vertical="center"/>
    </xf>
    <xf numFmtId="0" fontId="1" fillId="0" borderId="0">
      <alignment vertical="center"/>
    </xf>
    <xf numFmtId="0" fontId="1" fillId="0" borderId="0">
      <alignment vertical="center"/>
    </xf>
    <xf numFmtId="0" fontId="32"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8" fillId="0" borderId="0">
      <alignment vertical="center"/>
    </xf>
    <xf numFmtId="0" fontId="49" fillId="0" borderId="0">
      <alignment vertical="center"/>
    </xf>
    <xf numFmtId="0" fontId="49" fillId="0" borderId="0">
      <alignment vertical="center"/>
    </xf>
    <xf numFmtId="38" fontId="1" fillId="0" borderId="0" applyFont="0" applyFill="0" applyBorder="0" applyAlignment="0" applyProtection="0">
      <alignment vertical="center"/>
    </xf>
    <xf numFmtId="9" fontId="49"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50" fillId="2" borderId="0" applyNumberFormat="0" applyBorder="0" applyAlignment="0" applyProtection="0">
      <alignment vertical="center"/>
    </xf>
    <xf numFmtId="0" fontId="12" fillId="0" borderId="0">
      <alignment vertical="center"/>
    </xf>
    <xf numFmtId="0" fontId="49" fillId="0" borderId="0">
      <alignment vertical="center"/>
    </xf>
  </cellStyleXfs>
  <cellXfs count="217">
    <xf numFmtId="0" fontId="0" fillId="0" borderId="0" xfId="0">
      <alignment vertical="center"/>
    </xf>
    <xf numFmtId="0" fontId="36" fillId="0" borderId="0" xfId="0" applyFont="1">
      <alignment vertical="center"/>
    </xf>
    <xf numFmtId="0" fontId="38" fillId="0" borderId="0" xfId="1337" applyFont="1" applyBorder="1">
      <alignment vertical="center"/>
    </xf>
    <xf numFmtId="0" fontId="38" fillId="0" borderId="0" xfId="1337" applyFont="1" applyAlignment="1">
      <alignment vertical="center"/>
    </xf>
    <xf numFmtId="0" fontId="38" fillId="0" borderId="0" xfId="1337" applyFont="1">
      <alignment vertical="center"/>
    </xf>
    <xf numFmtId="0" fontId="40" fillId="0" borderId="0" xfId="1" applyNumberFormat="1" applyFont="1" applyFill="1" applyBorder="1" applyAlignment="1">
      <alignment vertical="center"/>
    </xf>
    <xf numFmtId="0" fontId="39" fillId="0" borderId="0" xfId="1337" applyFont="1" applyBorder="1" applyAlignment="1"/>
    <xf numFmtId="0" fontId="41" fillId="0" borderId="0" xfId="1337" applyFont="1">
      <alignment vertical="center"/>
    </xf>
    <xf numFmtId="0" fontId="43" fillId="0" borderId="0" xfId="1337" applyFont="1" applyFill="1" applyAlignment="1"/>
    <xf numFmtId="0" fontId="43" fillId="0" borderId="0" xfId="1337" applyFont="1">
      <alignment vertical="center"/>
    </xf>
    <xf numFmtId="0" fontId="41" fillId="0" borderId="0" xfId="1337" applyFont="1" applyBorder="1">
      <alignment vertical="center"/>
    </xf>
    <xf numFmtId="0" fontId="43" fillId="0" borderId="0" xfId="1337" applyFont="1" applyBorder="1">
      <alignment vertical="center"/>
    </xf>
    <xf numFmtId="0" fontId="44" fillId="0" borderId="0" xfId="1337" applyFont="1" applyBorder="1" applyAlignment="1">
      <alignment horizontal="left" vertical="center"/>
    </xf>
    <xf numFmtId="0" fontId="39" fillId="0" borderId="0" xfId="1337" applyFont="1" applyBorder="1" applyAlignment="1">
      <alignment horizontal="center" vertical="center"/>
    </xf>
    <xf numFmtId="0" fontId="39" fillId="0" borderId="0" xfId="1337" applyFont="1" applyBorder="1" applyAlignment="1">
      <alignment vertical="center"/>
    </xf>
    <xf numFmtId="0" fontId="39" fillId="0" borderId="0" xfId="1337" applyFont="1" applyBorder="1" applyAlignment="1">
      <alignment horizontal="center"/>
    </xf>
    <xf numFmtId="0" fontId="38" fillId="0" borderId="0" xfId="0" applyNumberFormat="1" applyFont="1" applyAlignment="1">
      <alignment vertical="center"/>
    </xf>
    <xf numFmtId="0" fontId="38" fillId="0" borderId="0" xfId="0" applyFont="1" applyAlignment="1">
      <alignment vertical="center"/>
    </xf>
    <xf numFmtId="0" fontId="38" fillId="0" borderId="0" xfId="0" applyFont="1">
      <alignment vertical="center"/>
    </xf>
    <xf numFmtId="0" fontId="38" fillId="0" borderId="0" xfId="1338" applyFont="1">
      <alignment vertical="center"/>
    </xf>
    <xf numFmtId="0" fontId="41" fillId="0" borderId="0" xfId="1338" applyFont="1">
      <alignment vertical="center"/>
    </xf>
    <xf numFmtId="0" fontId="38" fillId="0" borderId="0" xfId="1338" applyFont="1" applyBorder="1">
      <alignment vertical="center"/>
    </xf>
    <xf numFmtId="0" fontId="38" fillId="0" borderId="0" xfId="1338" applyFont="1" applyAlignment="1">
      <alignment vertical="center"/>
    </xf>
    <xf numFmtId="0" fontId="45" fillId="0" borderId="0" xfId="1338" applyFont="1">
      <alignment vertical="center"/>
    </xf>
    <xf numFmtId="0" fontId="45" fillId="0" borderId="0" xfId="1338" applyFont="1" applyAlignment="1">
      <alignment vertical="center"/>
    </xf>
    <xf numFmtId="0" fontId="41" fillId="0" borderId="0" xfId="1338" applyFont="1" applyBorder="1">
      <alignment vertical="center"/>
    </xf>
    <xf numFmtId="0" fontId="42" fillId="0" borderId="0" xfId="1328" applyFont="1" applyBorder="1" applyAlignment="1">
      <alignment horizontal="center" vertical="center"/>
    </xf>
    <xf numFmtId="0" fontId="42" fillId="0" borderId="0" xfId="1328" applyFont="1" applyBorder="1" applyAlignment="1">
      <alignment vertical="center"/>
    </xf>
    <xf numFmtId="0" fontId="41" fillId="0" borderId="0" xfId="1328" applyFont="1">
      <alignment vertical="center"/>
    </xf>
    <xf numFmtId="0" fontId="42" fillId="0" borderId="0" xfId="1328" applyFont="1" applyBorder="1" applyAlignment="1">
      <alignment horizontal="left" vertical="center"/>
    </xf>
    <xf numFmtId="0" fontId="46" fillId="0" borderId="0" xfId="1" applyNumberFormat="1" applyFont="1" applyFill="1" applyBorder="1" applyAlignment="1">
      <alignment vertical="center"/>
    </xf>
    <xf numFmtId="0" fontId="38" fillId="0" borderId="0" xfId="0" applyFont="1" applyBorder="1">
      <alignment vertical="center"/>
    </xf>
    <xf numFmtId="178" fontId="36" fillId="0" borderId="21" xfId="0" applyNumberFormat="1" applyFont="1" applyFill="1" applyBorder="1" applyAlignment="1">
      <alignment horizontal="right" vertical="center" shrinkToFit="1"/>
    </xf>
    <xf numFmtId="178" fontId="36" fillId="0" borderId="6" xfId="0" applyNumberFormat="1" applyFont="1" applyFill="1" applyBorder="1" applyAlignment="1">
      <alignment horizontal="right" vertical="center" shrinkToFit="1"/>
    </xf>
    <xf numFmtId="0" fontId="47" fillId="0" borderId="0" xfId="1552" applyFont="1">
      <alignment vertical="center"/>
    </xf>
    <xf numFmtId="0" fontId="47" fillId="0" borderId="0" xfId="1337" applyFont="1" applyAlignment="1">
      <alignment vertical="center"/>
    </xf>
    <xf numFmtId="0" fontId="39" fillId="0" borderId="0" xfId="1337" applyNumberFormat="1" applyFont="1" applyFill="1" applyBorder="1" applyAlignment="1">
      <alignment vertical="center"/>
    </xf>
    <xf numFmtId="0" fontId="47" fillId="0" borderId="0" xfId="1338" applyFont="1" applyAlignment="1">
      <alignment vertical="center"/>
    </xf>
    <xf numFmtId="0" fontId="46" fillId="0" borderId="0" xfId="1338" applyFont="1" applyAlignment="1">
      <alignment vertical="center"/>
    </xf>
    <xf numFmtId="0" fontId="37" fillId="28" borderId="37" xfId="1" applyNumberFormat="1" applyFont="1" applyFill="1" applyBorder="1" applyAlignment="1">
      <alignment horizontal="center" vertical="center" shrinkToFit="1"/>
    </xf>
    <xf numFmtId="0" fontId="37" fillId="0" borderId="18" xfId="1337" applyFont="1" applyFill="1" applyBorder="1" applyAlignment="1">
      <alignment horizontal="center" vertical="center" shrinkToFit="1"/>
    </xf>
    <xf numFmtId="178" fontId="37" fillId="0" borderId="41" xfId="706" applyNumberFormat="1" applyFont="1" applyFill="1" applyBorder="1" applyAlignment="1">
      <alignment horizontal="right" vertical="center" shrinkToFit="1"/>
    </xf>
    <xf numFmtId="0" fontId="37" fillId="0" borderId="18" xfId="1337" applyFont="1" applyBorder="1" applyAlignment="1">
      <alignment horizontal="center" vertical="center" shrinkToFit="1"/>
    </xf>
    <xf numFmtId="0" fontId="37" fillId="0" borderId="3" xfId="1337" applyFont="1" applyBorder="1" applyAlignment="1">
      <alignment horizontal="center" vertical="center" shrinkToFit="1"/>
    </xf>
    <xf numFmtId="0" fontId="37" fillId="0" borderId="4" xfId="1337" applyFont="1" applyBorder="1" applyAlignment="1">
      <alignment horizontal="center" vertical="center" shrinkToFit="1"/>
    </xf>
    <xf numFmtId="0" fontId="37" fillId="0" borderId="44" xfId="1337" applyFont="1" applyBorder="1" applyAlignment="1">
      <alignment horizontal="center" vertical="center" shrinkToFit="1"/>
    </xf>
    <xf numFmtId="0" fontId="37" fillId="0" borderId="50" xfId="1337" applyFont="1" applyBorder="1" applyAlignment="1">
      <alignment horizontal="center" vertical="center" shrinkToFit="1"/>
    </xf>
    <xf numFmtId="178" fontId="37" fillId="0" borderId="57" xfId="704" applyNumberFormat="1" applyFont="1" applyBorder="1" applyAlignment="1">
      <alignment horizontal="right" vertical="center" shrinkToFit="1"/>
    </xf>
    <xf numFmtId="0" fontId="37" fillId="0" borderId="18" xfId="1338" applyFont="1" applyFill="1" applyBorder="1" applyAlignment="1">
      <alignment horizontal="center" vertical="center" shrinkToFit="1"/>
    </xf>
    <xf numFmtId="0" fontId="37" fillId="0" borderId="18" xfId="1338" applyFont="1" applyBorder="1" applyAlignment="1">
      <alignment horizontal="center" vertical="center" shrinkToFit="1"/>
    </xf>
    <xf numFmtId="0" fontId="37" fillId="0" borderId="39" xfId="1338" applyFont="1" applyBorder="1" applyAlignment="1">
      <alignment horizontal="center" vertical="center" shrinkToFit="1"/>
    </xf>
    <xf numFmtId="0" fontId="37" fillId="0" borderId="4" xfId="1338" applyFont="1" applyBorder="1" applyAlignment="1">
      <alignment horizontal="center" vertical="center" shrinkToFit="1"/>
    </xf>
    <xf numFmtId="0" fontId="37" fillId="0" borderId="3" xfId="1338" applyFont="1" applyBorder="1" applyAlignment="1">
      <alignment horizontal="center" vertical="center" shrinkToFit="1"/>
    </xf>
    <xf numFmtId="0" fontId="37" fillId="0" borderId="44" xfId="1338" applyFont="1" applyBorder="1" applyAlignment="1">
      <alignment horizontal="center" vertical="center" shrinkToFit="1"/>
    </xf>
    <xf numFmtId="0" fontId="37" fillId="0" borderId="50" xfId="1338" applyFont="1" applyBorder="1" applyAlignment="1">
      <alignment horizontal="center" vertical="center" shrinkToFit="1"/>
    </xf>
    <xf numFmtId="178" fontId="37" fillId="0" borderId="58" xfId="706" applyNumberFormat="1" applyFont="1" applyFill="1" applyBorder="1" applyAlignment="1">
      <alignment horizontal="right" vertical="center" shrinkToFit="1"/>
    </xf>
    <xf numFmtId="0" fontId="36" fillId="0" borderId="25" xfId="0" applyFont="1" applyFill="1" applyBorder="1" applyAlignment="1">
      <alignment vertical="center" wrapText="1"/>
    </xf>
    <xf numFmtId="178" fontId="36" fillId="0" borderId="0" xfId="0" applyNumberFormat="1" applyFont="1" applyFill="1" applyBorder="1">
      <alignment vertical="center"/>
    </xf>
    <xf numFmtId="0" fontId="36" fillId="0" borderId="3" xfId="0" applyFont="1" applyFill="1" applyBorder="1">
      <alignment vertical="center"/>
    </xf>
    <xf numFmtId="0" fontId="36" fillId="0" borderId="3" xfId="1386" applyFont="1" applyFill="1" applyBorder="1" applyAlignment="1">
      <alignment vertical="center"/>
    </xf>
    <xf numFmtId="0" fontId="36" fillId="0" borderId="0" xfId="0" applyFont="1" applyFill="1" applyBorder="1" applyAlignment="1">
      <alignment vertical="center"/>
    </xf>
    <xf numFmtId="0" fontId="38" fillId="0" borderId="0" xfId="0" applyFont="1" applyFill="1">
      <alignment vertical="center"/>
    </xf>
    <xf numFmtId="0" fontId="38" fillId="0" borderId="60" xfId="0" applyFont="1" applyBorder="1">
      <alignment vertical="center"/>
    </xf>
    <xf numFmtId="0" fontId="38" fillId="0" borderId="61" xfId="0" applyFont="1" applyBorder="1">
      <alignment vertical="center"/>
    </xf>
    <xf numFmtId="0" fontId="38" fillId="0" borderId="62" xfId="0" applyFont="1" applyBorder="1">
      <alignment vertical="center"/>
    </xf>
    <xf numFmtId="0" fontId="38" fillId="0" borderId="63" xfId="0" applyFont="1" applyBorder="1">
      <alignment vertical="center"/>
    </xf>
    <xf numFmtId="0" fontId="38" fillId="29" borderId="3" xfId="0" applyFont="1" applyFill="1" applyBorder="1">
      <alignment vertical="center"/>
    </xf>
    <xf numFmtId="178" fontId="38" fillId="0" borderId="0" xfId="1594" applyNumberFormat="1" applyFont="1" applyBorder="1">
      <alignment vertical="center"/>
    </xf>
    <xf numFmtId="0" fontId="38" fillId="0" borderId="0" xfId="0" applyFont="1" applyBorder="1" applyAlignment="1">
      <alignment vertical="center"/>
    </xf>
    <xf numFmtId="178" fontId="38" fillId="0" borderId="0" xfId="1594" applyNumberFormat="1" applyFont="1" applyBorder="1" applyAlignment="1">
      <alignment vertical="center"/>
    </xf>
    <xf numFmtId="0" fontId="38" fillId="0" borderId="64" xfId="0" applyFont="1" applyBorder="1" applyAlignment="1">
      <alignment vertical="center"/>
    </xf>
    <xf numFmtId="0" fontId="38" fillId="30" borderId="3" xfId="0" applyFont="1" applyFill="1" applyBorder="1">
      <alignment vertical="center"/>
    </xf>
    <xf numFmtId="0" fontId="38" fillId="31" borderId="3" xfId="0" applyFont="1" applyFill="1" applyBorder="1">
      <alignment vertical="center"/>
    </xf>
    <xf numFmtId="0" fontId="38" fillId="32" borderId="3" xfId="0" applyFont="1" applyFill="1" applyBorder="1">
      <alignment vertical="center"/>
    </xf>
    <xf numFmtId="0" fontId="38" fillId="33" borderId="3" xfId="0" applyFont="1" applyFill="1" applyBorder="1">
      <alignment vertical="center"/>
    </xf>
    <xf numFmtId="0" fontId="38" fillId="0" borderId="65" xfId="0" applyFont="1" applyBorder="1">
      <alignment vertical="center"/>
    </xf>
    <xf numFmtId="0" fontId="38" fillId="0" borderId="66" xfId="0" applyFont="1" applyBorder="1">
      <alignment vertical="center"/>
    </xf>
    <xf numFmtId="0" fontId="38" fillId="0" borderId="67" xfId="0" applyFont="1" applyBorder="1" applyAlignment="1">
      <alignment vertical="center"/>
    </xf>
    <xf numFmtId="178" fontId="36" fillId="0" borderId="3" xfId="0" applyNumberFormat="1" applyFont="1" applyFill="1" applyBorder="1" applyAlignment="1">
      <alignment horizontal="right" vertical="center"/>
    </xf>
    <xf numFmtId="0" fontId="37" fillId="28" borderId="3" xfId="1" applyNumberFormat="1" applyFont="1" applyFill="1" applyBorder="1" applyAlignment="1">
      <alignment horizontal="center" vertical="center"/>
    </xf>
    <xf numFmtId="0" fontId="37" fillId="28" borderId="38" xfId="1" applyNumberFormat="1"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7" fillId="0" borderId="3" xfId="1147" applyFont="1" applyFill="1" applyBorder="1" applyAlignment="1" applyProtection="1">
      <alignment vertical="center"/>
      <protection locked="0"/>
    </xf>
    <xf numFmtId="177" fontId="36" fillId="0" borderId="3" xfId="0" applyNumberFormat="1" applyFont="1" applyFill="1" applyBorder="1" applyAlignment="1">
      <alignment horizontal="right" vertical="center"/>
    </xf>
    <xf numFmtId="177" fontId="38" fillId="0" borderId="0" xfId="0" applyNumberFormat="1" applyFont="1" applyFill="1" applyBorder="1">
      <alignment vertical="center"/>
    </xf>
    <xf numFmtId="179" fontId="38" fillId="0" borderId="0" xfId="0" applyNumberFormat="1" applyFont="1" applyFill="1" applyBorder="1">
      <alignment vertical="center"/>
    </xf>
    <xf numFmtId="178" fontId="37" fillId="0" borderId="58" xfId="1337" applyNumberFormat="1" applyFont="1" applyFill="1" applyBorder="1" applyAlignment="1">
      <alignment horizontal="right" vertical="center" shrinkToFit="1"/>
    </xf>
    <xf numFmtId="177" fontId="37" fillId="0" borderId="39" xfId="851" applyNumberFormat="1" applyFont="1" applyFill="1" applyBorder="1" applyAlignment="1">
      <alignment horizontal="right" vertical="center" shrinkToFit="1"/>
    </xf>
    <xf numFmtId="177" fontId="37" fillId="0" borderId="40" xfId="851" applyNumberFormat="1" applyFont="1" applyFill="1" applyBorder="1" applyAlignment="1">
      <alignment horizontal="right" vertical="center" shrinkToFit="1"/>
    </xf>
    <xf numFmtId="177" fontId="37" fillId="0" borderId="3" xfId="851" applyNumberFormat="1" applyFont="1" applyFill="1" applyBorder="1" applyAlignment="1">
      <alignment horizontal="right" vertical="center" shrinkToFit="1"/>
    </xf>
    <xf numFmtId="177" fontId="37" fillId="0" borderId="37" xfId="851" applyNumberFormat="1" applyFont="1" applyFill="1" applyBorder="1" applyAlignment="1">
      <alignment horizontal="right" vertical="center" shrinkToFit="1"/>
    </xf>
    <xf numFmtId="178" fontId="37" fillId="0" borderId="38" xfId="704" applyNumberFormat="1" applyFont="1" applyFill="1" applyBorder="1" applyAlignment="1">
      <alignment horizontal="right" vertical="center" shrinkToFit="1"/>
    </xf>
    <xf numFmtId="177" fontId="37" fillId="0" borderId="4" xfId="851" applyNumberFormat="1" applyFont="1" applyFill="1" applyBorder="1" applyAlignment="1">
      <alignment horizontal="right" vertical="center" shrinkToFit="1"/>
    </xf>
    <xf numFmtId="177" fontId="37" fillId="0" borderId="42" xfId="851" applyNumberFormat="1" applyFont="1" applyFill="1" applyBorder="1" applyAlignment="1">
      <alignment horizontal="right" vertical="center" shrinkToFit="1"/>
    </xf>
    <xf numFmtId="178" fontId="37" fillId="0" borderId="43" xfId="704" applyNumberFormat="1" applyFont="1" applyFill="1" applyBorder="1" applyAlignment="1">
      <alignment horizontal="right" vertical="center" shrinkToFit="1"/>
    </xf>
    <xf numFmtId="177" fontId="37" fillId="0" borderId="44" xfId="851" applyNumberFormat="1" applyFont="1" applyFill="1" applyBorder="1" applyAlignment="1">
      <alignment horizontal="right" vertical="center" shrinkToFit="1"/>
    </xf>
    <xf numFmtId="177" fontId="37" fillId="0" borderId="48" xfId="851" applyNumberFormat="1" applyFont="1" applyFill="1" applyBorder="1" applyAlignment="1">
      <alignment horizontal="right" vertical="center" shrinkToFit="1"/>
    </xf>
    <xf numFmtId="178" fontId="37" fillId="0" borderId="49" xfId="704" applyNumberFormat="1" applyFont="1" applyFill="1" applyBorder="1" applyAlignment="1">
      <alignment horizontal="right" vertical="center" shrinkToFit="1"/>
    </xf>
    <xf numFmtId="177" fontId="37" fillId="0" borderId="50" xfId="851" applyNumberFormat="1" applyFont="1" applyFill="1" applyBorder="1" applyAlignment="1">
      <alignment horizontal="right" vertical="center" shrinkToFit="1"/>
    </xf>
    <xf numFmtId="177" fontId="37" fillId="0" borderId="54" xfId="851" applyNumberFormat="1" applyFont="1" applyFill="1" applyBorder="1" applyAlignment="1">
      <alignment horizontal="right" vertical="center" shrinkToFit="1"/>
    </xf>
    <xf numFmtId="178" fontId="37" fillId="0" borderId="55" xfId="704" applyNumberFormat="1" applyFont="1" applyFill="1" applyBorder="1" applyAlignment="1">
      <alignment horizontal="right" vertical="center" shrinkToFit="1"/>
    </xf>
    <xf numFmtId="177" fontId="37" fillId="0" borderId="18" xfId="851" applyNumberFormat="1" applyFont="1" applyFill="1" applyBorder="1" applyAlignment="1">
      <alignment horizontal="right" vertical="center" shrinkToFit="1"/>
    </xf>
    <xf numFmtId="178" fontId="37" fillId="0" borderId="56" xfId="704" applyNumberFormat="1" applyFont="1" applyFill="1" applyBorder="1" applyAlignment="1">
      <alignment horizontal="right" vertical="center" shrinkToFit="1"/>
    </xf>
    <xf numFmtId="178" fontId="37" fillId="0" borderId="3" xfId="704" applyNumberFormat="1" applyFont="1" applyFill="1" applyBorder="1" applyAlignment="1">
      <alignment horizontal="right" vertical="center" shrinkToFit="1"/>
    </xf>
    <xf numFmtId="177" fontId="37" fillId="0" borderId="59" xfId="851" applyNumberFormat="1" applyFont="1" applyFill="1" applyBorder="1" applyAlignment="1">
      <alignment horizontal="right" vertical="center" shrinkToFit="1"/>
    </xf>
    <xf numFmtId="0" fontId="41" fillId="0" borderId="0" xfId="1337" applyNumberFormat="1" applyFont="1" applyFill="1" applyBorder="1" applyAlignment="1">
      <alignment vertical="center"/>
    </xf>
    <xf numFmtId="0" fontId="41" fillId="0" borderId="0" xfId="1338" applyNumberFormat="1" applyFont="1" applyFill="1" applyBorder="1" applyAlignment="1">
      <alignment vertical="center"/>
    </xf>
    <xf numFmtId="38" fontId="37" fillId="0" borderId="69" xfId="853" applyFont="1" applyFill="1" applyBorder="1" applyAlignment="1">
      <alignment horizontal="right" vertical="center" shrinkToFit="1"/>
    </xf>
    <xf numFmtId="0" fontId="38" fillId="0" borderId="70" xfId="0" applyFont="1" applyBorder="1">
      <alignment vertical="center"/>
    </xf>
    <xf numFmtId="0" fontId="38" fillId="0" borderId="71" xfId="0" applyFont="1" applyBorder="1">
      <alignment vertical="center"/>
    </xf>
    <xf numFmtId="0" fontId="38" fillId="0" borderId="72" xfId="0" applyFont="1" applyBorder="1">
      <alignment vertical="center"/>
    </xf>
    <xf numFmtId="0" fontId="38" fillId="0" borderId="73" xfId="0" applyFont="1" applyBorder="1">
      <alignment vertical="center"/>
    </xf>
    <xf numFmtId="0" fontId="36" fillId="0" borderId="0" xfId="0" applyFont="1" applyFill="1" applyBorder="1" applyAlignment="1">
      <alignment vertical="center" wrapText="1"/>
    </xf>
    <xf numFmtId="0" fontId="36" fillId="0" borderId="3" xfId="0" applyFont="1" applyFill="1" applyBorder="1" applyAlignment="1">
      <alignment horizontal="center" vertical="center" wrapText="1"/>
    </xf>
    <xf numFmtId="180" fontId="36" fillId="0" borderId="3" xfId="0" applyNumberFormat="1" applyFont="1" applyFill="1" applyBorder="1" applyAlignment="1">
      <alignment horizontal="right" vertical="center"/>
    </xf>
    <xf numFmtId="0" fontId="37" fillId="28" borderId="68" xfId="1" applyNumberFormat="1" applyFont="1" applyFill="1" applyBorder="1" applyAlignment="1">
      <alignment horizontal="center" vertical="center" shrinkToFit="1"/>
    </xf>
    <xf numFmtId="0" fontId="38" fillId="0" borderId="25" xfId="1337" applyFont="1" applyBorder="1">
      <alignment vertical="center"/>
    </xf>
    <xf numFmtId="177" fontId="37" fillId="0" borderId="0" xfId="851" applyNumberFormat="1" applyFont="1" applyFill="1" applyBorder="1" applyAlignment="1">
      <alignment horizontal="right" vertical="center" shrinkToFit="1"/>
    </xf>
    <xf numFmtId="177" fontId="37" fillId="0" borderId="16" xfId="851" applyNumberFormat="1" applyFont="1" applyFill="1" applyBorder="1" applyAlignment="1">
      <alignment horizontal="right" vertical="center" shrinkToFit="1"/>
    </xf>
    <xf numFmtId="177" fontId="37" fillId="0" borderId="26" xfId="851" applyNumberFormat="1" applyFont="1" applyFill="1" applyBorder="1" applyAlignment="1">
      <alignment horizontal="right" vertical="center" shrinkToFit="1"/>
    </xf>
    <xf numFmtId="177" fontId="37" fillId="0" borderId="46" xfId="851" applyNumberFormat="1" applyFont="1" applyFill="1" applyBorder="1" applyAlignment="1">
      <alignment horizontal="right" vertical="center" shrinkToFit="1"/>
    </xf>
    <xf numFmtId="177" fontId="37" fillId="0" borderId="52" xfId="851" applyNumberFormat="1" applyFont="1" applyFill="1" applyBorder="1" applyAlignment="1">
      <alignment horizontal="right" vertical="center" shrinkToFit="1"/>
    </xf>
    <xf numFmtId="0" fontId="37" fillId="28" borderId="17" xfId="1" applyNumberFormat="1" applyFont="1" applyFill="1" applyBorder="1" applyAlignment="1">
      <alignment horizontal="center" vertical="center" shrinkToFit="1"/>
    </xf>
    <xf numFmtId="177" fontId="37" fillId="0" borderId="75" xfId="851" applyNumberFormat="1" applyFont="1" applyFill="1" applyBorder="1" applyAlignment="1">
      <alignment horizontal="right" vertical="center" shrinkToFit="1"/>
    </xf>
    <xf numFmtId="177" fontId="37" fillId="0" borderId="17" xfId="851" applyNumberFormat="1" applyFont="1" applyFill="1" applyBorder="1" applyAlignment="1">
      <alignment horizontal="right" vertical="center" shrinkToFit="1"/>
    </xf>
    <xf numFmtId="177" fontId="37" fillId="0" borderId="22" xfId="851" applyNumberFormat="1" applyFont="1" applyFill="1" applyBorder="1" applyAlignment="1">
      <alignment horizontal="right" vertical="center" shrinkToFit="1"/>
    </xf>
    <xf numFmtId="177" fontId="37" fillId="0" borderId="47" xfId="851" applyNumberFormat="1" applyFont="1" applyFill="1" applyBorder="1" applyAlignment="1">
      <alignment horizontal="right" vertical="center" shrinkToFit="1"/>
    </xf>
    <xf numFmtId="177" fontId="37" fillId="0" borderId="53" xfId="851" applyNumberFormat="1" applyFont="1" applyFill="1" applyBorder="1" applyAlignment="1">
      <alignment horizontal="right" vertical="center" shrinkToFit="1"/>
    </xf>
    <xf numFmtId="178" fontId="37" fillId="0" borderId="3" xfId="704" applyNumberFormat="1" applyFont="1" applyBorder="1" applyAlignment="1">
      <alignment horizontal="right" vertical="center" shrinkToFit="1"/>
    </xf>
    <xf numFmtId="178" fontId="37" fillId="0" borderId="68" xfId="704" applyNumberFormat="1" applyFont="1" applyBorder="1" applyAlignment="1">
      <alignment horizontal="right" vertical="center" shrinkToFit="1"/>
    </xf>
    <xf numFmtId="177" fontId="37" fillId="0" borderId="25" xfId="851" applyNumberFormat="1" applyFont="1" applyFill="1" applyBorder="1" applyAlignment="1">
      <alignment horizontal="right" vertical="center" shrinkToFit="1"/>
    </xf>
    <xf numFmtId="177" fontId="37" fillId="0" borderId="23" xfId="851" applyNumberFormat="1" applyFont="1" applyFill="1" applyBorder="1" applyAlignment="1">
      <alignment horizontal="right" vertical="center" shrinkToFit="1"/>
    </xf>
    <xf numFmtId="178" fontId="37" fillId="0" borderId="76" xfId="704" applyNumberFormat="1" applyFont="1" applyBorder="1" applyAlignment="1">
      <alignment horizontal="right" vertical="center" shrinkToFit="1"/>
    </xf>
    <xf numFmtId="0" fontId="36" fillId="0" borderId="3" xfId="0" applyFont="1" applyFill="1" applyBorder="1" applyAlignment="1">
      <alignment horizontal="center" vertical="center" wrapText="1"/>
    </xf>
    <xf numFmtId="0" fontId="38" fillId="0" borderId="77" xfId="0" applyFont="1" applyBorder="1">
      <alignment vertical="center"/>
    </xf>
    <xf numFmtId="0" fontId="38" fillId="0" borderId="78" xfId="0" applyFont="1" applyBorder="1">
      <alignment vertical="center"/>
    </xf>
    <xf numFmtId="0" fontId="36" fillId="0" borderId="3" xfId="0" applyFont="1" applyFill="1" applyBorder="1" applyAlignment="1">
      <alignment horizontal="center" vertical="center" shrinkToFit="1"/>
    </xf>
    <xf numFmtId="178" fontId="36" fillId="0" borderId="3" xfId="0" applyNumberFormat="1" applyFont="1" applyFill="1" applyBorder="1" applyAlignment="1">
      <alignment horizontal="right" vertical="center" shrinkToFit="1"/>
    </xf>
    <xf numFmtId="178" fontId="36" fillId="0" borderId="20" xfId="0" applyNumberFormat="1" applyFont="1" applyFill="1" applyBorder="1" applyAlignment="1">
      <alignment horizontal="right" vertical="center" shrinkToFit="1"/>
    </xf>
    <xf numFmtId="178" fontId="36" fillId="0" borderId="22" xfId="0" applyNumberFormat="1" applyFont="1" applyFill="1" applyBorder="1" applyAlignment="1">
      <alignment horizontal="right" vertical="center" shrinkToFit="1"/>
    </xf>
    <xf numFmtId="178" fontId="36" fillId="0" borderId="19" xfId="0" applyNumberFormat="1" applyFont="1" applyFill="1" applyBorder="1" applyAlignment="1">
      <alignment horizontal="right" vertical="center" shrinkToFit="1"/>
    </xf>
    <xf numFmtId="178" fontId="36" fillId="0" borderId="17" xfId="0" applyNumberFormat="1" applyFont="1" applyFill="1" applyBorder="1" applyAlignment="1">
      <alignment horizontal="right" vertical="center" shrinkToFit="1"/>
    </xf>
    <xf numFmtId="178" fontId="36" fillId="0" borderId="24" xfId="0" applyNumberFormat="1" applyFont="1" applyFill="1" applyBorder="1" applyAlignment="1">
      <alignment horizontal="right" vertical="center" shrinkToFit="1"/>
    </xf>
    <xf numFmtId="178" fontId="36" fillId="0" borderId="23" xfId="0" applyNumberFormat="1" applyFont="1" applyFill="1" applyBorder="1" applyAlignment="1">
      <alignment horizontal="right" vertical="center" shrinkToFit="1"/>
    </xf>
    <xf numFmtId="0" fontId="37" fillId="0" borderId="31" xfId="1337" applyFont="1" applyBorder="1" applyAlignment="1">
      <alignment vertical="center" shrinkToFit="1"/>
    </xf>
    <xf numFmtId="0" fontId="37" fillId="0" borderId="16" xfId="1337" applyFont="1" applyBorder="1" applyAlignment="1">
      <alignment vertical="center" shrinkToFit="1"/>
    </xf>
    <xf numFmtId="0" fontId="37" fillId="0" borderId="17" xfId="1337" applyFont="1" applyBorder="1" applyAlignment="1">
      <alignment vertical="center" shrinkToFit="1"/>
    </xf>
    <xf numFmtId="0" fontId="37" fillId="28" borderId="28" xfId="1337" applyFont="1" applyFill="1" applyBorder="1" applyAlignment="1">
      <alignment horizontal="center" vertical="center" shrinkToFit="1"/>
    </xf>
    <xf numFmtId="0" fontId="37" fillId="28" borderId="29" xfId="1337" applyFont="1" applyFill="1" applyBorder="1" applyAlignment="1">
      <alignment horizontal="center" vertical="center" shrinkToFit="1"/>
    </xf>
    <xf numFmtId="0" fontId="37" fillId="28" borderId="30" xfId="1337" applyFont="1" applyFill="1" applyBorder="1" applyAlignment="1">
      <alignment horizontal="center" vertical="center" shrinkToFit="1"/>
    </xf>
    <xf numFmtId="0" fontId="37" fillId="28" borderId="34" xfId="1337" applyFont="1" applyFill="1" applyBorder="1" applyAlignment="1">
      <alignment horizontal="center" vertical="center" shrinkToFit="1"/>
    </xf>
    <xf numFmtId="0" fontId="37" fillId="28" borderId="35" xfId="1337" applyFont="1" applyFill="1" applyBorder="1" applyAlignment="1">
      <alignment horizontal="center" vertical="center" shrinkToFit="1"/>
    </xf>
    <xf numFmtId="0" fontId="37" fillId="28" borderId="36" xfId="1337" applyFont="1" applyFill="1" applyBorder="1" applyAlignment="1">
      <alignment horizontal="center" vertical="center" shrinkToFit="1"/>
    </xf>
    <xf numFmtId="0" fontId="37" fillId="28" borderId="32" xfId="1" applyNumberFormat="1" applyFont="1" applyFill="1" applyBorder="1" applyAlignment="1">
      <alignment horizontal="center" vertical="center" shrinkToFit="1"/>
    </xf>
    <xf numFmtId="0" fontId="37" fillId="28" borderId="33" xfId="1" applyNumberFormat="1" applyFont="1" applyFill="1" applyBorder="1" applyAlignment="1">
      <alignment horizontal="center" vertical="center" shrinkToFit="1"/>
    </xf>
    <xf numFmtId="0" fontId="37" fillId="0" borderId="27" xfId="1337" applyFont="1" applyFill="1" applyBorder="1" applyAlignment="1">
      <alignment vertical="center" shrinkToFit="1"/>
    </xf>
    <xf numFmtId="0" fontId="37" fillId="0" borderId="25" xfId="1337" applyFont="1" applyFill="1" applyBorder="1" applyAlignment="1">
      <alignment vertical="center" shrinkToFit="1"/>
    </xf>
    <xf numFmtId="0" fontId="37" fillId="0" borderId="23" xfId="1337" applyFont="1" applyFill="1" applyBorder="1" applyAlignment="1">
      <alignment vertical="center" shrinkToFit="1"/>
    </xf>
    <xf numFmtId="0" fontId="37" fillId="0" borderId="27" xfId="1337" applyFont="1" applyBorder="1" applyAlignment="1">
      <alignment vertical="center" shrinkToFit="1"/>
    </xf>
    <xf numFmtId="0" fontId="37" fillId="0" borderId="25" xfId="1337" applyFont="1" applyBorder="1" applyAlignment="1">
      <alignment vertical="center" shrinkToFit="1"/>
    </xf>
    <xf numFmtId="0" fontId="37" fillId="0" borderId="23" xfId="1337" applyFont="1" applyBorder="1" applyAlignment="1">
      <alignment vertical="center" shrinkToFit="1"/>
    </xf>
    <xf numFmtId="0" fontId="37" fillId="0" borderId="45" xfId="1337" applyFont="1" applyBorder="1" applyAlignment="1">
      <alignment vertical="center" shrinkToFit="1"/>
    </xf>
    <xf numFmtId="0" fontId="37" fillId="0" borderId="46" xfId="1337" applyFont="1" applyBorder="1" applyAlignment="1">
      <alignment vertical="center" shrinkToFit="1"/>
    </xf>
    <xf numFmtId="0" fontId="37" fillId="0" borderId="47" xfId="1337" applyFont="1" applyBorder="1" applyAlignment="1">
      <alignment vertical="center" shrinkToFit="1"/>
    </xf>
    <xf numFmtId="0" fontId="37" fillId="0" borderId="51" xfId="1337" applyFont="1" applyBorder="1" applyAlignment="1">
      <alignment vertical="center" shrinkToFit="1"/>
    </xf>
    <xf numFmtId="0" fontId="37" fillId="0" borderId="52" xfId="1337" applyFont="1" applyBorder="1" applyAlignment="1">
      <alignment vertical="center" shrinkToFit="1"/>
    </xf>
    <xf numFmtId="0" fontId="37" fillId="0" borderId="53" xfId="1337" applyFont="1" applyBorder="1" applyAlignment="1">
      <alignment vertical="center" shrinkToFit="1"/>
    </xf>
    <xf numFmtId="0" fontId="37" fillId="28" borderId="31" xfId="1" applyNumberFormat="1" applyFont="1" applyFill="1" applyBorder="1" applyAlignment="1">
      <alignment horizontal="center" vertical="center" shrinkToFit="1"/>
    </xf>
    <xf numFmtId="0" fontId="37" fillId="28" borderId="16" xfId="1" applyNumberFormat="1" applyFont="1" applyFill="1" applyBorder="1" applyAlignment="1">
      <alignment horizontal="center" vertical="center" shrinkToFit="1"/>
    </xf>
    <xf numFmtId="0" fontId="37" fillId="28" borderId="68" xfId="1" applyNumberFormat="1" applyFont="1" applyFill="1" applyBorder="1" applyAlignment="1">
      <alignment horizontal="center" vertical="center" shrinkToFit="1"/>
    </xf>
    <xf numFmtId="0" fontId="37" fillId="28" borderId="25" xfId="1" applyNumberFormat="1" applyFont="1" applyFill="1" applyBorder="1" applyAlignment="1">
      <alignment horizontal="center" vertical="center" shrinkToFit="1"/>
    </xf>
    <xf numFmtId="0" fontId="37" fillId="28" borderId="74" xfId="1" applyNumberFormat="1" applyFont="1" applyFill="1" applyBorder="1" applyAlignment="1">
      <alignment horizontal="center" vertical="center" shrinkToFit="1"/>
    </xf>
    <xf numFmtId="0" fontId="37" fillId="0" borderId="31" xfId="1553" applyFont="1" applyBorder="1" applyAlignment="1">
      <alignment vertical="center" shrinkToFit="1"/>
    </xf>
    <xf numFmtId="0" fontId="37" fillId="0" borderId="16" xfId="1553" applyFont="1" applyBorder="1" applyAlignment="1">
      <alignment vertical="center" shrinkToFit="1"/>
    </xf>
    <xf numFmtId="0" fontId="37" fillId="0" borderId="17" xfId="1553" applyFont="1" applyBorder="1" applyAlignment="1">
      <alignment vertical="center" shrinkToFit="1"/>
    </xf>
    <xf numFmtId="0" fontId="37" fillId="28" borderId="28" xfId="1338" applyFont="1" applyFill="1" applyBorder="1" applyAlignment="1">
      <alignment horizontal="center" vertical="center" shrinkToFit="1"/>
    </xf>
    <xf numFmtId="0" fontId="37" fillId="28" borderId="29" xfId="1338" applyFont="1" applyFill="1" applyBorder="1" applyAlignment="1">
      <alignment horizontal="center" vertical="center" shrinkToFit="1"/>
    </xf>
    <xf numFmtId="0" fontId="37" fillId="28" borderId="30" xfId="1338" applyFont="1" applyFill="1" applyBorder="1" applyAlignment="1">
      <alignment horizontal="center" vertical="center" shrinkToFit="1"/>
    </xf>
    <xf numFmtId="0" fontId="37" fillId="28" borderId="34" xfId="1338" applyFont="1" applyFill="1" applyBorder="1" applyAlignment="1">
      <alignment horizontal="center" vertical="center" shrinkToFit="1"/>
    </xf>
    <xf numFmtId="0" fontId="37" fillId="28" borderId="35" xfId="1338" applyFont="1" applyFill="1" applyBorder="1" applyAlignment="1">
      <alignment horizontal="center" vertical="center" shrinkToFit="1"/>
    </xf>
    <xf numFmtId="0" fontId="37" fillId="28" borderId="36" xfId="1338" applyFont="1" applyFill="1" applyBorder="1" applyAlignment="1">
      <alignment horizontal="center" vertical="center" shrinkToFit="1"/>
    </xf>
    <xf numFmtId="0" fontId="37" fillId="0" borderId="27" xfId="1553" applyFont="1" applyFill="1" applyBorder="1" applyAlignment="1">
      <alignment vertical="center" shrinkToFit="1"/>
    </xf>
    <xf numFmtId="0" fontId="37" fillId="0" borderId="25" xfId="1553" applyFont="1" applyFill="1" applyBorder="1" applyAlignment="1">
      <alignment vertical="center" shrinkToFit="1"/>
    </xf>
    <xf numFmtId="0" fontId="37" fillId="0" borderId="23" xfId="1553" applyFont="1" applyFill="1" applyBorder="1" applyAlignment="1">
      <alignment vertical="center" shrinkToFit="1"/>
    </xf>
    <xf numFmtId="0" fontId="37" fillId="0" borderId="27" xfId="1553" applyFont="1" applyBorder="1" applyAlignment="1">
      <alignment vertical="center" shrinkToFit="1"/>
    </xf>
    <xf numFmtId="0" fontId="37" fillId="0" borderId="25" xfId="1553" applyFont="1" applyBorder="1" applyAlignment="1">
      <alignment vertical="center" shrinkToFit="1"/>
    </xf>
    <xf numFmtId="0" fontId="37" fillId="0" borderId="23" xfId="1553" applyFont="1" applyBorder="1" applyAlignment="1">
      <alignment vertical="center" shrinkToFit="1"/>
    </xf>
    <xf numFmtId="0" fontId="37" fillId="0" borderId="45" xfId="1553" applyFont="1" applyBorder="1" applyAlignment="1">
      <alignment vertical="center" shrinkToFit="1"/>
    </xf>
    <xf numFmtId="0" fontId="37" fillId="0" borderId="46" xfId="1553" applyFont="1" applyBorder="1" applyAlignment="1">
      <alignment vertical="center" shrinkToFit="1"/>
    </xf>
    <xf numFmtId="0" fontId="37" fillId="0" borderId="47" xfId="1553" applyFont="1" applyBorder="1" applyAlignment="1">
      <alignment vertical="center" shrinkToFit="1"/>
    </xf>
    <xf numFmtId="0" fontId="37" fillId="0" borderId="51" xfId="1553" applyFont="1" applyBorder="1" applyAlignment="1">
      <alignment vertical="center" shrinkToFit="1"/>
    </xf>
    <xf numFmtId="0" fontId="37" fillId="0" borderId="52" xfId="1553" applyFont="1" applyBorder="1" applyAlignment="1">
      <alignment vertical="center" shrinkToFit="1"/>
    </xf>
    <xf numFmtId="0" fontId="37" fillId="0" borderId="53" xfId="1553" applyFont="1" applyBorder="1" applyAlignment="1">
      <alignment vertical="center" shrinkToFit="1"/>
    </xf>
    <xf numFmtId="0" fontId="36" fillId="0" borderId="3" xfId="0" applyFont="1" applyFill="1" applyBorder="1" applyAlignment="1">
      <alignment horizontal="center" vertical="center" wrapText="1"/>
    </xf>
    <xf numFmtId="0" fontId="36" fillId="0" borderId="31"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8" fillId="0" borderId="4" xfId="0" applyFont="1" applyBorder="1" applyAlignment="1">
      <alignment horizontal="center" vertical="center"/>
    </xf>
    <xf numFmtId="0" fontId="38" fillId="0" borderId="18" xfId="0" applyFont="1" applyBorder="1" applyAlignment="1">
      <alignment horizontal="center" vertical="center"/>
    </xf>
    <xf numFmtId="0" fontId="36" fillId="0" borderId="27"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28" borderId="20" xfId="0" applyFont="1" applyFill="1" applyBorder="1" applyAlignment="1">
      <alignment horizontal="center" vertical="center" wrapText="1"/>
    </xf>
    <xf numFmtId="0" fontId="36" fillId="28" borderId="24" xfId="0" applyFont="1" applyFill="1" applyBorder="1" applyAlignment="1">
      <alignment horizontal="center" vertical="center" wrapText="1"/>
    </xf>
    <xf numFmtId="0" fontId="36" fillId="28" borderId="22" xfId="0" applyFont="1" applyFill="1" applyBorder="1" applyAlignment="1">
      <alignment horizontal="center" vertical="center" wrapText="1"/>
    </xf>
    <xf numFmtId="0" fontId="36" fillId="28" borderId="23" xfId="0" applyFont="1" applyFill="1" applyBorder="1" applyAlignment="1">
      <alignment horizontal="center" vertical="center" wrapText="1"/>
    </xf>
    <xf numFmtId="0" fontId="38" fillId="28" borderId="3" xfId="0" applyNumberFormat="1" applyFont="1" applyFill="1" applyBorder="1" applyAlignment="1">
      <alignment horizontal="center" vertical="center"/>
    </xf>
    <xf numFmtId="0" fontId="36" fillId="28" borderId="3" xfId="0" applyFont="1" applyFill="1" applyBorder="1" applyAlignment="1">
      <alignment horizontal="center" vertical="center"/>
    </xf>
    <xf numFmtId="0" fontId="37" fillId="28" borderId="3" xfId="0" applyFont="1" applyFill="1" applyBorder="1" applyAlignment="1">
      <alignment horizontal="center" vertical="center" shrinkToFit="1"/>
    </xf>
    <xf numFmtId="0" fontId="37" fillId="28" borderId="3" xfId="0" applyFont="1" applyFill="1" applyBorder="1" applyAlignment="1">
      <alignment horizontal="center" vertical="center"/>
    </xf>
    <xf numFmtId="0" fontId="38" fillId="0" borderId="3"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7" fillId="0" borderId="3" xfId="0" applyFont="1" applyFill="1" applyBorder="1" applyAlignment="1">
      <alignment horizontal="center" vertical="center" shrinkToFit="1"/>
    </xf>
    <xf numFmtId="0" fontId="37" fillId="0" borderId="3" xfId="0" applyFont="1" applyFill="1" applyBorder="1" applyAlignment="1">
      <alignment horizontal="center" vertical="center"/>
    </xf>
  </cellXfs>
  <cellStyles count="160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2 5" xfId="1599" xr:uid="{20D77D03-1939-458B-8BFE-2FACB4F92C9B}"/>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3 3" xfId="1598" xr:uid="{7516C2CB-5813-47CD-9636-FB57566235B6}"/>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2 9" xfId="1602" xr:uid="{73C09BAE-2961-4DFC-9790-7ACC01035123}"/>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桁区切り 9" xfId="1600" xr:uid="{F38EDD11-DCC1-4887-B9A6-5AF1DA72FC15}"/>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2 4 2" xfId="1604" xr:uid="{2FF71551-902A-4B53-AFA0-2386D99B1C7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27" xfId="1597" xr:uid="{39EE35C4-78FC-4826-A45B-2CF715142AB2}"/>
    <cellStyle name="標準 2 28" xfId="1596" xr:uid="{39EE35C4-78FC-4826-A45B-2CF715142AB2}"/>
    <cellStyle name="標準 2 29" xfId="1601" xr:uid="{39EE35C4-78FC-4826-A45B-2CF715142AB2}"/>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30" xfId="1605" xr:uid="{39EE35C4-78FC-4826-A45B-2CF715142AB2}"/>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 4" xfId="1603" xr:uid="{EB57BE5F-41A5-4F79-9055-EAC760521FBC}"/>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A6A6A6"/>
      <color rgb="FF7F7F7F"/>
      <color rgb="FFCBE0C7"/>
      <color rgb="FF3760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106269472.37459999</c:v>
                </c:pt>
                <c:pt idx="1">
                  <c:v>444121104.05366999</c:v>
                </c:pt>
                <c:pt idx="2">
                  <c:v>12595853422.616199</c:v>
                </c:pt>
                <c:pt idx="3">
                  <c:v>13963111939.782</c:v>
                </c:pt>
                <c:pt idx="4">
                  <c:v>8946124254.8574905</c:v>
                </c:pt>
                <c:pt idx="5">
                  <c:v>3556625733.3407602</c:v>
                </c:pt>
                <c:pt idx="6">
                  <c:v>866809827.39093006</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529095878.19141001</c:v>
                </c:pt>
                <c:pt idx="1">
                  <c:v>1538106575.36935</c:v>
                </c:pt>
                <c:pt idx="2">
                  <c:v>52247188838.659798</c:v>
                </c:pt>
                <c:pt idx="3">
                  <c:v>52724063440.359299</c:v>
                </c:pt>
                <c:pt idx="4">
                  <c:v>31986214623.799198</c:v>
                </c:pt>
                <c:pt idx="5">
                  <c:v>11988281679.9296</c:v>
                </c:pt>
                <c:pt idx="6">
                  <c:v>3226209640.2146602</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75243921.021990001</c:v>
                </c:pt>
                <c:pt idx="1">
                  <c:v>296754133.15110201</c:v>
                </c:pt>
                <c:pt idx="2">
                  <c:v>11764783243.004601</c:v>
                </c:pt>
                <c:pt idx="3">
                  <c:v>12977232583.8491</c:v>
                </c:pt>
                <c:pt idx="4">
                  <c:v>9170580802.5105095</c:v>
                </c:pt>
                <c:pt idx="5">
                  <c:v>4174674249.3350101</c:v>
                </c:pt>
                <c:pt idx="6">
                  <c:v>1243869610.67643</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numFmt formatCode="0.0%;\-0.0%;;@" sourceLinked="0"/>
              <c:spPr>
                <a:noFill/>
                <a:ln>
                  <a:noFill/>
                </a:ln>
                <a:effectLst/>
              </c:spPr>
              <c:txPr>
                <a:bodyPr/>
                <a:lstStyle/>
                <a:p>
                  <a:pPr>
                    <a:defRPr sz="1000">
                      <a:solidFill>
                        <a:schemeClr val="bg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A89D-45D5-864E-F401CCB0440C}"/>
                </c:ext>
              </c:extLst>
            </c:dLbl>
            <c:dLbl>
              <c:idx val="3"/>
              <c:numFmt formatCode="0.0%;\-0.0%;;@" sourceLinked="0"/>
              <c:spPr>
                <a:noFill/>
                <a:ln>
                  <a:noFill/>
                </a:ln>
                <a:effectLst/>
              </c:spPr>
              <c:txPr>
                <a:bodyPr/>
                <a:lstStyle/>
                <a:p>
                  <a:pPr>
                    <a:defRPr sz="1000">
                      <a:solidFill>
                        <a:schemeClr val="bg1"/>
                      </a:solidFill>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0.41453646815796663</c:v>
                </c:pt>
                <c:pt idx="1">
                  <c:v>0.40054535264360785</c:v>
                </c:pt>
                <c:pt idx="2">
                  <c:v>0.48294235509894423</c:v>
                </c:pt>
                <c:pt idx="3">
                  <c:v>0.48170254736222617</c:v>
                </c:pt>
                <c:pt idx="4">
                  <c:v>0.50619473979794505</c:v>
                </c:pt>
                <c:pt idx="5">
                  <c:v>0.53997054294744529</c:v>
                </c:pt>
                <c:pt idx="6">
                  <c:v>0.58932189713061167</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1310438.6967</c:v>
                </c:pt>
                <c:pt idx="1">
                  <c:v>5475187.2722899998</c:v>
                </c:pt>
                <c:pt idx="2">
                  <c:v>193935858.06894001</c:v>
                </c:pt>
                <c:pt idx="3">
                  <c:v>233356904.93114001</c:v>
                </c:pt>
                <c:pt idx="4">
                  <c:v>158165986.86635</c:v>
                </c:pt>
                <c:pt idx="5">
                  <c:v>65737274.036519997</c:v>
                </c:pt>
                <c:pt idx="6">
                  <c:v>16292261.523329999</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6711154.5603799997</c:v>
                </c:pt>
                <c:pt idx="1">
                  <c:v>36619524.293250002</c:v>
                </c:pt>
                <c:pt idx="2">
                  <c:v>525930598.80646002</c:v>
                </c:pt>
                <c:pt idx="3">
                  <c:v>747644193.04693997</c:v>
                </c:pt>
                <c:pt idx="4">
                  <c:v>841041821.03638005</c:v>
                </c:pt>
                <c:pt idx="5">
                  <c:v>666264458.34432006</c:v>
                </c:pt>
                <c:pt idx="6">
                  <c:v>372264262.03654999</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3873933.6176900002</c:v>
                </c:pt>
                <c:pt idx="1">
                  <c:v>15354538.292509999</c:v>
                </c:pt>
                <c:pt idx="2">
                  <c:v>613291889.18429005</c:v>
                </c:pt>
                <c:pt idx="3">
                  <c:v>705832743.58871996</c:v>
                </c:pt>
                <c:pt idx="4">
                  <c:v>514618741.04639</c:v>
                </c:pt>
                <c:pt idx="5">
                  <c:v>243217830.72012001</c:v>
                </c:pt>
                <c:pt idx="6">
                  <c:v>75685451.661170006</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3"/>
              <c:numFmt formatCode="0.0%;\-0.0%;;@" sourceLinked="0"/>
              <c:spPr>
                <a:noFill/>
                <a:ln>
                  <a:noFill/>
                </a:ln>
                <a:effectLst/>
              </c:spPr>
              <c:txPr>
                <a:bodyPr/>
                <a:lstStyle/>
                <a:p>
                  <a:pPr>
                    <a:defRPr sz="1000">
                      <a:solidFill>
                        <a:schemeClr val="bg1"/>
                      </a:solidFill>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4"/>
              <c:numFmt formatCode="0.0%;\-0.0%;;@" sourceLinked="0"/>
              <c:spPr>
                <a:noFill/>
                <a:ln>
                  <a:noFill/>
                </a:ln>
                <a:effectLst/>
              </c:spPr>
              <c:txPr>
                <a:bodyPr/>
                <a:lstStyle/>
                <a:p>
                  <a:pPr>
                    <a:defRPr sz="1000">
                      <a:solidFill>
                        <a:schemeClr val="bg1"/>
                      </a:solidFill>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43-4030-9229-09F93D104194}"/>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0.74723291128943781</c:v>
                </c:pt>
                <c:pt idx="1">
                  <c:v>0.73714549165532561</c:v>
                </c:pt>
                <c:pt idx="2">
                  <c:v>0.75975075345359544</c:v>
                </c:pt>
                <c:pt idx="3">
                  <c:v>0.75153377669898214</c:v>
                </c:pt>
                <c:pt idx="4">
                  <c:v>0.76490847621192726</c:v>
                </c:pt>
                <c:pt idx="5">
                  <c:v>0.78722709861583151</c:v>
                </c:pt>
                <c:pt idx="6">
                  <c:v>0.82286729078979148</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0.1002460633550909"/>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市区町村別_普及率!$Q$4</c:f>
              <c:strCache>
                <c:ptCount val="1"/>
                <c:pt idx="0">
                  <c:v>令和4年度普及率 金額ベース</c:v>
                </c:pt>
              </c:strCache>
            </c:strRef>
          </c:tx>
          <c:spPr>
            <a:solidFill>
              <a:schemeClr val="accent4">
                <a:lumMod val="60000"/>
                <a:lumOff val="40000"/>
              </a:schemeClr>
            </a:solidFill>
            <a:ln>
              <a:noFill/>
            </a:ln>
          </c:spPr>
          <c:invertIfNegative val="0"/>
          <c:dLbls>
            <c:dLbl>
              <c:idx val="37"/>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D3-4478-B218-54D5CF34FE2F}"/>
                </c:ext>
              </c:extLst>
            </c:dLbl>
            <c:dLbl>
              <c:idx val="38"/>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3-4478-B218-54D5CF34FE2F}"/>
                </c:ext>
              </c:extLst>
            </c:dLbl>
            <c:dLbl>
              <c:idx val="39"/>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D3-4478-B218-54D5CF34FE2F}"/>
                </c:ext>
              </c:extLst>
            </c:dLbl>
            <c:dLbl>
              <c:idx val="40"/>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D3-4478-B218-54D5CF34FE2F}"/>
                </c:ext>
              </c:extLst>
            </c:dLbl>
            <c:dLbl>
              <c:idx val="41"/>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D3-4478-B218-54D5CF34FE2F}"/>
                </c:ext>
              </c:extLst>
            </c:dLbl>
            <c:dLbl>
              <c:idx val="42"/>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D3-4478-B218-54D5CF34FE2F}"/>
                </c:ext>
              </c:extLst>
            </c:dLbl>
            <c:dLbl>
              <c:idx val="43"/>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D3-4478-B218-54D5CF34FE2F}"/>
                </c:ext>
              </c:extLst>
            </c:dLbl>
            <c:dLbl>
              <c:idx val="44"/>
              <c:layout>
                <c:manualLayout>
                  <c:x val="7.6474273452249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D3-4478-B218-54D5CF34FE2F}"/>
                </c:ext>
              </c:extLst>
            </c:dLbl>
            <c:dLbl>
              <c:idx val="45"/>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D3-4478-B218-54D5CF34FE2F}"/>
                </c:ext>
              </c:extLst>
            </c:dLbl>
            <c:dLbl>
              <c:idx val="46"/>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D3-4478-B218-54D5CF34FE2F}"/>
                </c:ext>
              </c:extLst>
            </c:dLbl>
            <c:dLbl>
              <c:idx val="47"/>
              <c:layout>
                <c:manualLayout>
                  <c:x val="1.37653692214050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D3-4478-B218-54D5CF34FE2F}"/>
                </c:ext>
              </c:extLst>
            </c:dLbl>
            <c:dLbl>
              <c:idx val="48"/>
              <c:layout>
                <c:manualLayout>
                  <c:x val="1.37653692214050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D3-4478-B218-54D5CF34FE2F}"/>
                </c:ext>
              </c:extLst>
            </c:dLbl>
            <c:dLbl>
              <c:idx val="49"/>
              <c:layout>
                <c:manualLayout>
                  <c:x val="1.37653692214050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D3-4478-B218-54D5CF34FE2F}"/>
                </c:ext>
              </c:extLst>
            </c:dLbl>
            <c:dLbl>
              <c:idx val="50"/>
              <c:layout>
                <c:manualLayout>
                  <c:x val="1.37653692214051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D3-4478-B218-54D5CF34FE2F}"/>
                </c:ext>
              </c:extLst>
            </c:dLbl>
            <c:dLbl>
              <c:idx val="51"/>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D3-4478-B218-54D5CF34FE2F}"/>
                </c:ext>
              </c:extLst>
            </c:dLbl>
            <c:dLbl>
              <c:idx val="52"/>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D3-4478-B218-54D5CF34FE2F}"/>
                </c:ext>
              </c:extLst>
            </c:dLbl>
            <c:dLbl>
              <c:idx val="53"/>
              <c:layout>
                <c:manualLayout>
                  <c:x val="1.83538256285402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D3-4478-B218-54D5CF34FE2F}"/>
                </c:ext>
              </c:extLst>
            </c:dLbl>
            <c:dLbl>
              <c:idx val="54"/>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D3-4478-B218-54D5CF34FE2F}"/>
                </c:ext>
              </c:extLst>
            </c:dLbl>
            <c:dLbl>
              <c:idx val="55"/>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D3-4478-B218-54D5CF34FE2F}"/>
                </c:ext>
              </c:extLst>
            </c:dLbl>
            <c:dLbl>
              <c:idx val="56"/>
              <c:layout>
                <c:manualLayout>
                  <c:x val="3.05897093809004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3.05897093809004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3.51781657880354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3.82371367261255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3.82371367261255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26-4175-84A5-1CD07CBE9850}"/>
                </c:ext>
              </c:extLst>
            </c:dLbl>
            <c:dLbl>
              <c:idx val="61"/>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26-4175-84A5-1CD07CBE9850}"/>
                </c:ext>
              </c:extLst>
            </c:dLbl>
            <c:dLbl>
              <c:idx val="62"/>
              <c:layout>
                <c:manualLayout>
                  <c:x val="-4.5884564071351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26-4175-84A5-1CD07CBE9850}"/>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岬町</c:v>
                </c:pt>
                <c:pt idx="1">
                  <c:v>能勢町</c:v>
                </c:pt>
                <c:pt idx="2">
                  <c:v>田尻町</c:v>
                </c:pt>
                <c:pt idx="3">
                  <c:v>東淀川区</c:v>
                </c:pt>
                <c:pt idx="4">
                  <c:v>港区</c:v>
                </c:pt>
                <c:pt idx="5">
                  <c:v>豊能町</c:v>
                </c:pt>
                <c:pt idx="6">
                  <c:v>摂津市</c:v>
                </c:pt>
                <c:pt idx="7">
                  <c:v>淀川区</c:v>
                </c:pt>
                <c:pt idx="8">
                  <c:v>西淀川区</c:v>
                </c:pt>
                <c:pt idx="9">
                  <c:v>寝屋川市</c:v>
                </c:pt>
                <c:pt idx="10">
                  <c:v>高槻市</c:v>
                </c:pt>
                <c:pt idx="11">
                  <c:v>堺市堺区</c:v>
                </c:pt>
                <c:pt idx="12">
                  <c:v>都島区</c:v>
                </c:pt>
                <c:pt idx="13">
                  <c:v>門真市</c:v>
                </c:pt>
                <c:pt idx="14">
                  <c:v>住之江区</c:v>
                </c:pt>
                <c:pt idx="15">
                  <c:v>泉佐野市</c:v>
                </c:pt>
                <c:pt idx="16">
                  <c:v>城東区</c:v>
                </c:pt>
                <c:pt idx="17">
                  <c:v>枚方市</c:v>
                </c:pt>
                <c:pt idx="18">
                  <c:v>茨木市</c:v>
                </c:pt>
                <c:pt idx="19">
                  <c:v>堺市西区</c:v>
                </c:pt>
                <c:pt idx="20">
                  <c:v>八尾市</c:v>
                </c:pt>
                <c:pt idx="21">
                  <c:v>西成区</c:v>
                </c:pt>
                <c:pt idx="22">
                  <c:v>羽曳野市</c:v>
                </c:pt>
                <c:pt idx="23">
                  <c:v>浪速区</c:v>
                </c:pt>
                <c:pt idx="24">
                  <c:v>此花区</c:v>
                </c:pt>
                <c:pt idx="25">
                  <c:v>平野区</c:v>
                </c:pt>
                <c:pt idx="26">
                  <c:v>堺市美原区</c:v>
                </c:pt>
                <c:pt idx="27">
                  <c:v>西区</c:v>
                </c:pt>
                <c:pt idx="28">
                  <c:v>交野市</c:v>
                </c:pt>
                <c:pt idx="29">
                  <c:v>富田林市</c:v>
                </c:pt>
                <c:pt idx="30">
                  <c:v>松原市</c:v>
                </c:pt>
                <c:pt idx="31">
                  <c:v>鶴見区</c:v>
                </c:pt>
                <c:pt idx="32">
                  <c:v>大阪市</c:v>
                </c:pt>
                <c:pt idx="33">
                  <c:v>堺市東区</c:v>
                </c:pt>
                <c:pt idx="34">
                  <c:v>守口市</c:v>
                </c:pt>
                <c:pt idx="35">
                  <c:v>堺市北区</c:v>
                </c:pt>
                <c:pt idx="36">
                  <c:v>堺市</c:v>
                </c:pt>
                <c:pt idx="37">
                  <c:v>堺市中区</c:v>
                </c:pt>
                <c:pt idx="38">
                  <c:v>住吉区</c:v>
                </c:pt>
                <c:pt idx="39">
                  <c:v>藤井寺市</c:v>
                </c:pt>
                <c:pt idx="40">
                  <c:v>熊取町</c:v>
                </c:pt>
                <c:pt idx="41">
                  <c:v>東住吉区</c:v>
                </c:pt>
                <c:pt idx="42">
                  <c:v>箕面市</c:v>
                </c:pt>
                <c:pt idx="43">
                  <c:v>吹田市</c:v>
                </c:pt>
                <c:pt idx="44">
                  <c:v>柏原市</c:v>
                </c:pt>
                <c:pt idx="45">
                  <c:v>高石市</c:v>
                </c:pt>
                <c:pt idx="46">
                  <c:v>池田市</c:v>
                </c:pt>
                <c:pt idx="47">
                  <c:v>忠岡町</c:v>
                </c:pt>
                <c:pt idx="48">
                  <c:v>旭区</c:v>
                </c:pt>
                <c:pt idx="49">
                  <c:v>四條畷市</c:v>
                </c:pt>
                <c:pt idx="50">
                  <c:v>島本町</c:v>
                </c:pt>
                <c:pt idx="51">
                  <c:v>豊中市</c:v>
                </c:pt>
                <c:pt idx="52">
                  <c:v>太子町</c:v>
                </c:pt>
                <c:pt idx="53">
                  <c:v>泉大津市</c:v>
                </c:pt>
                <c:pt idx="54">
                  <c:v>中央区</c:v>
                </c:pt>
                <c:pt idx="55">
                  <c:v>泉南市</c:v>
                </c:pt>
                <c:pt idx="56">
                  <c:v>生野区</c:v>
                </c:pt>
                <c:pt idx="57">
                  <c:v>福島区</c:v>
                </c:pt>
                <c:pt idx="58">
                  <c:v>岸和田市</c:v>
                </c:pt>
                <c:pt idx="59">
                  <c:v>東成区</c:v>
                </c:pt>
                <c:pt idx="60">
                  <c:v>河南町</c:v>
                </c:pt>
                <c:pt idx="61">
                  <c:v>東大阪市</c:v>
                </c:pt>
                <c:pt idx="62">
                  <c:v>北区</c:v>
                </c:pt>
                <c:pt idx="63">
                  <c:v>阪南市</c:v>
                </c:pt>
                <c:pt idx="64">
                  <c:v>和泉市</c:v>
                </c:pt>
                <c:pt idx="65">
                  <c:v>大正区</c:v>
                </c:pt>
                <c:pt idx="66">
                  <c:v>貝塚市</c:v>
                </c:pt>
                <c:pt idx="67">
                  <c:v>河内長野市</c:v>
                </c:pt>
                <c:pt idx="68">
                  <c:v>堺市南区</c:v>
                </c:pt>
                <c:pt idx="69">
                  <c:v>大東市</c:v>
                </c:pt>
                <c:pt idx="70">
                  <c:v>千早赤阪村</c:v>
                </c:pt>
                <c:pt idx="71">
                  <c:v>天王寺区</c:v>
                </c:pt>
                <c:pt idx="72">
                  <c:v>大阪狭山市</c:v>
                </c:pt>
                <c:pt idx="73">
                  <c:v>阿倍野区</c:v>
                </c:pt>
              </c:strCache>
            </c:strRef>
          </c:cat>
          <c:val>
            <c:numRef>
              <c:f>市区町村別_普及率!$R$6:$R$79</c:f>
              <c:numCache>
                <c:formatCode>0.0%</c:formatCode>
                <c:ptCount val="74"/>
                <c:pt idx="0">
                  <c:v>0.57704664970893982</c:v>
                </c:pt>
                <c:pt idx="1">
                  <c:v>0.57463453627110272</c:v>
                </c:pt>
                <c:pt idx="2">
                  <c:v>0.57087586241303312</c:v>
                </c:pt>
                <c:pt idx="3">
                  <c:v>0.56212250052884882</c:v>
                </c:pt>
                <c:pt idx="4">
                  <c:v>0.56184059400567565</c:v>
                </c:pt>
                <c:pt idx="5">
                  <c:v>0.55729304818189107</c:v>
                </c:pt>
                <c:pt idx="6">
                  <c:v>0.55124113123246699</c:v>
                </c:pt>
                <c:pt idx="7">
                  <c:v>0.54973348220254048</c:v>
                </c:pt>
                <c:pt idx="8">
                  <c:v>0.54942515196682695</c:v>
                </c:pt>
                <c:pt idx="9">
                  <c:v>0.54723046899804229</c:v>
                </c:pt>
                <c:pt idx="10">
                  <c:v>0.53536380347740953</c:v>
                </c:pt>
                <c:pt idx="11">
                  <c:v>0.53452314547021962</c:v>
                </c:pt>
                <c:pt idx="12">
                  <c:v>0.52865478098848073</c:v>
                </c:pt>
                <c:pt idx="13">
                  <c:v>0.52631117296110608</c:v>
                </c:pt>
                <c:pt idx="14">
                  <c:v>0.52627757277834197</c:v>
                </c:pt>
                <c:pt idx="15">
                  <c:v>0.52202385655352934</c:v>
                </c:pt>
                <c:pt idx="16">
                  <c:v>0.520024093218732</c:v>
                </c:pt>
                <c:pt idx="17">
                  <c:v>0.51841151042511313</c:v>
                </c:pt>
                <c:pt idx="18">
                  <c:v>0.51782660349605769</c:v>
                </c:pt>
                <c:pt idx="19">
                  <c:v>0.51579216698391894</c:v>
                </c:pt>
                <c:pt idx="20">
                  <c:v>0.51530301771443321</c:v>
                </c:pt>
                <c:pt idx="21">
                  <c:v>0.51268162858077881</c:v>
                </c:pt>
                <c:pt idx="22">
                  <c:v>0.51185456211925751</c:v>
                </c:pt>
                <c:pt idx="23">
                  <c:v>0.51131994046374363</c:v>
                </c:pt>
                <c:pt idx="24">
                  <c:v>0.51093815521942676</c:v>
                </c:pt>
                <c:pt idx="25">
                  <c:v>0.5087428648574116</c:v>
                </c:pt>
                <c:pt idx="26">
                  <c:v>0.50770595209654956</c:v>
                </c:pt>
                <c:pt idx="27">
                  <c:v>0.50655965446857476</c:v>
                </c:pt>
                <c:pt idx="28">
                  <c:v>0.50395766754736115</c:v>
                </c:pt>
                <c:pt idx="29">
                  <c:v>0.50280667018456371</c:v>
                </c:pt>
                <c:pt idx="30">
                  <c:v>0.5011859959312015</c:v>
                </c:pt>
                <c:pt idx="31">
                  <c:v>0.50100651380795502</c:v>
                </c:pt>
                <c:pt idx="32">
                  <c:v>0.49976089836347592</c:v>
                </c:pt>
                <c:pt idx="33">
                  <c:v>0.49894220657928945</c:v>
                </c:pt>
                <c:pt idx="34">
                  <c:v>0.49888292027978987</c:v>
                </c:pt>
                <c:pt idx="35">
                  <c:v>0.49776622658580305</c:v>
                </c:pt>
                <c:pt idx="36">
                  <c:v>0.49427431566856633</c:v>
                </c:pt>
                <c:pt idx="37">
                  <c:v>0.49257391414480717</c:v>
                </c:pt>
                <c:pt idx="38">
                  <c:v>0.49197023100161746</c:v>
                </c:pt>
                <c:pt idx="39">
                  <c:v>0.4903978546731585</c:v>
                </c:pt>
                <c:pt idx="40">
                  <c:v>0.49009844132130376</c:v>
                </c:pt>
                <c:pt idx="41">
                  <c:v>0.48871503788375609</c:v>
                </c:pt>
                <c:pt idx="42">
                  <c:v>0.48743450398647825</c:v>
                </c:pt>
                <c:pt idx="43">
                  <c:v>0.48735717167668885</c:v>
                </c:pt>
                <c:pt idx="44">
                  <c:v>0.48680556511377976</c:v>
                </c:pt>
                <c:pt idx="45">
                  <c:v>0.48551820800760848</c:v>
                </c:pt>
                <c:pt idx="46">
                  <c:v>0.48378152882125375</c:v>
                </c:pt>
                <c:pt idx="47">
                  <c:v>0.48128631562243479</c:v>
                </c:pt>
                <c:pt idx="48">
                  <c:v>0.48118712203545827</c:v>
                </c:pt>
                <c:pt idx="49">
                  <c:v>0.4810512117590855</c:v>
                </c:pt>
                <c:pt idx="50">
                  <c:v>0.48082054559799697</c:v>
                </c:pt>
                <c:pt idx="51">
                  <c:v>0.47894928916858859</c:v>
                </c:pt>
                <c:pt idx="52">
                  <c:v>0.47763777143605629</c:v>
                </c:pt>
                <c:pt idx="53">
                  <c:v>0.47727315657413288</c:v>
                </c:pt>
                <c:pt idx="54">
                  <c:v>0.47473456930216368</c:v>
                </c:pt>
                <c:pt idx="55">
                  <c:v>0.4740319810792899</c:v>
                </c:pt>
                <c:pt idx="56">
                  <c:v>0.4655438530101178</c:v>
                </c:pt>
                <c:pt idx="57">
                  <c:v>0.46533040349280036</c:v>
                </c:pt>
                <c:pt idx="58">
                  <c:v>0.46169877982603158</c:v>
                </c:pt>
                <c:pt idx="59">
                  <c:v>0.4594284738607104</c:v>
                </c:pt>
                <c:pt idx="60">
                  <c:v>0.458756324143062</c:v>
                </c:pt>
                <c:pt idx="61">
                  <c:v>0.45738563308672558</c:v>
                </c:pt>
                <c:pt idx="62">
                  <c:v>0.45623300533716948</c:v>
                </c:pt>
                <c:pt idx="63">
                  <c:v>0.45193587201534552</c:v>
                </c:pt>
                <c:pt idx="64">
                  <c:v>0.45057373944026879</c:v>
                </c:pt>
                <c:pt idx="65">
                  <c:v>0.45019802285342797</c:v>
                </c:pt>
                <c:pt idx="66">
                  <c:v>0.44837888516001756</c:v>
                </c:pt>
                <c:pt idx="67">
                  <c:v>0.44106553682623933</c:v>
                </c:pt>
                <c:pt idx="68">
                  <c:v>0.44002940935718288</c:v>
                </c:pt>
                <c:pt idx="69">
                  <c:v>0.42352366222075699</c:v>
                </c:pt>
                <c:pt idx="70">
                  <c:v>0.42149624372751254</c:v>
                </c:pt>
                <c:pt idx="71">
                  <c:v>0.41920172558221225</c:v>
                </c:pt>
                <c:pt idx="72">
                  <c:v>0.41424171437341234</c:v>
                </c:pt>
                <c:pt idx="73">
                  <c:v>0.40938679175269832</c:v>
                </c:pt>
              </c:numCache>
            </c:numRef>
          </c:val>
          <c:extLst>
            <c:ext xmlns:c16="http://schemas.microsoft.com/office/drawing/2014/chart" uri="{C3380CC4-5D6E-409C-BE32-E72D297353CC}">
              <c16:uniqueId val="{00000017-1795-48A2-8218-A2AEE4C9D01C}"/>
            </c:ext>
          </c:extLst>
        </c:ser>
        <c:dLbls>
          <c:dLblPos val="outEnd"/>
          <c:showLegendKey val="0"/>
          <c:showVal val="1"/>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20535864007687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0.49516240125262923</c:v>
                </c:pt>
                <c:pt idx="1">
                  <c:v>0.49516240125262923</c:v>
                </c:pt>
                <c:pt idx="2">
                  <c:v>0.49516240125262923</c:v>
                </c:pt>
                <c:pt idx="3">
                  <c:v>0.49516240125262923</c:v>
                </c:pt>
                <c:pt idx="4">
                  <c:v>0.49516240125262923</c:v>
                </c:pt>
                <c:pt idx="5">
                  <c:v>0.49516240125262923</c:v>
                </c:pt>
                <c:pt idx="6">
                  <c:v>0.49516240125262923</c:v>
                </c:pt>
                <c:pt idx="7">
                  <c:v>0.49516240125262923</c:v>
                </c:pt>
                <c:pt idx="8">
                  <c:v>0.49516240125262923</c:v>
                </c:pt>
                <c:pt idx="9">
                  <c:v>0.49516240125262923</c:v>
                </c:pt>
                <c:pt idx="10">
                  <c:v>0.49516240125262923</c:v>
                </c:pt>
                <c:pt idx="11">
                  <c:v>0.49516240125262923</c:v>
                </c:pt>
                <c:pt idx="12">
                  <c:v>0.49516240125262923</c:v>
                </c:pt>
                <c:pt idx="13">
                  <c:v>0.49516240125262923</c:v>
                </c:pt>
                <c:pt idx="14">
                  <c:v>0.49516240125262923</c:v>
                </c:pt>
                <c:pt idx="15">
                  <c:v>0.49516240125262923</c:v>
                </c:pt>
                <c:pt idx="16">
                  <c:v>0.49516240125262923</c:v>
                </c:pt>
                <c:pt idx="17">
                  <c:v>0.49516240125262923</c:v>
                </c:pt>
                <c:pt idx="18">
                  <c:v>0.49516240125262923</c:v>
                </c:pt>
                <c:pt idx="19">
                  <c:v>0.49516240125262923</c:v>
                </c:pt>
                <c:pt idx="20">
                  <c:v>0.49516240125262923</c:v>
                </c:pt>
                <c:pt idx="21">
                  <c:v>0.49516240125262923</c:v>
                </c:pt>
                <c:pt idx="22">
                  <c:v>0.49516240125262923</c:v>
                </c:pt>
                <c:pt idx="23">
                  <c:v>0.49516240125262923</c:v>
                </c:pt>
                <c:pt idx="24">
                  <c:v>0.49516240125262923</c:v>
                </c:pt>
                <c:pt idx="25">
                  <c:v>0.49516240125262923</c:v>
                </c:pt>
                <c:pt idx="26">
                  <c:v>0.49516240125262923</c:v>
                </c:pt>
                <c:pt idx="27">
                  <c:v>0.49516240125262923</c:v>
                </c:pt>
                <c:pt idx="28">
                  <c:v>0.49516240125262923</c:v>
                </c:pt>
                <c:pt idx="29">
                  <c:v>0.49516240125262923</c:v>
                </c:pt>
                <c:pt idx="30">
                  <c:v>0.49516240125262923</c:v>
                </c:pt>
                <c:pt idx="31">
                  <c:v>0.49516240125262923</c:v>
                </c:pt>
                <c:pt idx="32">
                  <c:v>0.49516240125262923</c:v>
                </c:pt>
                <c:pt idx="33">
                  <c:v>0.49516240125262923</c:v>
                </c:pt>
                <c:pt idx="34">
                  <c:v>0.49516240125262923</c:v>
                </c:pt>
                <c:pt idx="35">
                  <c:v>0.49516240125262923</c:v>
                </c:pt>
                <c:pt idx="36">
                  <c:v>0.49516240125262923</c:v>
                </c:pt>
                <c:pt idx="37">
                  <c:v>0.49516240125262923</c:v>
                </c:pt>
                <c:pt idx="38">
                  <c:v>0.49516240125262923</c:v>
                </c:pt>
                <c:pt idx="39">
                  <c:v>0.49516240125262923</c:v>
                </c:pt>
                <c:pt idx="40">
                  <c:v>0.49516240125262923</c:v>
                </c:pt>
                <c:pt idx="41">
                  <c:v>0.49516240125262923</c:v>
                </c:pt>
                <c:pt idx="42">
                  <c:v>0.49516240125262923</c:v>
                </c:pt>
                <c:pt idx="43">
                  <c:v>0.49516240125262923</c:v>
                </c:pt>
                <c:pt idx="44">
                  <c:v>0.49516240125262923</c:v>
                </c:pt>
                <c:pt idx="45">
                  <c:v>0.49516240125262923</c:v>
                </c:pt>
                <c:pt idx="46">
                  <c:v>0.49516240125262923</c:v>
                </c:pt>
                <c:pt idx="47">
                  <c:v>0.49516240125262923</c:v>
                </c:pt>
                <c:pt idx="48">
                  <c:v>0.49516240125262923</c:v>
                </c:pt>
                <c:pt idx="49">
                  <c:v>0.49516240125262923</c:v>
                </c:pt>
                <c:pt idx="50">
                  <c:v>0.49516240125262923</c:v>
                </c:pt>
                <c:pt idx="51">
                  <c:v>0.49516240125262923</c:v>
                </c:pt>
                <c:pt idx="52">
                  <c:v>0.49516240125262923</c:v>
                </c:pt>
                <c:pt idx="53">
                  <c:v>0.49516240125262923</c:v>
                </c:pt>
                <c:pt idx="54">
                  <c:v>0.49516240125262923</c:v>
                </c:pt>
                <c:pt idx="55">
                  <c:v>0.49516240125262923</c:v>
                </c:pt>
                <c:pt idx="56">
                  <c:v>0.49516240125262923</c:v>
                </c:pt>
                <c:pt idx="57">
                  <c:v>0.49516240125262923</c:v>
                </c:pt>
                <c:pt idx="58">
                  <c:v>0.49516240125262923</c:v>
                </c:pt>
                <c:pt idx="59">
                  <c:v>0.49516240125262923</c:v>
                </c:pt>
                <c:pt idx="60">
                  <c:v>0.49516240125262923</c:v>
                </c:pt>
                <c:pt idx="61">
                  <c:v>0.49516240125262923</c:v>
                </c:pt>
                <c:pt idx="62">
                  <c:v>0.49516240125262923</c:v>
                </c:pt>
                <c:pt idx="63">
                  <c:v>0.49516240125262923</c:v>
                </c:pt>
                <c:pt idx="64">
                  <c:v>0.49516240125262923</c:v>
                </c:pt>
                <c:pt idx="65">
                  <c:v>0.49516240125262923</c:v>
                </c:pt>
                <c:pt idx="66">
                  <c:v>0.49516240125262923</c:v>
                </c:pt>
                <c:pt idx="67">
                  <c:v>0.49516240125262923</c:v>
                </c:pt>
                <c:pt idx="68">
                  <c:v>0.49516240125262923</c:v>
                </c:pt>
                <c:pt idx="69">
                  <c:v>0.49516240125262923</c:v>
                </c:pt>
                <c:pt idx="70">
                  <c:v>0.49516240125262923</c:v>
                </c:pt>
                <c:pt idx="71">
                  <c:v>0.49516240125262923</c:v>
                </c:pt>
                <c:pt idx="72">
                  <c:v>0.49516240125262923</c:v>
                </c:pt>
                <c:pt idx="73">
                  <c:v>0.49516240125262923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1"/>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前年度との差分(令和4年度普及率 金額ベース)</c:v>
                </c:pt>
              </c:strCache>
            </c:strRef>
          </c:tx>
          <c:spPr>
            <a:solidFill>
              <a:schemeClr val="accent1"/>
            </a:solidFill>
            <a:ln>
              <a:noFill/>
            </a:ln>
          </c:spPr>
          <c:invertIfNegative val="0"/>
          <c:dLbls>
            <c:dLbl>
              <c:idx val="15"/>
              <c:layout>
                <c:manualLayout>
                  <c:x val="2.4471767504720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C6-44C2-A8CF-2DDE29994E7C}"/>
                </c:ext>
              </c:extLst>
            </c:dLbl>
            <c:dLbl>
              <c:idx val="25"/>
              <c:layout>
                <c:manualLayout>
                  <c:x val="1.68243401594951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C6-44C2-A8CF-2DDE29994E7C}"/>
                </c:ext>
              </c:extLst>
            </c:dLbl>
            <c:dLbl>
              <c:idx val="26"/>
              <c:layout>
                <c:manualLayout>
                  <c:x val="2.4471767504720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C6-44C2-A8CF-2DDE29994E7C}"/>
                </c:ext>
              </c:extLst>
            </c:dLbl>
            <c:dLbl>
              <c:idx val="30"/>
              <c:layout>
                <c:manualLayout>
                  <c:x val="1.68243401594951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C6-44C2-A8CF-2DDE29994E7C}"/>
                </c:ext>
              </c:extLst>
            </c:dLbl>
            <c:dLbl>
              <c:idx val="34"/>
              <c:layout>
                <c:manualLayout>
                  <c:x val="1.68243401594951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C6-44C2-A8CF-2DDE29994E7C}"/>
                </c:ext>
              </c:extLst>
            </c:dLbl>
            <c:dLbl>
              <c:idx val="36"/>
              <c:layout>
                <c:manualLayout>
                  <c:x val="1.5294854690450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C6-44C2-A8CF-2DDE29994E7C}"/>
                </c:ext>
              </c:extLst>
            </c:dLbl>
            <c:dLbl>
              <c:idx val="37"/>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C6-44C2-A8CF-2DDE29994E7C}"/>
                </c:ext>
              </c:extLst>
            </c:dLbl>
            <c:dLbl>
              <c:idx val="38"/>
              <c:layout>
                <c:manualLayout>
                  <c:x val="7.6474273452251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C6-44C2-A8CF-2DDE29994E7C}"/>
                </c:ext>
              </c:extLst>
            </c:dLbl>
            <c:dLbl>
              <c:idx val="44"/>
              <c:layout>
                <c:manualLayout>
                  <c:x val="2.4471767504720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C6-44C2-A8CF-2DDE29994E7C}"/>
                </c:ext>
              </c:extLst>
            </c:dLbl>
            <c:dLbl>
              <c:idx val="48"/>
              <c:layout>
                <c:manualLayout>
                  <c:x val="2.4471767504720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C6-44C2-A8CF-2DDE29994E7C}"/>
                </c:ext>
              </c:extLst>
            </c:dLbl>
            <c:dLbl>
              <c:idx val="69"/>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C6-44C2-A8CF-2DDE29994E7C}"/>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岬町</c:v>
                </c:pt>
                <c:pt idx="1">
                  <c:v>能勢町</c:v>
                </c:pt>
                <c:pt idx="2">
                  <c:v>田尻町</c:v>
                </c:pt>
                <c:pt idx="3">
                  <c:v>東淀川区</c:v>
                </c:pt>
                <c:pt idx="4">
                  <c:v>港区</c:v>
                </c:pt>
                <c:pt idx="5">
                  <c:v>豊能町</c:v>
                </c:pt>
                <c:pt idx="6">
                  <c:v>摂津市</c:v>
                </c:pt>
                <c:pt idx="7">
                  <c:v>淀川区</c:v>
                </c:pt>
                <c:pt idx="8">
                  <c:v>西淀川区</c:v>
                </c:pt>
                <c:pt idx="9">
                  <c:v>寝屋川市</c:v>
                </c:pt>
                <c:pt idx="10">
                  <c:v>高槻市</c:v>
                </c:pt>
                <c:pt idx="11">
                  <c:v>堺市堺区</c:v>
                </c:pt>
                <c:pt idx="12">
                  <c:v>都島区</c:v>
                </c:pt>
                <c:pt idx="13">
                  <c:v>門真市</c:v>
                </c:pt>
                <c:pt idx="14">
                  <c:v>住之江区</c:v>
                </c:pt>
                <c:pt idx="15">
                  <c:v>泉佐野市</c:v>
                </c:pt>
                <c:pt idx="16">
                  <c:v>城東区</c:v>
                </c:pt>
                <c:pt idx="17">
                  <c:v>枚方市</c:v>
                </c:pt>
                <c:pt idx="18">
                  <c:v>茨木市</c:v>
                </c:pt>
                <c:pt idx="19">
                  <c:v>堺市西区</c:v>
                </c:pt>
                <c:pt idx="20">
                  <c:v>八尾市</c:v>
                </c:pt>
                <c:pt idx="21">
                  <c:v>西成区</c:v>
                </c:pt>
                <c:pt idx="22">
                  <c:v>羽曳野市</c:v>
                </c:pt>
                <c:pt idx="23">
                  <c:v>浪速区</c:v>
                </c:pt>
                <c:pt idx="24">
                  <c:v>此花区</c:v>
                </c:pt>
                <c:pt idx="25">
                  <c:v>平野区</c:v>
                </c:pt>
                <c:pt idx="26">
                  <c:v>堺市美原区</c:v>
                </c:pt>
                <c:pt idx="27">
                  <c:v>西区</c:v>
                </c:pt>
                <c:pt idx="28">
                  <c:v>交野市</c:v>
                </c:pt>
                <c:pt idx="29">
                  <c:v>富田林市</c:v>
                </c:pt>
                <c:pt idx="30">
                  <c:v>松原市</c:v>
                </c:pt>
                <c:pt idx="31">
                  <c:v>鶴見区</c:v>
                </c:pt>
                <c:pt idx="32">
                  <c:v>大阪市</c:v>
                </c:pt>
                <c:pt idx="33">
                  <c:v>堺市東区</c:v>
                </c:pt>
                <c:pt idx="34">
                  <c:v>守口市</c:v>
                </c:pt>
                <c:pt idx="35">
                  <c:v>堺市北区</c:v>
                </c:pt>
                <c:pt idx="36">
                  <c:v>堺市</c:v>
                </c:pt>
                <c:pt idx="37">
                  <c:v>堺市中区</c:v>
                </c:pt>
                <c:pt idx="38">
                  <c:v>住吉区</c:v>
                </c:pt>
                <c:pt idx="39">
                  <c:v>藤井寺市</c:v>
                </c:pt>
                <c:pt idx="40">
                  <c:v>熊取町</c:v>
                </c:pt>
                <c:pt idx="41">
                  <c:v>東住吉区</c:v>
                </c:pt>
                <c:pt idx="42">
                  <c:v>箕面市</c:v>
                </c:pt>
                <c:pt idx="43">
                  <c:v>吹田市</c:v>
                </c:pt>
                <c:pt idx="44">
                  <c:v>柏原市</c:v>
                </c:pt>
                <c:pt idx="45">
                  <c:v>高石市</c:v>
                </c:pt>
                <c:pt idx="46">
                  <c:v>池田市</c:v>
                </c:pt>
                <c:pt idx="47">
                  <c:v>忠岡町</c:v>
                </c:pt>
                <c:pt idx="48">
                  <c:v>旭区</c:v>
                </c:pt>
                <c:pt idx="49">
                  <c:v>四條畷市</c:v>
                </c:pt>
                <c:pt idx="50">
                  <c:v>島本町</c:v>
                </c:pt>
                <c:pt idx="51">
                  <c:v>豊中市</c:v>
                </c:pt>
                <c:pt idx="52">
                  <c:v>太子町</c:v>
                </c:pt>
                <c:pt idx="53">
                  <c:v>泉大津市</c:v>
                </c:pt>
                <c:pt idx="54">
                  <c:v>中央区</c:v>
                </c:pt>
                <c:pt idx="55">
                  <c:v>泉南市</c:v>
                </c:pt>
                <c:pt idx="56">
                  <c:v>生野区</c:v>
                </c:pt>
                <c:pt idx="57">
                  <c:v>福島区</c:v>
                </c:pt>
                <c:pt idx="58">
                  <c:v>岸和田市</c:v>
                </c:pt>
                <c:pt idx="59">
                  <c:v>東成区</c:v>
                </c:pt>
                <c:pt idx="60">
                  <c:v>河南町</c:v>
                </c:pt>
                <c:pt idx="61">
                  <c:v>東大阪市</c:v>
                </c:pt>
                <c:pt idx="62">
                  <c:v>北区</c:v>
                </c:pt>
                <c:pt idx="63">
                  <c:v>阪南市</c:v>
                </c:pt>
                <c:pt idx="64">
                  <c:v>和泉市</c:v>
                </c:pt>
                <c:pt idx="65">
                  <c:v>大正区</c:v>
                </c:pt>
                <c:pt idx="66">
                  <c:v>貝塚市</c:v>
                </c:pt>
                <c:pt idx="67">
                  <c:v>河内長野市</c:v>
                </c:pt>
                <c:pt idx="68">
                  <c:v>堺市南区</c:v>
                </c:pt>
                <c:pt idx="69">
                  <c:v>大東市</c:v>
                </c:pt>
                <c:pt idx="70">
                  <c:v>千早赤阪村</c:v>
                </c:pt>
                <c:pt idx="71">
                  <c:v>天王寺区</c:v>
                </c:pt>
                <c:pt idx="72">
                  <c:v>大阪狭山市</c:v>
                </c:pt>
                <c:pt idx="73">
                  <c:v>阿倍野区</c:v>
                </c:pt>
              </c:strCache>
            </c:strRef>
          </c:cat>
          <c:val>
            <c:numRef>
              <c:f>市区町村別_普及率!$T$6:$T$79</c:f>
              <c:numCache>
                <c:formatCode>General</c:formatCode>
                <c:ptCount val="74"/>
                <c:pt idx="0">
                  <c:v>3.9999999999999925</c:v>
                </c:pt>
                <c:pt idx="1">
                  <c:v>6.7999999999999954</c:v>
                </c:pt>
                <c:pt idx="2">
                  <c:v>4.5999999999999925</c:v>
                </c:pt>
                <c:pt idx="3">
                  <c:v>3.0000000000000027</c:v>
                </c:pt>
                <c:pt idx="4">
                  <c:v>3.0000000000000027</c:v>
                </c:pt>
                <c:pt idx="5">
                  <c:v>4.6000000000000041</c:v>
                </c:pt>
                <c:pt idx="6">
                  <c:v>0.9000000000000008</c:v>
                </c:pt>
                <c:pt idx="7">
                  <c:v>2.8000000000000025</c:v>
                </c:pt>
                <c:pt idx="8">
                  <c:v>1.3000000000000012</c:v>
                </c:pt>
                <c:pt idx="9">
                  <c:v>3.1000000000000028</c:v>
                </c:pt>
                <c:pt idx="10">
                  <c:v>2.0000000000000018</c:v>
                </c:pt>
                <c:pt idx="11">
                  <c:v>3.0000000000000027</c:v>
                </c:pt>
                <c:pt idx="12">
                  <c:v>3.2000000000000028</c:v>
                </c:pt>
                <c:pt idx="13">
                  <c:v>1.7000000000000015</c:v>
                </c:pt>
                <c:pt idx="14">
                  <c:v>3.8000000000000034</c:v>
                </c:pt>
                <c:pt idx="15">
                  <c:v>2.300000000000002</c:v>
                </c:pt>
                <c:pt idx="16">
                  <c:v>2.9000000000000026</c:v>
                </c:pt>
                <c:pt idx="17">
                  <c:v>3.400000000000003</c:v>
                </c:pt>
                <c:pt idx="18">
                  <c:v>2.6000000000000023</c:v>
                </c:pt>
                <c:pt idx="19">
                  <c:v>2.0000000000000018</c:v>
                </c:pt>
                <c:pt idx="20">
                  <c:v>2.6000000000000023</c:v>
                </c:pt>
                <c:pt idx="21">
                  <c:v>2.0000000000000018</c:v>
                </c:pt>
                <c:pt idx="22">
                  <c:v>3.0000000000000027</c:v>
                </c:pt>
                <c:pt idx="23">
                  <c:v>3.5000000000000031</c:v>
                </c:pt>
                <c:pt idx="24">
                  <c:v>4.4999999999999982</c:v>
                </c:pt>
                <c:pt idx="25">
                  <c:v>2.4000000000000021</c:v>
                </c:pt>
                <c:pt idx="26">
                  <c:v>2.300000000000002</c:v>
                </c:pt>
                <c:pt idx="27">
                  <c:v>3.6000000000000032</c:v>
                </c:pt>
                <c:pt idx="28">
                  <c:v>3.8999999999999977</c:v>
                </c:pt>
                <c:pt idx="29">
                  <c:v>3.3000000000000029</c:v>
                </c:pt>
                <c:pt idx="30">
                  <c:v>2.4000000000000021</c:v>
                </c:pt>
                <c:pt idx="31">
                  <c:v>1.9000000000000017</c:v>
                </c:pt>
                <c:pt idx="32">
                  <c:v>2.8000000000000025</c:v>
                </c:pt>
                <c:pt idx="33">
                  <c:v>3.0000000000000027</c:v>
                </c:pt>
                <c:pt idx="34">
                  <c:v>2.4000000000000021</c:v>
                </c:pt>
                <c:pt idx="35">
                  <c:v>3.099999999999997</c:v>
                </c:pt>
                <c:pt idx="36">
                  <c:v>2.4000000000000021</c:v>
                </c:pt>
                <c:pt idx="37">
                  <c:v>2.599999999999997</c:v>
                </c:pt>
                <c:pt idx="38">
                  <c:v>2.4999999999999964</c:v>
                </c:pt>
                <c:pt idx="39">
                  <c:v>2.6999999999999966</c:v>
                </c:pt>
                <c:pt idx="40">
                  <c:v>0.40000000000000036</c:v>
                </c:pt>
                <c:pt idx="41">
                  <c:v>4.1999999999999984</c:v>
                </c:pt>
                <c:pt idx="42">
                  <c:v>2.599999999999997</c:v>
                </c:pt>
                <c:pt idx="43">
                  <c:v>2.6999999999999966</c:v>
                </c:pt>
                <c:pt idx="44">
                  <c:v>2.2999999999999963</c:v>
                </c:pt>
                <c:pt idx="45">
                  <c:v>3.1999999999999975</c:v>
                </c:pt>
                <c:pt idx="46">
                  <c:v>1.5999999999999959</c:v>
                </c:pt>
                <c:pt idx="47">
                  <c:v>3.8999999999999977</c:v>
                </c:pt>
                <c:pt idx="48">
                  <c:v>2.2999999999999963</c:v>
                </c:pt>
                <c:pt idx="49">
                  <c:v>2.599999999999997</c:v>
                </c:pt>
                <c:pt idx="50">
                  <c:v>0.30000000000000027</c:v>
                </c:pt>
                <c:pt idx="51">
                  <c:v>3.099999999999997</c:v>
                </c:pt>
                <c:pt idx="52">
                  <c:v>4.6999999999999984</c:v>
                </c:pt>
                <c:pt idx="53">
                  <c:v>1.9999999999999962</c:v>
                </c:pt>
                <c:pt idx="54">
                  <c:v>3.4999999999999973</c:v>
                </c:pt>
                <c:pt idx="55">
                  <c:v>1.4999999999999958</c:v>
                </c:pt>
                <c:pt idx="56">
                  <c:v>2.8000000000000025</c:v>
                </c:pt>
                <c:pt idx="57">
                  <c:v>3.7000000000000033</c:v>
                </c:pt>
                <c:pt idx="58">
                  <c:v>1.4000000000000012</c:v>
                </c:pt>
                <c:pt idx="59">
                  <c:v>1.7000000000000015</c:v>
                </c:pt>
                <c:pt idx="60">
                  <c:v>1.9000000000000017</c:v>
                </c:pt>
                <c:pt idx="61">
                  <c:v>2.7000000000000024</c:v>
                </c:pt>
                <c:pt idx="62">
                  <c:v>2.200000000000002</c:v>
                </c:pt>
                <c:pt idx="63">
                  <c:v>3.400000000000003</c:v>
                </c:pt>
                <c:pt idx="64">
                  <c:v>3.0000000000000027</c:v>
                </c:pt>
                <c:pt idx="65">
                  <c:v>-0.20000000000000018</c:v>
                </c:pt>
                <c:pt idx="66">
                  <c:v>2.1000000000000019</c:v>
                </c:pt>
                <c:pt idx="67">
                  <c:v>2.200000000000002</c:v>
                </c:pt>
                <c:pt idx="68">
                  <c:v>1.7000000000000015</c:v>
                </c:pt>
                <c:pt idx="69">
                  <c:v>2.4999999999999964</c:v>
                </c:pt>
                <c:pt idx="70">
                  <c:v>6.3</c:v>
                </c:pt>
                <c:pt idx="71">
                  <c:v>1.8999999999999961</c:v>
                </c:pt>
                <c:pt idx="72">
                  <c:v>1.5999999999999959</c:v>
                </c:pt>
                <c:pt idx="73">
                  <c:v>3.3999999999999977</c:v>
                </c:pt>
              </c:numCache>
            </c:numRef>
          </c:val>
          <c:extLst>
            <c:ext xmlns:c16="http://schemas.microsoft.com/office/drawing/2014/chart" uri="{C3380CC4-5D6E-409C-BE32-E72D297353CC}">
              <c16:uniqueId val="{0000000B-DFC6-44C2-A8CF-2DDE29994E7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8405495742370096"/>
                  <c:y val="-0.85114418612612108"/>
                </c:manualLayout>
              </c:layout>
              <c:tx>
                <c:rich>
                  <a:bodyPr/>
                  <a:lstStyle/>
                  <a:p>
                    <a:fld id="{346C37FA-145A-408D-9A56-90C0FF885E89}" type="SERIESNAME">
                      <a:rPr lang="ja-JP" altLang="en-US">
                        <a:solidFill>
                          <a:schemeClr val="tx1"/>
                        </a:solidFill>
                      </a:rPr>
                      <a:pPr/>
                      <a:t>[系列名]</a:t>
                    </a:fld>
                    <a:r>
                      <a:rPr lang="ja-JP" altLang="en-US" baseline="0">
                        <a:solidFill>
                          <a:schemeClr val="tx1"/>
                        </a:solidFill>
                      </a:rPr>
                      <a:t>
</a:t>
                    </a:r>
                    <a:fld id="{72E560CF-473B-46C3-8F01-90A69BFAD41F}" type="XVALUE">
                      <a:rPr lang="en-US" altLang="ja-JP" baseline="0">
                        <a:solidFill>
                          <a:schemeClr val="tx1"/>
                        </a:solidFill>
                      </a:rPr>
                      <a:pPr/>
                      <a:t>[X 値]</a:t>
                    </a:fld>
                    <a:endParaRPr lang="ja-JP" altLang="en-US" baseline="0">
                      <a:solidFill>
                        <a:schemeClr val="tx1"/>
                      </a:solidFill>
                    </a:endParaRPr>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C-DFC6-44C2-A8CF-2DDE29994E7C}"/>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2.6000000000000023</c:v>
                </c:pt>
                <c:pt idx="1">
                  <c:v>2.6000000000000023</c:v>
                </c:pt>
                <c:pt idx="2">
                  <c:v>2.6000000000000023</c:v>
                </c:pt>
                <c:pt idx="3">
                  <c:v>2.6000000000000023</c:v>
                </c:pt>
                <c:pt idx="4">
                  <c:v>2.6000000000000023</c:v>
                </c:pt>
                <c:pt idx="5">
                  <c:v>2.6000000000000023</c:v>
                </c:pt>
                <c:pt idx="6">
                  <c:v>2.6000000000000023</c:v>
                </c:pt>
                <c:pt idx="7">
                  <c:v>2.6000000000000023</c:v>
                </c:pt>
                <c:pt idx="8">
                  <c:v>2.6000000000000023</c:v>
                </c:pt>
                <c:pt idx="9">
                  <c:v>2.6000000000000023</c:v>
                </c:pt>
                <c:pt idx="10">
                  <c:v>2.6000000000000023</c:v>
                </c:pt>
                <c:pt idx="11">
                  <c:v>2.6000000000000023</c:v>
                </c:pt>
                <c:pt idx="12">
                  <c:v>2.6000000000000023</c:v>
                </c:pt>
                <c:pt idx="13">
                  <c:v>2.6000000000000023</c:v>
                </c:pt>
                <c:pt idx="14">
                  <c:v>2.6000000000000023</c:v>
                </c:pt>
                <c:pt idx="15">
                  <c:v>2.6000000000000023</c:v>
                </c:pt>
                <c:pt idx="16">
                  <c:v>2.6000000000000023</c:v>
                </c:pt>
                <c:pt idx="17">
                  <c:v>2.6000000000000023</c:v>
                </c:pt>
                <c:pt idx="18">
                  <c:v>2.6000000000000023</c:v>
                </c:pt>
                <c:pt idx="19">
                  <c:v>2.6000000000000023</c:v>
                </c:pt>
                <c:pt idx="20">
                  <c:v>2.6000000000000023</c:v>
                </c:pt>
                <c:pt idx="21">
                  <c:v>2.6000000000000023</c:v>
                </c:pt>
                <c:pt idx="22">
                  <c:v>2.6000000000000023</c:v>
                </c:pt>
                <c:pt idx="23">
                  <c:v>2.6000000000000023</c:v>
                </c:pt>
                <c:pt idx="24">
                  <c:v>2.6000000000000023</c:v>
                </c:pt>
                <c:pt idx="25">
                  <c:v>2.6000000000000023</c:v>
                </c:pt>
                <c:pt idx="26">
                  <c:v>2.6000000000000023</c:v>
                </c:pt>
                <c:pt idx="27">
                  <c:v>2.6000000000000023</c:v>
                </c:pt>
                <c:pt idx="28">
                  <c:v>2.6000000000000023</c:v>
                </c:pt>
                <c:pt idx="29">
                  <c:v>2.6000000000000023</c:v>
                </c:pt>
                <c:pt idx="30">
                  <c:v>2.6000000000000023</c:v>
                </c:pt>
                <c:pt idx="31">
                  <c:v>2.6000000000000023</c:v>
                </c:pt>
                <c:pt idx="32">
                  <c:v>2.6000000000000023</c:v>
                </c:pt>
                <c:pt idx="33">
                  <c:v>2.6000000000000023</c:v>
                </c:pt>
                <c:pt idx="34">
                  <c:v>2.6000000000000023</c:v>
                </c:pt>
                <c:pt idx="35">
                  <c:v>2.6000000000000023</c:v>
                </c:pt>
                <c:pt idx="36">
                  <c:v>2.6000000000000023</c:v>
                </c:pt>
                <c:pt idx="37">
                  <c:v>2.6000000000000023</c:v>
                </c:pt>
                <c:pt idx="38">
                  <c:v>2.6000000000000023</c:v>
                </c:pt>
                <c:pt idx="39">
                  <c:v>2.6000000000000023</c:v>
                </c:pt>
                <c:pt idx="40">
                  <c:v>2.6000000000000023</c:v>
                </c:pt>
                <c:pt idx="41">
                  <c:v>2.6000000000000023</c:v>
                </c:pt>
                <c:pt idx="42">
                  <c:v>2.6000000000000023</c:v>
                </c:pt>
                <c:pt idx="43">
                  <c:v>2.6000000000000023</c:v>
                </c:pt>
                <c:pt idx="44">
                  <c:v>2.6000000000000023</c:v>
                </c:pt>
                <c:pt idx="45">
                  <c:v>2.6000000000000023</c:v>
                </c:pt>
                <c:pt idx="46">
                  <c:v>2.6000000000000023</c:v>
                </c:pt>
                <c:pt idx="47">
                  <c:v>2.6000000000000023</c:v>
                </c:pt>
                <c:pt idx="48">
                  <c:v>2.6000000000000023</c:v>
                </c:pt>
                <c:pt idx="49">
                  <c:v>2.6000000000000023</c:v>
                </c:pt>
                <c:pt idx="50">
                  <c:v>2.6000000000000023</c:v>
                </c:pt>
                <c:pt idx="51">
                  <c:v>2.6000000000000023</c:v>
                </c:pt>
                <c:pt idx="52">
                  <c:v>2.6000000000000023</c:v>
                </c:pt>
                <c:pt idx="53">
                  <c:v>2.6000000000000023</c:v>
                </c:pt>
                <c:pt idx="54">
                  <c:v>2.6000000000000023</c:v>
                </c:pt>
                <c:pt idx="55">
                  <c:v>2.6000000000000023</c:v>
                </c:pt>
                <c:pt idx="56">
                  <c:v>2.6000000000000023</c:v>
                </c:pt>
                <c:pt idx="57">
                  <c:v>2.6000000000000023</c:v>
                </c:pt>
                <c:pt idx="58">
                  <c:v>2.6000000000000023</c:v>
                </c:pt>
                <c:pt idx="59">
                  <c:v>2.6000000000000023</c:v>
                </c:pt>
                <c:pt idx="60">
                  <c:v>2.6000000000000023</c:v>
                </c:pt>
                <c:pt idx="61">
                  <c:v>2.6000000000000023</c:v>
                </c:pt>
                <c:pt idx="62">
                  <c:v>2.6000000000000023</c:v>
                </c:pt>
                <c:pt idx="63">
                  <c:v>2.6000000000000023</c:v>
                </c:pt>
                <c:pt idx="64">
                  <c:v>2.6000000000000023</c:v>
                </c:pt>
                <c:pt idx="65">
                  <c:v>2.6000000000000023</c:v>
                </c:pt>
                <c:pt idx="66">
                  <c:v>2.6000000000000023</c:v>
                </c:pt>
                <c:pt idx="67">
                  <c:v>2.6000000000000023</c:v>
                </c:pt>
                <c:pt idx="68">
                  <c:v>2.6000000000000023</c:v>
                </c:pt>
                <c:pt idx="69">
                  <c:v>2.6000000000000023</c:v>
                </c:pt>
                <c:pt idx="70">
                  <c:v>2.6000000000000023</c:v>
                </c:pt>
                <c:pt idx="71">
                  <c:v>2.6000000000000023</c:v>
                </c:pt>
                <c:pt idx="72">
                  <c:v>2.6000000000000023</c:v>
                </c:pt>
                <c:pt idx="73">
                  <c:v>2.6000000000000023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0D-DFC6-44C2-A8CF-2DDE29994E7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令和4年度普及率 数量ベース</c:v>
                </c:pt>
              </c:strCache>
            </c:strRef>
          </c:tx>
          <c:spPr>
            <a:solidFill>
              <a:schemeClr val="accent4">
                <a:lumMod val="60000"/>
                <a:lumOff val="40000"/>
              </a:schemeClr>
            </a:solidFill>
            <a:ln>
              <a:noFill/>
            </a:ln>
          </c:spPr>
          <c:invertIfNegative val="0"/>
          <c:dLbls>
            <c:dLbl>
              <c:idx val="38"/>
              <c:layout>
                <c:manualLayout>
                  <c:x val="1.52948546904490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78-439A-A599-35DD81037931}"/>
                </c:ext>
              </c:extLst>
            </c:dLbl>
            <c:dLbl>
              <c:idx val="39"/>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78-439A-A599-35DD81037931}"/>
                </c:ext>
              </c:extLst>
            </c:dLbl>
            <c:dLbl>
              <c:idx val="40"/>
              <c:layout>
                <c:manualLayout>
                  <c:x val="3.05897093808992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5-4DFD-B359-50714495BDAD}"/>
                </c:ext>
              </c:extLst>
            </c:dLbl>
            <c:dLbl>
              <c:idx val="41"/>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5-4DFD-B359-50714495BDAD}"/>
                </c:ext>
              </c:extLst>
            </c:dLbl>
            <c:dLbl>
              <c:idx val="42"/>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6.11794187617997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7.6474273452249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7.6474273452249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9.17691281427001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52948546904502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68243401594951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83538256285402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98833110975851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1.98833110975852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1.98833110975852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1412796566630289E-2"/>
                  <c:y val="0"/>
                </c:manualLayout>
              </c:layout>
              <c:tx>
                <c:rich>
                  <a:bodyPr/>
                  <a:lstStyle/>
                  <a:p>
                    <a:fld id="{21711910-EDF8-4EB4-9857-959E5499B2FD}" type="VALUE">
                      <a:rPr lang="en-US" altLang="ja-JP" baseline="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3DF7-4D59-AB6B-787E01E25F6F}"/>
                </c:ext>
              </c:extLst>
            </c:dLbl>
            <c:dLbl>
              <c:idx val="62"/>
              <c:layout>
                <c:manualLayout>
                  <c:x val="2.6233445728436122E-2"/>
                  <c:y val="-7.5003715873006517E-5"/>
                </c:manualLayout>
              </c:layout>
              <c:tx>
                <c:rich>
                  <a:bodyPr/>
                  <a:lstStyle/>
                  <a:p>
                    <a:fld id="{06044CCE-E7DB-4035-83BE-D18D047B2CA7}" type="VALUE">
                      <a:rPr lang="en-US" altLang="ja-JP" sz="800" baseline="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manualLayout>
                      <c:w val="4.3355493610724993E-2"/>
                      <c:h val="1.3660526077193437E-2"/>
                    </c:manualLayout>
                  </c15:layout>
                  <c15:dlblFieldTable/>
                  <c15:showDataLabelsRange val="0"/>
                </c:ext>
                <c:ext xmlns:c16="http://schemas.microsoft.com/office/drawing/2014/chart" uri="{C3380CC4-5D6E-409C-BE32-E72D297353CC}">
                  <c16:uniqueId val="{00000015-3DF7-4D59-AB6B-787E01E25F6F}"/>
                </c:ext>
              </c:extLst>
            </c:dLbl>
            <c:dLbl>
              <c:idx val="63"/>
              <c:layout>
                <c:manualLayout>
                  <c:x val="2.90602239118553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2.90602239118553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3.517816578803536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3.517816578803536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3.67076512570804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3.67076512570806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能勢町</c:v>
                </c:pt>
                <c:pt idx="1">
                  <c:v>西淀川区</c:v>
                </c:pt>
                <c:pt idx="2">
                  <c:v>港区</c:v>
                </c:pt>
                <c:pt idx="3">
                  <c:v>摂津市</c:v>
                </c:pt>
                <c:pt idx="4">
                  <c:v>熊取町</c:v>
                </c:pt>
                <c:pt idx="5">
                  <c:v>高槻市</c:v>
                </c:pt>
                <c:pt idx="6">
                  <c:v>田尻町</c:v>
                </c:pt>
                <c:pt idx="7">
                  <c:v>岬町</c:v>
                </c:pt>
                <c:pt idx="8">
                  <c:v>寝屋川市</c:v>
                </c:pt>
                <c:pt idx="9">
                  <c:v>東淀川区</c:v>
                </c:pt>
                <c:pt idx="10">
                  <c:v>淀川区</c:v>
                </c:pt>
                <c:pt idx="11">
                  <c:v>住之江区</c:v>
                </c:pt>
                <c:pt idx="12">
                  <c:v>泉佐野市</c:v>
                </c:pt>
                <c:pt idx="13">
                  <c:v>枚方市</c:v>
                </c:pt>
                <c:pt idx="14">
                  <c:v>西成区</c:v>
                </c:pt>
                <c:pt idx="15">
                  <c:v>堺市美原区</c:v>
                </c:pt>
                <c:pt idx="16">
                  <c:v>豊能町</c:v>
                </c:pt>
                <c:pt idx="17">
                  <c:v>門真市</c:v>
                </c:pt>
                <c:pt idx="18">
                  <c:v>此花区</c:v>
                </c:pt>
                <c:pt idx="19">
                  <c:v>堺市堺区</c:v>
                </c:pt>
                <c:pt idx="20">
                  <c:v>城東区</c:v>
                </c:pt>
                <c:pt idx="21">
                  <c:v>浪速区</c:v>
                </c:pt>
                <c:pt idx="22">
                  <c:v>八尾市</c:v>
                </c:pt>
                <c:pt idx="23">
                  <c:v>平野区</c:v>
                </c:pt>
                <c:pt idx="24">
                  <c:v>茨木市</c:v>
                </c:pt>
                <c:pt idx="25">
                  <c:v>都島区</c:v>
                </c:pt>
                <c:pt idx="26">
                  <c:v>堺市西区</c:v>
                </c:pt>
                <c:pt idx="27">
                  <c:v>富田林市</c:v>
                </c:pt>
                <c:pt idx="28">
                  <c:v>堺市東区</c:v>
                </c:pt>
                <c:pt idx="29">
                  <c:v>羽曳野市</c:v>
                </c:pt>
                <c:pt idx="30">
                  <c:v>鶴見区</c:v>
                </c:pt>
                <c:pt idx="31">
                  <c:v>松原市</c:v>
                </c:pt>
                <c:pt idx="32">
                  <c:v>忠岡町</c:v>
                </c:pt>
                <c:pt idx="33">
                  <c:v>交野市</c:v>
                </c:pt>
                <c:pt idx="34">
                  <c:v>守口市</c:v>
                </c:pt>
                <c:pt idx="35">
                  <c:v>西区</c:v>
                </c:pt>
                <c:pt idx="36">
                  <c:v>大阪市</c:v>
                </c:pt>
                <c:pt idx="37">
                  <c:v>堺市</c:v>
                </c:pt>
                <c:pt idx="38">
                  <c:v>島本町</c:v>
                </c:pt>
                <c:pt idx="39">
                  <c:v>河南町</c:v>
                </c:pt>
                <c:pt idx="40">
                  <c:v>堺市中区</c:v>
                </c:pt>
                <c:pt idx="41">
                  <c:v>東住吉区</c:v>
                </c:pt>
                <c:pt idx="42">
                  <c:v>大正区</c:v>
                </c:pt>
                <c:pt idx="43">
                  <c:v>四條畷市</c:v>
                </c:pt>
                <c:pt idx="44">
                  <c:v>池田市</c:v>
                </c:pt>
                <c:pt idx="45">
                  <c:v>岸和田市</c:v>
                </c:pt>
                <c:pt idx="46">
                  <c:v>泉大津市</c:v>
                </c:pt>
                <c:pt idx="47">
                  <c:v>箕面市</c:v>
                </c:pt>
                <c:pt idx="48">
                  <c:v>堺市北区</c:v>
                </c:pt>
                <c:pt idx="49">
                  <c:v>吹田市</c:v>
                </c:pt>
                <c:pt idx="50">
                  <c:v>柏原市</c:v>
                </c:pt>
                <c:pt idx="51">
                  <c:v>貝塚市</c:v>
                </c:pt>
                <c:pt idx="52">
                  <c:v>住吉区</c:v>
                </c:pt>
                <c:pt idx="53">
                  <c:v>中央区</c:v>
                </c:pt>
                <c:pt idx="54">
                  <c:v>藤井寺市</c:v>
                </c:pt>
                <c:pt idx="55">
                  <c:v>旭区</c:v>
                </c:pt>
                <c:pt idx="56">
                  <c:v>泉南市</c:v>
                </c:pt>
                <c:pt idx="57">
                  <c:v>生野区</c:v>
                </c:pt>
                <c:pt idx="58">
                  <c:v>福島区</c:v>
                </c:pt>
                <c:pt idx="59">
                  <c:v>高石市</c:v>
                </c:pt>
                <c:pt idx="60">
                  <c:v>豊中市</c:v>
                </c:pt>
                <c:pt idx="61">
                  <c:v>堺市南区</c:v>
                </c:pt>
                <c:pt idx="62">
                  <c:v>和泉市</c:v>
                </c:pt>
                <c:pt idx="63">
                  <c:v>東大阪市</c:v>
                </c:pt>
                <c:pt idx="64">
                  <c:v>東成区</c:v>
                </c:pt>
                <c:pt idx="65">
                  <c:v>北区</c:v>
                </c:pt>
                <c:pt idx="66">
                  <c:v>河内長野市</c:v>
                </c:pt>
                <c:pt idx="67">
                  <c:v>阪南市</c:v>
                </c:pt>
                <c:pt idx="68">
                  <c:v>大阪狭山市</c:v>
                </c:pt>
                <c:pt idx="69">
                  <c:v>大東市</c:v>
                </c:pt>
                <c:pt idx="70">
                  <c:v>太子町</c:v>
                </c:pt>
                <c:pt idx="71">
                  <c:v>天王寺区</c:v>
                </c:pt>
                <c:pt idx="72">
                  <c:v>阿倍野区</c:v>
                </c:pt>
                <c:pt idx="73">
                  <c:v>千早赤阪村</c:v>
                </c:pt>
              </c:strCache>
            </c:strRef>
          </c:cat>
          <c:val>
            <c:numRef>
              <c:f>市区町村別_普及率!$V$6:$V$79</c:f>
              <c:numCache>
                <c:formatCode>0.0%</c:formatCode>
                <c:ptCount val="74"/>
                <c:pt idx="0">
                  <c:v>0.8309112165047835</c:v>
                </c:pt>
                <c:pt idx="1">
                  <c:v>0.82421624313733188</c:v>
                </c:pt>
                <c:pt idx="2">
                  <c:v>0.82147449849621246</c:v>
                </c:pt>
                <c:pt idx="3">
                  <c:v>0.81573734288728372</c:v>
                </c:pt>
                <c:pt idx="4">
                  <c:v>0.80749583423452886</c:v>
                </c:pt>
                <c:pt idx="5">
                  <c:v>0.80690325732731771</c:v>
                </c:pt>
                <c:pt idx="6">
                  <c:v>0.80636318670269969</c:v>
                </c:pt>
                <c:pt idx="7">
                  <c:v>0.80541085407761537</c:v>
                </c:pt>
                <c:pt idx="8">
                  <c:v>0.80347739944885954</c:v>
                </c:pt>
                <c:pt idx="9">
                  <c:v>0.80068946811897057</c:v>
                </c:pt>
                <c:pt idx="10">
                  <c:v>0.79957556220016068</c:v>
                </c:pt>
                <c:pt idx="11">
                  <c:v>0.79437696753262532</c:v>
                </c:pt>
                <c:pt idx="12">
                  <c:v>0.78985476085256978</c:v>
                </c:pt>
                <c:pt idx="13">
                  <c:v>0.78880818980172329</c:v>
                </c:pt>
                <c:pt idx="14">
                  <c:v>0.78628651534368077</c:v>
                </c:pt>
                <c:pt idx="15">
                  <c:v>0.78601892652085636</c:v>
                </c:pt>
                <c:pt idx="16">
                  <c:v>0.78584666858002183</c:v>
                </c:pt>
                <c:pt idx="17">
                  <c:v>0.78573202544037646</c:v>
                </c:pt>
                <c:pt idx="18">
                  <c:v>0.78524537121873705</c:v>
                </c:pt>
                <c:pt idx="19">
                  <c:v>0.78509618346834675</c:v>
                </c:pt>
                <c:pt idx="20">
                  <c:v>0.78186276107466646</c:v>
                </c:pt>
                <c:pt idx="21">
                  <c:v>0.7787472578627721</c:v>
                </c:pt>
                <c:pt idx="22">
                  <c:v>0.77745362007604768</c:v>
                </c:pt>
                <c:pt idx="23">
                  <c:v>0.77694664251820622</c:v>
                </c:pt>
                <c:pt idx="24">
                  <c:v>0.77689928176510492</c:v>
                </c:pt>
                <c:pt idx="25">
                  <c:v>0.77682835066238121</c:v>
                </c:pt>
                <c:pt idx="26">
                  <c:v>0.77512597558520457</c:v>
                </c:pt>
                <c:pt idx="27">
                  <c:v>0.77149993630683755</c:v>
                </c:pt>
                <c:pt idx="28">
                  <c:v>0.77142288859625852</c:v>
                </c:pt>
                <c:pt idx="29">
                  <c:v>0.77070436816179377</c:v>
                </c:pt>
                <c:pt idx="30">
                  <c:v>0.77058748451906012</c:v>
                </c:pt>
                <c:pt idx="31">
                  <c:v>0.7696444774871436</c:v>
                </c:pt>
                <c:pt idx="32">
                  <c:v>0.76849571643672443</c:v>
                </c:pt>
                <c:pt idx="33">
                  <c:v>0.76803036824789539</c:v>
                </c:pt>
                <c:pt idx="34">
                  <c:v>0.76770381360437223</c:v>
                </c:pt>
                <c:pt idx="35">
                  <c:v>0.76741373781332944</c:v>
                </c:pt>
                <c:pt idx="36">
                  <c:v>0.7658130129227807</c:v>
                </c:pt>
                <c:pt idx="37">
                  <c:v>0.7625690396168584</c:v>
                </c:pt>
                <c:pt idx="38">
                  <c:v>0.75859974448984435</c:v>
                </c:pt>
                <c:pt idx="39">
                  <c:v>0.75760160501435014</c:v>
                </c:pt>
                <c:pt idx="40">
                  <c:v>0.75733663957507436</c:v>
                </c:pt>
                <c:pt idx="41">
                  <c:v>0.75617877789179921</c:v>
                </c:pt>
                <c:pt idx="42">
                  <c:v>0.75575715907367857</c:v>
                </c:pt>
                <c:pt idx="43">
                  <c:v>0.75489796619719263</c:v>
                </c:pt>
                <c:pt idx="44">
                  <c:v>0.75488093764940778</c:v>
                </c:pt>
                <c:pt idx="45">
                  <c:v>0.75430118015243486</c:v>
                </c:pt>
                <c:pt idx="46">
                  <c:v>0.75278992582990201</c:v>
                </c:pt>
                <c:pt idx="47">
                  <c:v>0.75158695305490963</c:v>
                </c:pt>
                <c:pt idx="48">
                  <c:v>0.75154479418787912</c:v>
                </c:pt>
                <c:pt idx="49">
                  <c:v>0.75004554956024028</c:v>
                </c:pt>
                <c:pt idx="50">
                  <c:v>0.7495544454647558</c:v>
                </c:pt>
                <c:pt idx="51">
                  <c:v>0.74828953927890862</c:v>
                </c:pt>
                <c:pt idx="52">
                  <c:v>0.74724917753504871</c:v>
                </c:pt>
                <c:pt idx="53">
                  <c:v>0.74336857804473644</c:v>
                </c:pt>
                <c:pt idx="54">
                  <c:v>0.74218905407856328</c:v>
                </c:pt>
                <c:pt idx="55">
                  <c:v>0.7408166441833417</c:v>
                </c:pt>
                <c:pt idx="56">
                  <c:v>0.74005170160357758</c:v>
                </c:pt>
                <c:pt idx="57">
                  <c:v>0.73834077588387315</c:v>
                </c:pt>
                <c:pt idx="58">
                  <c:v>0.73743312581686771</c:v>
                </c:pt>
                <c:pt idx="59">
                  <c:v>0.73648510631872044</c:v>
                </c:pt>
                <c:pt idx="60">
                  <c:v>0.73613970325620415</c:v>
                </c:pt>
                <c:pt idx="61">
                  <c:v>0.73522800277784273</c:v>
                </c:pt>
                <c:pt idx="62">
                  <c:v>0.72825497608649359</c:v>
                </c:pt>
                <c:pt idx="63">
                  <c:v>0.72729531562726479</c:v>
                </c:pt>
                <c:pt idx="64">
                  <c:v>0.7271552346063801</c:v>
                </c:pt>
                <c:pt idx="65">
                  <c:v>0.72120531383827247</c:v>
                </c:pt>
                <c:pt idx="66">
                  <c:v>0.72024266408912463</c:v>
                </c:pt>
                <c:pt idx="67">
                  <c:v>0.71962420423859652</c:v>
                </c:pt>
                <c:pt idx="68">
                  <c:v>0.71884499903911414</c:v>
                </c:pt>
                <c:pt idx="69">
                  <c:v>0.70954145528921986</c:v>
                </c:pt>
                <c:pt idx="70">
                  <c:v>0.70167689397770694</c:v>
                </c:pt>
                <c:pt idx="71">
                  <c:v>0.69454594313185292</c:v>
                </c:pt>
                <c:pt idx="72">
                  <c:v>0.66883304621061357</c:v>
                </c:pt>
                <c:pt idx="73">
                  <c:v>0.652360665583545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847685406757628"/>
                  <c:y val="-0.8920973452963587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0.76309254995575904</c:v>
                </c:pt>
                <c:pt idx="1">
                  <c:v>0.76309254995575904</c:v>
                </c:pt>
                <c:pt idx="2">
                  <c:v>0.76309254995575904</c:v>
                </c:pt>
                <c:pt idx="3">
                  <c:v>0.76309254995575904</c:v>
                </c:pt>
                <c:pt idx="4">
                  <c:v>0.76309254995575904</c:v>
                </c:pt>
                <c:pt idx="5">
                  <c:v>0.76309254995575904</c:v>
                </c:pt>
                <c:pt idx="6">
                  <c:v>0.76309254995575904</c:v>
                </c:pt>
                <c:pt idx="7">
                  <c:v>0.76309254995575904</c:v>
                </c:pt>
                <c:pt idx="8">
                  <c:v>0.76309254995575904</c:v>
                </c:pt>
                <c:pt idx="9">
                  <c:v>0.76309254995575904</c:v>
                </c:pt>
                <c:pt idx="10">
                  <c:v>0.76309254995575904</c:v>
                </c:pt>
                <c:pt idx="11">
                  <c:v>0.76309254995575904</c:v>
                </c:pt>
                <c:pt idx="12">
                  <c:v>0.76309254995575904</c:v>
                </c:pt>
                <c:pt idx="13">
                  <c:v>0.76309254995575904</c:v>
                </c:pt>
                <c:pt idx="14">
                  <c:v>0.76309254995575904</c:v>
                </c:pt>
                <c:pt idx="15">
                  <c:v>0.76309254995575904</c:v>
                </c:pt>
                <c:pt idx="16">
                  <c:v>0.76309254995575904</c:v>
                </c:pt>
                <c:pt idx="17">
                  <c:v>0.76309254995575904</c:v>
                </c:pt>
                <c:pt idx="18">
                  <c:v>0.76309254995575904</c:v>
                </c:pt>
                <c:pt idx="19">
                  <c:v>0.76309254995575904</c:v>
                </c:pt>
                <c:pt idx="20">
                  <c:v>0.76309254995575904</c:v>
                </c:pt>
                <c:pt idx="21">
                  <c:v>0.76309254995575904</c:v>
                </c:pt>
                <c:pt idx="22">
                  <c:v>0.76309254995575904</c:v>
                </c:pt>
                <c:pt idx="23">
                  <c:v>0.76309254995575904</c:v>
                </c:pt>
                <c:pt idx="24">
                  <c:v>0.76309254995575904</c:v>
                </c:pt>
                <c:pt idx="25">
                  <c:v>0.76309254995575904</c:v>
                </c:pt>
                <c:pt idx="26">
                  <c:v>0.76309254995575904</c:v>
                </c:pt>
                <c:pt idx="27">
                  <c:v>0.76309254995575904</c:v>
                </c:pt>
                <c:pt idx="28">
                  <c:v>0.76309254995575904</c:v>
                </c:pt>
                <c:pt idx="29">
                  <c:v>0.76309254995575904</c:v>
                </c:pt>
                <c:pt idx="30">
                  <c:v>0.76309254995575904</c:v>
                </c:pt>
                <c:pt idx="31">
                  <c:v>0.76309254995575904</c:v>
                </c:pt>
                <c:pt idx="32">
                  <c:v>0.76309254995575904</c:v>
                </c:pt>
                <c:pt idx="33">
                  <c:v>0.76309254995575904</c:v>
                </c:pt>
                <c:pt idx="34">
                  <c:v>0.76309254995575904</c:v>
                </c:pt>
                <c:pt idx="35">
                  <c:v>0.76309254995575904</c:v>
                </c:pt>
                <c:pt idx="36">
                  <c:v>0.76309254995575904</c:v>
                </c:pt>
                <c:pt idx="37">
                  <c:v>0.76309254995575904</c:v>
                </c:pt>
                <c:pt idx="38">
                  <c:v>0.76309254995575904</c:v>
                </c:pt>
                <c:pt idx="39">
                  <c:v>0.76309254995575904</c:v>
                </c:pt>
                <c:pt idx="40">
                  <c:v>0.76309254995575904</c:v>
                </c:pt>
                <c:pt idx="41">
                  <c:v>0.76309254995575904</c:v>
                </c:pt>
                <c:pt idx="42">
                  <c:v>0.76309254995575904</c:v>
                </c:pt>
                <c:pt idx="43">
                  <c:v>0.76309254995575904</c:v>
                </c:pt>
                <c:pt idx="44">
                  <c:v>0.76309254995575904</c:v>
                </c:pt>
                <c:pt idx="45">
                  <c:v>0.76309254995575904</c:v>
                </c:pt>
                <c:pt idx="46">
                  <c:v>0.76309254995575904</c:v>
                </c:pt>
                <c:pt idx="47">
                  <c:v>0.76309254995575904</c:v>
                </c:pt>
                <c:pt idx="48">
                  <c:v>0.76309254995575904</c:v>
                </c:pt>
                <c:pt idx="49">
                  <c:v>0.76309254995575904</c:v>
                </c:pt>
                <c:pt idx="50">
                  <c:v>0.76309254995575904</c:v>
                </c:pt>
                <c:pt idx="51">
                  <c:v>0.76309254995575904</c:v>
                </c:pt>
                <c:pt idx="52">
                  <c:v>0.76309254995575904</c:v>
                </c:pt>
                <c:pt idx="53">
                  <c:v>0.76309254995575904</c:v>
                </c:pt>
                <c:pt idx="54">
                  <c:v>0.76309254995575904</c:v>
                </c:pt>
                <c:pt idx="55">
                  <c:v>0.76309254995575904</c:v>
                </c:pt>
                <c:pt idx="56">
                  <c:v>0.76309254995575904</c:v>
                </c:pt>
                <c:pt idx="57">
                  <c:v>0.76309254995575904</c:v>
                </c:pt>
                <c:pt idx="58">
                  <c:v>0.76309254995575904</c:v>
                </c:pt>
                <c:pt idx="59">
                  <c:v>0.76309254995575904</c:v>
                </c:pt>
                <c:pt idx="60">
                  <c:v>0.76309254995575904</c:v>
                </c:pt>
                <c:pt idx="61">
                  <c:v>0.76309254995575904</c:v>
                </c:pt>
                <c:pt idx="62">
                  <c:v>0.76309254995575904</c:v>
                </c:pt>
                <c:pt idx="63">
                  <c:v>0.76309254995575904</c:v>
                </c:pt>
                <c:pt idx="64">
                  <c:v>0.76309254995575904</c:v>
                </c:pt>
                <c:pt idx="65">
                  <c:v>0.76309254995575904</c:v>
                </c:pt>
                <c:pt idx="66">
                  <c:v>0.76309254995575904</c:v>
                </c:pt>
                <c:pt idx="67">
                  <c:v>0.76309254995575904</c:v>
                </c:pt>
                <c:pt idx="68">
                  <c:v>0.76309254995575904</c:v>
                </c:pt>
                <c:pt idx="69">
                  <c:v>0.76309254995575904</c:v>
                </c:pt>
                <c:pt idx="70">
                  <c:v>0.76309254995575904</c:v>
                </c:pt>
                <c:pt idx="71">
                  <c:v>0.76309254995575904</c:v>
                </c:pt>
                <c:pt idx="72">
                  <c:v>0.76309254995575904</c:v>
                </c:pt>
                <c:pt idx="73">
                  <c:v>0.76309254995575904</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前年度との差分(令和4年度普及率 数量ベース)</c:v>
                </c:pt>
              </c:strCache>
            </c:strRef>
          </c:tx>
          <c:spPr>
            <a:solidFill>
              <a:schemeClr val="accent1"/>
            </a:solidFill>
            <a:ln>
              <a:noFill/>
            </a:ln>
          </c:spPr>
          <c:invertIfNegative val="0"/>
          <c:dLbls>
            <c:dLbl>
              <c:idx val="22"/>
              <c:layout>
                <c:manualLayout>
                  <c:x val="2.4471767504720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B1-4361-B7FC-BCF0AFFEB598}"/>
                </c:ext>
              </c:extLst>
            </c:dLbl>
            <c:dLbl>
              <c:idx val="60"/>
              <c:layout>
                <c:manualLayout>
                  <c:x val="2.4471767504720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B1-4361-B7FC-BCF0AFFEB598}"/>
                </c:ext>
              </c:extLst>
            </c:dLbl>
            <c:dLbl>
              <c:idx val="63"/>
              <c:layout>
                <c:manualLayout>
                  <c:x val="2.4471767504720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B1-4361-B7FC-BCF0AFFEB598}"/>
                </c:ext>
              </c:extLst>
            </c:dLbl>
            <c:dLbl>
              <c:idx val="64"/>
              <c:layout>
                <c:manualLayout>
                  <c:x val="2.4471767504720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B1-4361-B7FC-BCF0AFFEB598}"/>
                </c:ext>
              </c:extLst>
            </c:dLbl>
            <c:dLbl>
              <c:idx val="65"/>
              <c:layout>
                <c:manualLayout>
                  <c:x val="2.4471767504720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B1-4361-B7FC-BCF0AFFEB598}"/>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能勢町</c:v>
                </c:pt>
                <c:pt idx="1">
                  <c:v>西淀川区</c:v>
                </c:pt>
                <c:pt idx="2">
                  <c:v>港区</c:v>
                </c:pt>
                <c:pt idx="3">
                  <c:v>摂津市</c:v>
                </c:pt>
                <c:pt idx="4">
                  <c:v>熊取町</c:v>
                </c:pt>
                <c:pt idx="5">
                  <c:v>高槻市</c:v>
                </c:pt>
                <c:pt idx="6">
                  <c:v>田尻町</c:v>
                </c:pt>
                <c:pt idx="7">
                  <c:v>岬町</c:v>
                </c:pt>
                <c:pt idx="8">
                  <c:v>寝屋川市</c:v>
                </c:pt>
                <c:pt idx="9">
                  <c:v>東淀川区</c:v>
                </c:pt>
                <c:pt idx="10">
                  <c:v>淀川区</c:v>
                </c:pt>
                <c:pt idx="11">
                  <c:v>住之江区</c:v>
                </c:pt>
                <c:pt idx="12">
                  <c:v>泉佐野市</c:v>
                </c:pt>
                <c:pt idx="13">
                  <c:v>枚方市</c:v>
                </c:pt>
                <c:pt idx="14">
                  <c:v>西成区</c:v>
                </c:pt>
                <c:pt idx="15">
                  <c:v>堺市美原区</c:v>
                </c:pt>
                <c:pt idx="16">
                  <c:v>豊能町</c:v>
                </c:pt>
                <c:pt idx="17">
                  <c:v>門真市</c:v>
                </c:pt>
                <c:pt idx="18">
                  <c:v>此花区</c:v>
                </c:pt>
                <c:pt idx="19">
                  <c:v>堺市堺区</c:v>
                </c:pt>
                <c:pt idx="20">
                  <c:v>城東区</c:v>
                </c:pt>
                <c:pt idx="21">
                  <c:v>浪速区</c:v>
                </c:pt>
                <c:pt idx="22">
                  <c:v>八尾市</c:v>
                </c:pt>
                <c:pt idx="23">
                  <c:v>平野区</c:v>
                </c:pt>
                <c:pt idx="24">
                  <c:v>茨木市</c:v>
                </c:pt>
                <c:pt idx="25">
                  <c:v>都島区</c:v>
                </c:pt>
                <c:pt idx="26">
                  <c:v>堺市西区</c:v>
                </c:pt>
                <c:pt idx="27">
                  <c:v>富田林市</c:v>
                </c:pt>
                <c:pt idx="28">
                  <c:v>堺市東区</c:v>
                </c:pt>
                <c:pt idx="29">
                  <c:v>羽曳野市</c:v>
                </c:pt>
                <c:pt idx="30">
                  <c:v>鶴見区</c:v>
                </c:pt>
                <c:pt idx="31">
                  <c:v>松原市</c:v>
                </c:pt>
                <c:pt idx="32">
                  <c:v>忠岡町</c:v>
                </c:pt>
                <c:pt idx="33">
                  <c:v>交野市</c:v>
                </c:pt>
                <c:pt idx="34">
                  <c:v>守口市</c:v>
                </c:pt>
                <c:pt idx="35">
                  <c:v>西区</c:v>
                </c:pt>
                <c:pt idx="36">
                  <c:v>大阪市</c:v>
                </c:pt>
                <c:pt idx="37">
                  <c:v>堺市</c:v>
                </c:pt>
                <c:pt idx="38">
                  <c:v>島本町</c:v>
                </c:pt>
                <c:pt idx="39">
                  <c:v>河南町</c:v>
                </c:pt>
                <c:pt idx="40">
                  <c:v>堺市中区</c:v>
                </c:pt>
                <c:pt idx="41">
                  <c:v>東住吉区</c:v>
                </c:pt>
                <c:pt idx="42">
                  <c:v>大正区</c:v>
                </c:pt>
                <c:pt idx="43">
                  <c:v>四條畷市</c:v>
                </c:pt>
                <c:pt idx="44">
                  <c:v>池田市</c:v>
                </c:pt>
                <c:pt idx="45">
                  <c:v>岸和田市</c:v>
                </c:pt>
                <c:pt idx="46">
                  <c:v>泉大津市</c:v>
                </c:pt>
                <c:pt idx="47">
                  <c:v>箕面市</c:v>
                </c:pt>
                <c:pt idx="48">
                  <c:v>堺市北区</c:v>
                </c:pt>
                <c:pt idx="49">
                  <c:v>吹田市</c:v>
                </c:pt>
                <c:pt idx="50">
                  <c:v>柏原市</c:v>
                </c:pt>
                <c:pt idx="51">
                  <c:v>貝塚市</c:v>
                </c:pt>
                <c:pt idx="52">
                  <c:v>住吉区</c:v>
                </c:pt>
                <c:pt idx="53">
                  <c:v>中央区</c:v>
                </c:pt>
                <c:pt idx="54">
                  <c:v>藤井寺市</c:v>
                </c:pt>
                <c:pt idx="55">
                  <c:v>旭区</c:v>
                </c:pt>
                <c:pt idx="56">
                  <c:v>泉南市</c:v>
                </c:pt>
                <c:pt idx="57">
                  <c:v>生野区</c:v>
                </c:pt>
                <c:pt idx="58">
                  <c:v>福島区</c:v>
                </c:pt>
                <c:pt idx="59">
                  <c:v>高石市</c:v>
                </c:pt>
                <c:pt idx="60">
                  <c:v>豊中市</c:v>
                </c:pt>
                <c:pt idx="61">
                  <c:v>堺市南区</c:v>
                </c:pt>
                <c:pt idx="62">
                  <c:v>和泉市</c:v>
                </c:pt>
                <c:pt idx="63">
                  <c:v>東大阪市</c:v>
                </c:pt>
                <c:pt idx="64">
                  <c:v>東成区</c:v>
                </c:pt>
                <c:pt idx="65">
                  <c:v>北区</c:v>
                </c:pt>
                <c:pt idx="66">
                  <c:v>河内長野市</c:v>
                </c:pt>
                <c:pt idx="67">
                  <c:v>阪南市</c:v>
                </c:pt>
                <c:pt idx="68">
                  <c:v>大阪狭山市</c:v>
                </c:pt>
                <c:pt idx="69">
                  <c:v>大東市</c:v>
                </c:pt>
                <c:pt idx="70">
                  <c:v>太子町</c:v>
                </c:pt>
                <c:pt idx="71">
                  <c:v>天王寺区</c:v>
                </c:pt>
                <c:pt idx="72">
                  <c:v>阿倍野区</c:v>
                </c:pt>
                <c:pt idx="73">
                  <c:v>千早赤阪村</c:v>
                </c:pt>
              </c:strCache>
            </c:strRef>
          </c:cat>
          <c:val>
            <c:numRef>
              <c:f>市区町村別_普及率!$X$6:$X$79</c:f>
              <c:numCache>
                <c:formatCode>General</c:formatCode>
                <c:ptCount val="74"/>
                <c:pt idx="0">
                  <c:v>2.5999999999999912</c:v>
                </c:pt>
                <c:pt idx="1">
                  <c:v>0.50000000000000044</c:v>
                </c:pt>
                <c:pt idx="2">
                  <c:v>2.0999999999999908</c:v>
                </c:pt>
                <c:pt idx="3">
                  <c:v>1.0999999999999899</c:v>
                </c:pt>
                <c:pt idx="4">
                  <c:v>1.4000000000000012</c:v>
                </c:pt>
                <c:pt idx="5">
                  <c:v>1.100000000000001</c:v>
                </c:pt>
                <c:pt idx="6">
                  <c:v>1.6000000000000014</c:v>
                </c:pt>
                <c:pt idx="7">
                  <c:v>1.8000000000000016</c:v>
                </c:pt>
                <c:pt idx="8">
                  <c:v>1.4000000000000012</c:v>
                </c:pt>
                <c:pt idx="9">
                  <c:v>1.7000000000000015</c:v>
                </c:pt>
                <c:pt idx="10">
                  <c:v>1.6000000000000014</c:v>
                </c:pt>
                <c:pt idx="11">
                  <c:v>1.5000000000000013</c:v>
                </c:pt>
                <c:pt idx="12">
                  <c:v>2.200000000000002</c:v>
                </c:pt>
                <c:pt idx="13">
                  <c:v>1.2000000000000011</c:v>
                </c:pt>
                <c:pt idx="14">
                  <c:v>1.4000000000000012</c:v>
                </c:pt>
                <c:pt idx="15">
                  <c:v>2.0000000000000018</c:v>
                </c:pt>
                <c:pt idx="16">
                  <c:v>2.0000000000000018</c:v>
                </c:pt>
                <c:pt idx="17">
                  <c:v>1.0000000000000009</c:v>
                </c:pt>
                <c:pt idx="18">
                  <c:v>2.0000000000000018</c:v>
                </c:pt>
                <c:pt idx="19">
                  <c:v>1.0000000000000009</c:v>
                </c:pt>
                <c:pt idx="20">
                  <c:v>1.4000000000000012</c:v>
                </c:pt>
                <c:pt idx="21">
                  <c:v>2.0000000000000018</c:v>
                </c:pt>
                <c:pt idx="22">
                  <c:v>1.3000000000000012</c:v>
                </c:pt>
                <c:pt idx="23">
                  <c:v>1.7000000000000015</c:v>
                </c:pt>
                <c:pt idx="24">
                  <c:v>1.100000000000001</c:v>
                </c:pt>
                <c:pt idx="25">
                  <c:v>1.8000000000000016</c:v>
                </c:pt>
                <c:pt idx="26">
                  <c:v>1.100000000000001</c:v>
                </c:pt>
                <c:pt idx="27">
                  <c:v>1.6000000000000014</c:v>
                </c:pt>
                <c:pt idx="28">
                  <c:v>1.5000000000000013</c:v>
                </c:pt>
                <c:pt idx="29">
                  <c:v>1.6000000000000014</c:v>
                </c:pt>
                <c:pt idx="30">
                  <c:v>1.100000000000001</c:v>
                </c:pt>
                <c:pt idx="31">
                  <c:v>1.4000000000000012</c:v>
                </c:pt>
                <c:pt idx="32">
                  <c:v>1.4000000000000012</c:v>
                </c:pt>
                <c:pt idx="33">
                  <c:v>1.8000000000000016</c:v>
                </c:pt>
                <c:pt idx="34">
                  <c:v>1.100000000000001</c:v>
                </c:pt>
                <c:pt idx="35">
                  <c:v>1.8000000000000016</c:v>
                </c:pt>
                <c:pt idx="36">
                  <c:v>1.6000000000000014</c:v>
                </c:pt>
                <c:pt idx="37">
                  <c:v>1.2000000000000011</c:v>
                </c:pt>
                <c:pt idx="38">
                  <c:v>0.9000000000000008</c:v>
                </c:pt>
                <c:pt idx="39">
                  <c:v>2.300000000000002</c:v>
                </c:pt>
                <c:pt idx="40">
                  <c:v>1.0000000000000009</c:v>
                </c:pt>
                <c:pt idx="41">
                  <c:v>1.7000000000000015</c:v>
                </c:pt>
                <c:pt idx="42">
                  <c:v>1.100000000000001</c:v>
                </c:pt>
                <c:pt idx="43">
                  <c:v>1.2000000000000011</c:v>
                </c:pt>
                <c:pt idx="44">
                  <c:v>1.8000000000000016</c:v>
                </c:pt>
                <c:pt idx="45">
                  <c:v>1.7000000000000015</c:v>
                </c:pt>
                <c:pt idx="46">
                  <c:v>0.9000000000000008</c:v>
                </c:pt>
                <c:pt idx="47">
                  <c:v>1.6000000000000014</c:v>
                </c:pt>
                <c:pt idx="48">
                  <c:v>1.2000000000000011</c:v>
                </c:pt>
                <c:pt idx="49">
                  <c:v>1.4000000000000012</c:v>
                </c:pt>
                <c:pt idx="50">
                  <c:v>1.5000000000000013</c:v>
                </c:pt>
                <c:pt idx="51">
                  <c:v>1.9000000000000017</c:v>
                </c:pt>
                <c:pt idx="52">
                  <c:v>1.6000000000000014</c:v>
                </c:pt>
                <c:pt idx="53">
                  <c:v>0.80000000000000071</c:v>
                </c:pt>
                <c:pt idx="54">
                  <c:v>1.5000000000000013</c:v>
                </c:pt>
                <c:pt idx="55">
                  <c:v>1.2000000000000011</c:v>
                </c:pt>
                <c:pt idx="56">
                  <c:v>0.60000000000000053</c:v>
                </c:pt>
                <c:pt idx="57">
                  <c:v>1.6000000000000014</c:v>
                </c:pt>
                <c:pt idx="58">
                  <c:v>1.5000000000000013</c:v>
                </c:pt>
                <c:pt idx="59">
                  <c:v>0.9000000000000008</c:v>
                </c:pt>
                <c:pt idx="60">
                  <c:v>1.3000000000000012</c:v>
                </c:pt>
                <c:pt idx="61">
                  <c:v>1.100000000000001</c:v>
                </c:pt>
                <c:pt idx="62">
                  <c:v>1.4000000000000012</c:v>
                </c:pt>
                <c:pt idx="63">
                  <c:v>1.3000000000000012</c:v>
                </c:pt>
                <c:pt idx="64">
                  <c:v>1.3000000000000012</c:v>
                </c:pt>
                <c:pt idx="65">
                  <c:v>1.3000000000000012</c:v>
                </c:pt>
                <c:pt idx="66">
                  <c:v>1.100000000000001</c:v>
                </c:pt>
                <c:pt idx="67">
                  <c:v>1.7000000000000015</c:v>
                </c:pt>
                <c:pt idx="68">
                  <c:v>1.2000000000000011</c:v>
                </c:pt>
                <c:pt idx="69">
                  <c:v>1.9000000000000017</c:v>
                </c:pt>
                <c:pt idx="70">
                  <c:v>0.70000000000000062</c:v>
                </c:pt>
                <c:pt idx="71">
                  <c:v>1.8999999999999906</c:v>
                </c:pt>
                <c:pt idx="72">
                  <c:v>1.9000000000000017</c:v>
                </c:pt>
                <c:pt idx="73">
                  <c:v>1.7000000000000015</c:v>
                </c:pt>
              </c:numCache>
            </c:numRef>
          </c:val>
          <c:extLst>
            <c:ext xmlns:c16="http://schemas.microsoft.com/office/drawing/2014/chart" uri="{C3380CC4-5D6E-409C-BE32-E72D297353CC}">
              <c16:uniqueId val="{00000005-FDB1-4361-B7FC-BCF0AFFEB598}"/>
            </c:ext>
          </c:extLst>
        </c:ser>
        <c:dLbls>
          <c:dLblPos val="outEnd"/>
          <c:showLegendKey val="0"/>
          <c:showVal val="1"/>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8548115942028984"/>
                  <c:y val="-0.8709217460317459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DB1-4361-B7FC-BCF0AFFEB59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1.4000000000000012</c:v>
                </c:pt>
                <c:pt idx="1">
                  <c:v>1.4000000000000012</c:v>
                </c:pt>
                <c:pt idx="2">
                  <c:v>1.4000000000000012</c:v>
                </c:pt>
                <c:pt idx="3">
                  <c:v>1.4000000000000012</c:v>
                </c:pt>
                <c:pt idx="4">
                  <c:v>1.4000000000000012</c:v>
                </c:pt>
                <c:pt idx="5">
                  <c:v>1.4000000000000012</c:v>
                </c:pt>
                <c:pt idx="6">
                  <c:v>1.4000000000000012</c:v>
                </c:pt>
                <c:pt idx="7">
                  <c:v>1.4000000000000012</c:v>
                </c:pt>
                <c:pt idx="8">
                  <c:v>1.4000000000000012</c:v>
                </c:pt>
                <c:pt idx="9">
                  <c:v>1.4000000000000012</c:v>
                </c:pt>
                <c:pt idx="10">
                  <c:v>1.4000000000000012</c:v>
                </c:pt>
                <c:pt idx="11">
                  <c:v>1.4000000000000012</c:v>
                </c:pt>
                <c:pt idx="12">
                  <c:v>1.4000000000000012</c:v>
                </c:pt>
                <c:pt idx="13">
                  <c:v>1.4000000000000012</c:v>
                </c:pt>
                <c:pt idx="14">
                  <c:v>1.4000000000000012</c:v>
                </c:pt>
                <c:pt idx="15">
                  <c:v>1.4000000000000012</c:v>
                </c:pt>
                <c:pt idx="16">
                  <c:v>1.4000000000000012</c:v>
                </c:pt>
                <c:pt idx="17">
                  <c:v>1.4000000000000012</c:v>
                </c:pt>
                <c:pt idx="18">
                  <c:v>1.4000000000000012</c:v>
                </c:pt>
                <c:pt idx="19">
                  <c:v>1.4000000000000012</c:v>
                </c:pt>
                <c:pt idx="20">
                  <c:v>1.4000000000000012</c:v>
                </c:pt>
                <c:pt idx="21">
                  <c:v>1.4000000000000012</c:v>
                </c:pt>
                <c:pt idx="22">
                  <c:v>1.4000000000000012</c:v>
                </c:pt>
                <c:pt idx="23">
                  <c:v>1.4000000000000012</c:v>
                </c:pt>
                <c:pt idx="24">
                  <c:v>1.4000000000000012</c:v>
                </c:pt>
                <c:pt idx="25">
                  <c:v>1.4000000000000012</c:v>
                </c:pt>
                <c:pt idx="26">
                  <c:v>1.4000000000000012</c:v>
                </c:pt>
                <c:pt idx="27">
                  <c:v>1.4000000000000012</c:v>
                </c:pt>
                <c:pt idx="28">
                  <c:v>1.4000000000000012</c:v>
                </c:pt>
                <c:pt idx="29">
                  <c:v>1.4000000000000012</c:v>
                </c:pt>
                <c:pt idx="30">
                  <c:v>1.4000000000000012</c:v>
                </c:pt>
                <c:pt idx="31">
                  <c:v>1.4000000000000012</c:v>
                </c:pt>
                <c:pt idx="32">
                  <c:v>1.4000000000000012</c:v>
                </c:pt>
                <c:pt idx="33">
                  <c:v>1.4000000000000012</c:v>
                </c:pt>
                <c:pt idx="34">
                  <c:v>1.4000000000000012</c:v>
                </c:pt>
                <c:pt idx="35">
                  <c:v>1.4000000000000012</c:v>
                </c:pt>
                <c:pt idx="36">
                  <c:v>1.4000000000000012</c:v>
                </c:pt>
                <c:pt idx="37">
                  <c:v>1.4000000000000012</c:v>
                </c:pt>
                <c:pt idx="38">
                  <c:v>1.4000000000000012</c:v>
                </c:pt>
                <c:pt idx="39">
                  <c:v>1.4000000000000012</c:v>
                </c:pt>
                <c:pt idx="40">
                  <c:v>1.4000000000000012</c:v>
                </c:pt>
                <c:pt idx="41">
                  <c:v>1.4000000000000012</c:v>
                </c:pt>
                <c:pt idx="42">
                  <c:v>1.4000000000000012</c:v>
                </c:pt>
                <c:pt idx="43">
                  <c:v>1.4000000000000012</c:v>
                </c:pt>
                <c:pt idx="44">
                  <c:v>1.4000000000000012</c:v>
                </c:pt>
                <c:pt idx="45">
                  <c:v>1.4000000000000012</c:v>
                </c:pt>
                <c:pt idx="46">
                  <c:v>1.4000000000000012</c:v>
                </c:pt>
                <c:pt idx="47">
                  <c:v>1.4000000000000012</c:v>
                </c:pt>
                <c:pt idx="48">
                  <c:v>1.4000000000000012</c:v>
                </c:pt>
                <c:pt idx="49">
                  <c:v>1.4000000000000012</c:v>
                </c:pt>
                <c:pt idx="50">
                  <c:v>1.4000000000000012</c:v>
                </c:pt>
                <c:pt idx="51">
                  <c:v>1.4000000000000012</c:v>
                </c:pt>
                <c:pt idx="52">
                  <c:v>1.4000000000000012</c:v>
                </c:pt>
                <c:pt idx="53">
                  <c:v>1.4000000000000012</c:v>
                </c:pt>
                <c:pt idx="54">
                  <c:v>1.4000000000000012</c:v>
                </c:pt>
                <c:pt idx="55">
                  <c:v>1.4000000000000012</c:v>
                </c:pt>
                <c:pt idx="56">
                  <c:v>1.4000000000000012</c:v>
                </c:pt>
                <c:pt idx="57">
                  <c:v>1.4000000000000012</c:v>
                </c:pt>
                <c:pt idx="58">
                  <c:v>1.4000000000000012</c:v>
                </c:pt>
                <c:pt idx="59">
                  <c:v>1.4000000000000012</c:v>
                </c:pt>
                <c:pt idx="60">
                  <c:v>1.4000000000000012</c:v>
                </c:pt>
                <c:pt idx="61">
                  <c:v>1.4000000000000012</c:v>
                </c:pt>
                <c:pt idx="62">
                  <c:v>1.4000000000000012</c:v>
                </c:pt>
                <c:pt idx="63">
                  <c:v>1.4000000000000012</c:v>
                </c:pt>
                <c:pt idx="64">
                  <c:v>1.4000000000000012</c:v>
                </c:pt>
                <c:pt idx="65">
                  <c:v>1.4000000000000012</c:v>
                </c:pt>
                <c:pt idx="66">
                  <c:v>1.4000000000000012</c:v>
                </c:pt>
                <c:pt idx="67">
                  <c:v>1.4000000000000012</c:v>
                </c:pt>
                <c:pt idx="68">
                  <c:v>1.4000000000000012</c:v>
                </c:pt>
                <c:pt idx="69">
                  <c:v>1.4000000000000012</c:v>
                </c:pt>
                <c:pt idx="70">
                  <c:v>1.4000000000000012</c:v>
                </c:pt>
                <c:pt idx="71">
                  <c:v>1.4000000000000012</c:v>
                </c:pt>
                <c:pt idx="72">
                  <c:v>1.4000000000000012</c:v>
                </c:pt>
                <c:pt idx="73">
                  <c:v>1.4000000000000012</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07-FDB1-4361-B7FC-BCF0AFFEB598}"/>
            </c:ext>
          </c:extLst>
        </c:ser>
        <c:dLbls>
          <c:showLegendKey val="0"/>
          <c:showVal val="1"/>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25</xdr:row>
      <xdr:rowOff>0</xdr:rowOff>
    </xdr:from>
    <xdr:to>
      <xdr:col>11</xdr:col>
      <xdr:colOff>621689</xdr:colOff>
      <xdr:row>60</xdr:row>
      <xdr:rowOff>195042</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23</xdr:row>
      <xdr:rowOff>0</xdr:rowOff>
    </xdr:from>
    <xdr:to>
      <xdr:col>11</xdr:col>
      <xdr:colOff>627750</xdr:colOff>
      <xdr:row>58</xdr:row>
      <xdr:rowOff>197444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8</xdr:col>
      <xdr:colOff>78976</xdr:colOff>
      <xdr:row>75</xdr:row>
      <xdr:rowOff>93674</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9B74B01E-F10C-4AB9-8898-D1066D907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0</xdr:rowOff>
    </xdr:to>
    <xdr:pic>
      <xdr:nvPicPr>
        <xdr:cNvPr id="4" name="図 3">
          <a:extLst>
            <a:ext uri="{FF2B5EF4-FFF2-40B4-BE49-F238E27FC236}">
              <a16:creationId xmlns:a16="http://schemas.microsoft.com/office/drawing/2014/main" id="{31984459-19DC-4478-8FE1-B1456ABC6A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3"/>
        <a:stretch/>
      </xdr:blipFill>
      <xdr:spPr>
        <a:xfrm>
          <a:off x="1152525" y="3162300"/>
          <a:ext cx="7221600" cy="1080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9A5B1446-D1CA-476E-9C4F-AFDF502E5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2</xdr:rowOff>
    </xdr:to>
    <xdr:pic>
      <xdr:nvPicPr>
        <xdr:cNvPr id="4" name="図 3">
          <a:extLst>
            <a:ext uri="{FF2B5EF4-FFF2-40B4-BE49-F238E27FC236}">
              <a16:creationId xmlns:a16="http://schemas.microsoft.com/office/drawing/2014/main" id="{A8A9B25D-553C-4420-BAB3-A5247B4A141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389"/>
        <a:stretch/>
      </xdr:blipFill>
      <xdr:spPr>
        <a:xfrm>
          <a:off x="1152525" y="3162300"/>
          <a:ext cx="7221600" cy="108013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 width="3.625" style="4" customWidth="1"/>
    <col min="17" max="16384" width="7.625" style="4"/>
  </cols>
  <sheetData>
    <row r="1" spans="2:15" ht="16.5" customHeight="1">
      <c r="B1" s="2" t="s">
        <v>143</v>
      </c>
    </row>
    <row r="2" spans="2:15" s="2" customFormat="1" ht="16.5" customHeight="1" thickBot="1">
      <c r="B2" s="2" t="s">
        <v>144</v>
      </c>
    </row>
    <row r="3" spans="2:15" s="2" customFormat="1" ht="15.75" customHeight="1">
      <c r="B3" s="147"/>
      <c r="C3" s="148"/>
      <c r="D3" s="148"/>
      <c r="E3" s="148"/>
      <c r="F3" s="149"/>
      <c r="G3" s="167" t="s">
        <v>98</v>
      </c>
      <c r="H3" s="168"/>
      <c r="I3" s="168"/>
      <c r="J3" s="168"/>
      <c r="K3" s="168"/>
      <c r="L3" s="168"/>
      <c r="M3" s="169"/>
      <c r="N3" s="153" t="s">
        <v>57</v>
      </c>
      <c r="O3" s="154"/>
    </row>
    <row r="4" spans="2:15" s="2" customFormat="1" ht="15.75" customHeight="1">
      <c r="B4" s="150"/>
      <c r="C4" s="151"/>
      <c r="D4" s="151"/>
      <c r="E4" s="151"/>
      <c r="F4" s="152"/>
      <c r="G4" s="79" t="s">
        <v>99</v>
      </c>
      <c r="H4" s="79" t="s">
        <v>100</v>
      </c>
      <c r="I4" s="79" t="s">
        <v>101</v>
      </c>
      <c r="J4" s="79" t="s">
        <v>102</v>
      </c>
      <c r="K4" s="79" t="s">
        <v>103</v>
      </c>
      <c r="L4" s="79" t="s">
        <v>104</v>
      </c>
      <c r="M4" s="79" t="s">
        <v>105</v>
      </c>
      <c r="N4" s="39" t="s">
        <v>127</v>
      </c>
      <c r="O4" s="80" t="s">
        <v>116</v>
      </c>
    </row>
    <row r="5" spans="2:15" ht="15.75" customHeight="1">
      <c r="B5" s="40" t="s">
        <v>58</v>
      </c>
      <c r="C5" s="155" t="s">
        <v>106</v>
      </c>
      <c r="D5" s="156"/>
      <c r="E5" s="156"/>
      <c r="F5" s="157"/>
      <c r="G5" s="87">
        <v>763986730.30958998</v>
      </c>
      <c r="H5" s="87">
        <v>2488376919.17665</v>
      </c>
      <c r="I5" s="87">
        <v>83556575539.567993</v>
      </c>
      <c r="J5" s="87">
        <v>87397456173.051895</v>
      </c>
      <c r="K5" s="87">
        <v>55562376005.874298</v>
      </c>
      <c r="L5" s="87">
        <v>22136302950.049</v>
      </c>
      <c r="M5" s="87">
        <v>6089075356.2840204</v>
      </c>
      <c r="N5" s="88">
        <v>257994149674.31348</v>
      </c>
      <c r="O5" s="41"/>
    </row>
    <row r="6" spans="2:15" ht="15.75" customHeight="1">
      <c r="B6" s="42" t="s">
        <v>59</v>
      </c>
      <c r="C6" s="158" t="s">
        <v>107</v>
      </c>
      <c r="D6" s="159"/>
      <c r="E6" s="159"/>
      <c r="F6" s="160"/>
      <c r="G6" s="89">
        <v>710609271.58800006</v>
      </c>
      <c r="H6" s="89">
        <v>2278981812.57412</v>
      </c>
      <c r="I6" s="89">
        <v>76607825504.280701</v>
      </c>
      <c r="J6" s="89">
        <v>79664407963.990402</v>
      </c>
      <c r="K6" s="89">
        <v>50102919681.167198</v>
      </c>
      <c r="L6" s="89">
        <v>19719581662.6054</v>
      </c>
      <c r="M6" s="89">
        <v>5336889078.2820196</v>
      </c>
      <c r="N6" s="90">
        <v>234421214974.48785</v>
      </c>
      <c r="O6" s="91">
        <v>1</v>
      </c>
    </row>
    <row r="7" spans="2:15" ht="15.75" customHeight="1">
      <c r="B7" s="43" t="s">
        <v>60</v>
      </c>
      <c r="C7" s="144" t="s">
        <v>61</v>
      </c>
      <c r="D7" s="145"/>
      <c r="E7" s="145"/>
      <c r="F7" s="146"/>
      <c r="G7" s="89">
        <v>75243921.021990001</v>
      </c>
      <c r="H7" s="89">
        <v>296754133.15110201</v>
      </c>
      <c r="I7" s="89">
        <v>11764783243.004601</v>
      </c>
      <c r="J7" s="89">
        <v>12977232583.8491</v>
      </c>
      <c r="K7" s="89">
        <v>9170580802.5105095</v>
      </c>
      <c r="L7" s="89">
        <v>4174674249.3350101</v>
      </c>
      <c r="M7" s="89">
        <v>1243869610.67643</v>
      </c>
      <c r="N7" s="90">
        <v>39703138543.548744</v>
      </c>
      <c r="O7" s="91">
        <v>0.16936666140848067</v>
      </c>
    </row>
    <row r="8" spans="2:15" ht="15.75" customHeight="1">
      <c r="B8" s="44" t="s">
        <v>62</v>
      </c>
      <c r="C8" s="144" t="s">
        <v>63</v>
      </c>
      <c r="D8" s="145"/>
      <c r="E8" s="145"/>
      <c r="F8" s="146"/>
      <c r="G8" s="92">
        <v>635365350.56601</v>
      </c>
      <c r="H8" s="92">
        <v>1982227679.4230199</v>
      </c>
      <c r="I8" s="92">
        <v>64843042261.2761</v>
      </c>
      <c r="J8" s="92">
        <v>66687175380.141296</v>
      </c>
      <c r="K8" s="92">
        <v>40932338878.6567</v>
      </c>
      <c r="L8" s="92">
        <v>15544907413.270399</v>
      </c>
      <c r="M8" s="92">
        <v>4093019467.6055899</v>
      </c>
      <c r="N8" s="90">
        <v>194718076430.93912</v>
      </c>
      <c r="O8" s="91">
        <v>0.83063333859151933</v>
      </c>
    </row>
    <row r="9" spans="2:15" ht="15.75" customHeight="1">
      <c r="B9" s="43" t="s">
        <v>64</v>
      </c>
      <c r="C9" s="144" t="s">
        <v>65</v>
      </c>
      <c r="D9" s="145"/>
      <c r="E9" s="145"/>
      <c r="F9" s="146"/>
      <c r="G9" s="92">
        <v>106269472.37459999</v>
      </c>
      <c r="H9" s="92">
        <v>444121104.05366999</v>
      </c>
      <c r="I9" s="92">
        <v>12595853422.616199</v>
      </c>
      <c r="J9" s="92">
        <v>13963111939.782</v>
      </c>
      <c r="K9" s="92">
        <v>8946124254.8574905</v>
      </c>
      <c r="L9" s="92">
        <v>3556625733.3407602</v>
      </c>
      <c r="M9" s="92">
        <v>866809827.39093006</v>
      </c>
      <c r="N9" s="93">
        <v>40478915754.415649</v>
      </c>
      <c r="O9" s="94">
        <v>0.17267599162823632</v>
      </c>
    </row>
    <row r="10" spans="2:15" ht="15.75" customHeight="1">
      <c r="B10" s="45" t="s">
        <v>66</v>
      </c>
      <c r="C10" s="161" t="s">
        <v>153</v>
      </c>
      <c r="D10" s="162"/>
      <c r="E10" s="162"/>
      <c r="F10" s="163"/>
      <c r="G10" s="95" t="s">
        <v>126</v>
      </c>
      <c r="H10" s="95" t="s">
        <v>126</v>
      </c>
      <c r="I10" s="95" t="s">
        <v>126</v>
      </c>
      <c r="J10" s="95" t="s">
        <v>126</v>
      </c>
      <c r="K10" s="95" t="s">
        <v>126</v>
      </c>
      <c r="L10" s="95" t="s">
        <v>126</v>
      </c>
      <c r="M10" s="95" t="s">
        <v>126</v>
      </c>
      <c r="N10" s="96" t="s">
        <v>126</v>
      </c>
      <c r="O10" s="97" t="s">
        <v>126</v>
      </c>
    </row>
    <row r="11" spans="2:15" ht="15.75" customHeight="1">
      <c r="B11" s="46" t="s">
        <v>67</v>
      </c>
      <c r="C11" s="164" t="s">
        <v>154</v>
      </c>
      <c r="D11" s="165"/>
      <c r="E11" s="165"/>
      <c r="F11" s="166"/>
      <c r="G11" s="98" t="s">
        <v>126</v>
      </c>
      <c r="H11" s="98" t="s">
        <v>126</v>
      </c>
      <c r="I11" s="98" t="s">
        <v>126</v>
      </c>
      <c r="J11" s="98" t="s">
        <v>126</v>
      </c>
      <c r="K11" s="98" t="s">
        <v>126</v>
      </c>
      <c r="L11" s="98" t="s">
        <v>126</v>
      </c>
      <c r="M11" s="98" t="s">
        <v>126</v>
      </c>
      <c r="N11" s="99" t="s">
        <v>126</v>
      </c>
      <c r="O11" s="100" t="s">
        <v>126</v>
      </c>
    </row>
    <row r="12" spans="2:15" ht="15.75" customHeight="1">
      <c r="B12" s="42" t="s">
        <v>68</v>
      </c>
      <c r="C12" s="144" t="s">
        <v>69</v>
      </c>
      <c r="D12" s="145"/>
      <c r="E12" s="145"/>
      <c r="F12" s="146"/>
      <c r="G12" s="101">
        <v>529095878.19141001</v>
      </c>
      <c r="H12" s="101">
        <v>1538106575.36935</v>
      </c>
      <c r="I12" s="101">
        <v>52247188838.659798</v>
      </c>
      <c r="J12" s="101">
        <v>52724063440.359299</v>
      </c>
      <c r="K12" s="101">
        <v>31986214623.799198</v>
      </c>
      <c r="L12" s="101">
        <v>11988281679.9296</v>
      </c>
      <c r="M12" s="101">
        <v>3226209640.2146602</v>
      </c>
      <c r="N12" s="88">
        <v>154239160676.52332</v>
      </c>
      <c r="O12" s="102">
        <v>0.65795734696328234</v>
      </c>
    </row>
    <row r="13" spans="2:15" ht="15.75" customHeight="1">
      <c r="B13" s="42" t="s">
        <v>70</v>
      </c>
      <c r="C13" s="144" t="s">
        <v>155</v>
      </c>
      <c r="D13" s="145"/>
      <c r="E13" s="145"/>
      <c r="F13" s="146"/>
      <c r="G13" s="87" t="s">
        <v>126</v>
      </c>
      <c r="H13" s="87" t="s">
        <v>126</v>
      </c>
      <c r="I13" s="87" t="s">
        <v>126</v>
      </c>
      <c r="J13" s="87" t="s">
        <v>126</v>
      </c>
      <c r="K13" s="87" t="s">
        <v>126</v>
      </c>
      <c r="L13" s="87" t="s">
        <v>126</v>
      </c>
      <c r="M13" s="87" t="s">
        <v>126</v>
      </c>
      <c r="N13" s="90" t="s">
        <v>126</v>
      </c>
      <c r="O13" s="107"/>
    </row>
    <row r="14" spans="2:15" ht="15.75" customHeight="1" thickBot="1">
      <c r="B14" s="42" t="s">
        <v>71</v>
      </c>
      <c r="C14" s="144" t="s">
        <v>108</v>
      </c>
      <c r="D14" s="145"/>
      <c r="E14" s="145"/>
      <c r="F14" s="146"/>
      <c r="G14" s="103">
        <v>0.41453646815796663</v>
      </c>
      <c r="H14" s="103">
        <v>0.40054535264360785</v>
      </c>
      <c r="I14" s="103">
        <v>0.48294235509894423</v>
      </c>
      <c r="J14" s="103">
        <v>0.48170254736222617</v>
      </c>
      <c r="K14" s="103">
        <v>0.50619473979794505</v>
      </c>
      <c r="L14" s="103">
        <v>0.53997054294744529</v>
      </c>
      <c r="M14" s="103">
        <v>0.58932189713061167</v>
      </c>
      <c r="N14" s="47">
        <v>0.49516240125262923</v>
      </c>
      <c r="O14" s="86"/>
    </row>
    <row r="15" spans="2:15" s="2" customFormat="1" ht="13.5" customHeight="1">
      <c r="B15" s="30" t="s">
        <v>162</v>
      </c>
      <c r="C15" s="6"/>
      <c r="D15" s="6"/>
      <c r="E15" s="6"/>
      <c r="F15" s="6"/>
      <c r="G15" s="6"/>
      <c r="H15" s="6"/>
      <c r="I15" s="6"/>
      <c r="J15" s="6"/>
      <c r="K15" s="6"/>
      <c r="L15" s="6"/>
      <c r="M15" s="6"/>
      <c r="N15" s="6"/>
      <c r="O15" s="6"/>
    </row>
    <row r="16" spans="2:15" s="2" customFormat="1" ht="13.5" customHeight="1">
      <c r="B16" s="34" t="s">
        <v>97</v>
      </c>
      <c r="C16" s="6"/>
      <c r="D16" s="6"/>
      <c r="E16" s="6"/>
      <c r="F16" s="6"/>
      <c r="G16" s="6"/>
      <c r="H16" s="6"/>
      <c r="I16" s="6"/>
      <c r="J16" s="6"/>
      <c r="K16" s="6"/>
      <c r="L16" s="6"/>
      <c r="M16" s="6"/>
      <c r="N16" s="6"/>
      <c r="O16" s="6"/>
    </row>
    <row r="17" spans="2:15" s="2" customFormat="1" ht="13.5" customHeight="1">
      <c r="B17" s="34" t="s">
        <v>163</v>
      </c>
      <c r="C17" s="6"/>
      <c r="D17" s="6"/>
      <c r="E17" s="6"/>
      <c r="F17" s="6"/>
      <c r="G17" s="6"/>
      <c r="H17" s="6"/>
      <c r="I17" s="6"/>
      <c r="J17" s="6"/>
      <c r="K17" s="6"/>
      <c r="L17" s="6"/>
      <c r="M17" s="6"/>
      <c r="N17" s="6"/>
      <c r="O17" s="6"/>
    </row>
    <row r="18" spans="2:15" s="2" customFormat="1" ht="13.5" customHeight="1">
      <c r="B18" s="35" t="s">
        <v>109</v>
      </c>
      <c r="C18" s="3"/>
      <c r="D18" s="3"/>
      <c r="E18" s="3"/>
      <c r="F18" s="3"/>
      <c r="G18" s="3"/>
      <c r="H18" s="3"/>
      <c r="I18" s="3"/>
      <c r="J18" s="3"/>
      <c r="K18" s="3"/>
      <c r="L18" s="3"/>
      <c r="M18" s="3"/>
      <c r="N18" s="3"/>
      <c r="O18" s="3"/>
    </row>
    <row r="19" spans="2:15" s="7" customFormat="1" ht="13.5" customHeight="1">
      <c r="B19" s="105" t="s">
        <v>121</v>
      </c>
      <c r="C19" s="8"/>
      <c r="D19" s="8"/>
      <c r="E19" s="8"/>
      <c r="F19" s="8"/>
      <c r="G19" s="8"/>
      <c r="H19" s="8"/>
      <c r="I19" s="8"/>
      <c r="J19" s="8"/>
      <c r="K19" s="8"/>
      <c r="L19" s="8"/>
      <c r="M19" s="8"/>
      <c r="N19" s="8"/>
      <c r="O19" s="9"/>
    </row>
    <row r="20" spans="2:15" s="7" customFormat="1" ht="13.5" customHeight="1">
      <c r="B20" s="105" t="s">
        <v>122</v>
      </c>
      <c r="C20" s="8"/>
      <c r="D20" s="8"/>
      <c r="E20" s="8"/>
      <c r="F20" s="8"/>
      <c r="G20" s="8"/>
      <c r="H20" s="8"/>
      <c r="I20" s="8"/>
      <c r="J20" s="8"/>
      <c r="K20" s="8"/>
      <c r="L20" s="8"/>
      <c r="M20" s="8"/>
      <c r="N20" s="8"/>
      <c r="O20" s="9"/>
    </row>
    <row r="21" spans="2:15" s="7" customFormat="1" ht="13.5" customHeight="1">
      <c r="B21" s="36" t="s">
        <v>123</v>
      </c>
      <c r="G21" s="8"/>
      <c r="H21" s="8"/>
      <c r="I21" s="8"/>
      <c r="J21" s="8"/>
      <c r="K21" s="8"/>
      <c r="L21" s="8"/>
      <c r="M21" s="8"/>
      <c r="N21" s="8"/>
      <c r="O21" s="9"/>
    </row>
    <row r="22" spans="2:15" s="7" customFormat="1" ht="13.5" customHeight="1">
      <c r="B22" s="36"/>
      <c r="G22" s="8"/>
      <c r="H22" s="8"/>
      <c r="I22" s="8"/>
      <c r="J22" s="8"/>
      <c r="K22" s="8"/>
      <c r="L22" s="8"/>
      <c r="M22" s="8"/>
      <c r="N22" s="8"/>
      <c r="O22" s="9"/>
    </row>
    <row r="23" spans="2:15" s="10" customFormat="1" ht="13.5" customHeight="1"/>
    <row r="24" spans="2:15" s="7" customFormat="1" ht="16.5" customHeight="1">
      <c r="B24" s="2" t="s">
        <v>143</v>
      </c>
      <c r="C24" s="11"/>
      <c r="D24" s="11"/>
      <c r="E24" s="11"/>
      <c r="F24" s="11"/>
      <c r="G24" s="11"/>
      <c r="H24" s="11"/>
      <c r="I24" s="11"/>
      <c r="J24" s="11"/>
      <c r="K24" s="11"/>
      <c r="L24" s="11"/>
      <c r="M24" s="11"/>
      <c r="N24" s="11"/>
      <c r="O24" s="12"/>
    </row>
    <row r="25" spans="2:15" s="7" customFormat="1" ht="16.5" customHeight="1">
      <c r="B25" s="2" t="s">
        <v>144</v>
      </c>
      <c r="C25" s="13"/>
      <c r="D25" s="13"/>
      <c r="E25" s="13"/>
      <c r="F25" s="13"/>
      <c r="G25" s="13"/>
      <c r="H25" s="13"/>
      <c r="I25" s="13"/>
      <c r="J25" s="13"/>
      <c r="K25" s="13"/>
      <c r="L25" s="13"/>
      <c r="M25" s="13"/>
      <c r="N25" s="13"/>
      <c r="O25" s="14"/>
    </row>
    <row r="26" spans="2:15" s="10" customFormat="1" ht="15.75" customHeight="1"/>
    <row r="27" spans="2:15" s="7" customFormat="1" ht="15.75" customHeight="1">
      <c r="B27" s="15"/>
      <c r="C27" s="3"/>
      <c r="D27" s="3"/>
      <c r="E27" s="3"/>
      <c r="F27" s="3"/>
      <c r="G27" s="3"/>
      <c r="H27" s="3"/>
      <c r="I27" s="3"/>
      <c r="J27" s="3"/>
      <c r="K27" s="3"/>
      <c r="L27" s="3"/>
      <c r="M27" s="3"/>
      <c r="N27" s="3"/>
      <c r="O27" s="3"/>
    </row>
    <row r="28" spans="2:15" s="7" customFormat="1" ht="15.75" customHeight="1">
      <c r="B28" s="3"/>
      <c r="C28" s="4"/>
      <c r="D28" s="4"/>
      <c r="E28" s="4"/>
      <c r="F28" s="4"/>
      <c r="G28" s="4"/>
      <c r="H28" s="4"/>
      <c r="I28" s="4"/>
      <c r="J28" s="4"/>
      <c r="K28" s="4"/>
      <c r="L28" s="4"/>
      <c r="M28" s="4"/>
      <c r="N28" s="4"/>
      <c r="O28" s="4"/>
    </row>
    <row r="29" spans="2:15" s="7" customFormat="1" ht="15.75" customHeight="1">
      <c r="B29" s="3"/>
      <c r="C29" s="4"/>
      <c r="D29" s="4"/>
      <c r="E29" s="4"/>
      <c r="F29" s="4"/>
      <c r="G29" s="4"/>
      <c r="H29" s="4"/>
      <c r="I29" s="4"/>
      <c r="J29" s="4"/>
      <c r="K29" s="4"/>
      <c r="L29" s="4"/>
      <c r="M29" s="4"/>
      <c r="N29" s="4"/>
      <c r="O29" s="4"/>
    </row>
    <row r="30" spans="2:15" s="7" customFormat="1" ht="15.75" customHeight="1">
      <c r="B30" s="3"/>
      <c r="C30" s="4"/>
      <c r="D30" s="4"/>
      <c r="E30" s="4"/>
      <c r="F30" s="4"/>
      <c r="G30" s="4"/>
      <c r="H30" s="4"/>
      <c r="I30" s="4"/>
      <c r="J30" s="4"/>
      <c r="K30" s="4"/>
      <c r="L30" s="4"/>
      <c r="M30" s="4"/>
      <c r="N30" s="4"/>
      <c r="O30" s="4"/>
    </row>
    <row r="31" spans="2:15" s="7" customFormat="1" ht="15.75" customHeight="1">
      <c r="B31" s="3"/>
      <c r="C31" s="4"/>
      <c r="D31" s="4"/>
      <c r="E31" s="4"/>
      <c r="F31" s="4"/>
      <c r="G31" s="4"/>
      <c r="H31" s="4"/>
      <c r="I31" s="4"/>
      <c r="J31" s="4"/>
      <c r="K31" s="4"/>
      <c r="L31" s="4"/>
      <c r="M31" s="4"/>
      <c r="N31" s="4"/>
      <c r="O31" s="4"/>
    </row>
    <row r="32" spans="2: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3"/>
      <c r="C34" s="4"/>
      <c r="D34" s="4"/>
      <c r="E34" s="4"/>
      <c r="F34" s="4"/>
      <c r="G34" s="4"/>
      <c r="H34" s="4"/>
      <c r="I34" s="4"/>
      <c r="J34" s="4"/>
      <c r="K34" s="4"/>
      <c r="L34" s="4"/>
      <c r="M34" s="4"/>
      <c r="N34" s="4"/>
      <c r="O34" s="4"/>
    </row>
    <row r="35" spans="2:15" s="7" customFormat="1" ht="15.75" customHeight="1">
      <c r="B35" s="3"/>
      <c r="C35" s="4"/>
      <c r="D35" s="4"/>
      <c r="E35" s="4"/>
      <c r="F35" s="4"/>
      <c r="G35" s="4"/>
      <c r="H35" s="4"/>
      <c r="I35" s="4"/>
      <c r="J35" s="4"/>
      <c r="K35" s="4"/>
      <c r="L35" s="4"/>
      <c r="M35" s="4"/>
      <c r="N35" s="4"/>
      <c r="O35" s="4"/>
    </row>
    <row r="36" spans="2:15" s="7" customFormat="1" ht="15.75" customHeight="1">
      <c r="B36" s="4"/>
      <c r="C36" s="4"/>
      <c r="D36" s="4"/>
      <c r="E36" s="4"/>
      <c r="F36" s="4"/>
      <c r="G36" s="4"/>
      <c r="H36" s="4"/>
      <c r="I36" s="4"/>
      <c r="J36" s="4"/>
      <c r="K36" s="4"/>
      <c r="L36" s="4"/>
      <c r="M36" s="4"/>
      <c r="N36" s="4"/>
      <c r="O36" s="4"/>
    </row>
    <row r="37" spans="2:15" s="7"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4"/>
      <c r="C39" s="4"/>
      <c r="D39" s="4"/>
      <c r="E39" s="4"/>
      <c r="F39" s="4"/>
      <c r="G39" s="4"/>
      <c r="H39" s="4"/>
      <c r="I39" s="4"/>
      <c r="J39" s="4"/>
      <c r="K39" s="4"/>
      <c r="L39" s="4"/>
      <c r="M39" s="4"/>
      <c r="N39" s="4"/>
      <c r="O39" s="4"/>
    </row>
    <row r="40" spans="2:15" s="2" customFormat="1" ht="15.75" customHeight="1">
      <c r="B40" s="4"/>
      <c r="C40" s="4"/>
      <c r="D40" s="4"/>
      <c r="E40" s="4"/>
      <c r="F40" s="4"/>
      <c r="G40" s="4"/>
      <c r="H40" s="4"/>
      <c r="I40" s="4"/>
      <c r="J40" s="4"/>
      <c r="K40" s="4"/>
      <c r="L40" s="4"/>
      <c r="M40" s="4"/>
      <c r="N40" s="4"/>
      <c r="O40" s="4"/>
    </row>
    <row r="41" spans="2:15" s="2" customFormat="1" ht="15.75" customHeight="1">
      <c r="B41" s="3"/>
      <c r="C41" s="4"/>
      <c r="D41" s="4"/>
      <c r="E41" s="4"/>
      <c r="F41" s="4"/>
      <c r="G41" s="4"/>
      <c r="H41" s="4"/>
      <c r="I41" s="4"/>
      <c r="J41" s="4"/>
      <c r="K41" s="4"/>
      <c r="L41" s="4"/>
      <c r="M41" s="4"/>
      <c r="N41" s="4"/>
      <c r="O41" s="4"/>
    </row>
    <row r="42" spans="2:15" s="2" customFormat="1" ht="15.75" customHeight="1">
      <c r="B42" s="3"/>
      <c r="C42" s="4"/>
      <c r="D42" s="4"/>
      <c r="E42" s="4"/>
      <c r="F42" s="4"/>
      <c r="G42" s="4"/>
      <c r="H42" s="4"/>
      <c r="I42" s="4"/>
      <c r="J42" s="4"/>
      <c r="K42" s="4"/>
      <c r="L42" s="4"/>
      <c r="M42" s="4"/>
      <c r="N42" s="4"/>
      <c r="O42" s="4"/>
    </row>
    <row r="43" spans="2:15" s="7" customFormat="1" ht="15.75" customHeight="1">
      <c r="B43" s="3"/>
      <c r="C43" s="4"/>
      <c r="D43" s="4"/>
      <c r="E43" s="4"/>
      <c r="F43" s="4"/>
      <c r="G43" s="4"/>
      <c r="H43" s="4"/>
      <c r="I43" s="4"/>
      <c r="J43" s="4"/>
      <c r="K43" s="4"/>
      <c r="L43" s="4"/>
      <c r="M43" s="4"/>
      <c r="N43" s="4"/>
      <c r="O43" s="4"/>
    </row>
    <row r="44" spans="2:15" s="7" customFormat="1" ht="15.75" customHeight="1">
      <c r="B44" s="3"/>
      <c r="C44" s="4"/>
      <c r="D44" s="4"/>
      <c r="E44" s="4"/>
      <c r="F44" s="4"/>
      <c r="G44" s="4"/>
      <c r="H44" s="4"/>
      <c r="I44" s="4"/>
      <c r="J44" s="4"/>
      <c r="K44" s="4"/>
      <c r="L44" s="4"/>
      <c r="M44" s="4"/>
      <c r="N44" s="4"/>
      <c r="O44" s="4"/>
    </row>
    <row r="45" spans="2:15" s="10" customFormat="1" ht="15.75" customHeight="1">
      <c r="B45" s="4"/>
      <c r="C45" s="4"/>
      <c r="D45" s="4"/>
      <c r="E45" s="4"/>
      <c r="F45" s="4"/>
      <c r="G45" s="4"/>
      <c r="H45" s="4"/>
      <c r="I45" s="4"/>
      <c r="J45" s="4"/>
      <c r="K45" s="4"/>
      <c r="L45" s="4"/>
      <c r="M45" s="4"/>
      <c r="N45" s="4"/>
      <c r="O45" s="4"/>
    </row>
    <row r="46" spans="2:15" s="10" customFormat="1" ht="15.75" customHeight="1">
      <c r="B46" s="3"/>
      <c r="C46" s="4"/>
      <c r="D46" s="4"/>
      <c r="E46" s="4"/>
      <c r="F46" s="4"/>
      <c r="G46" s="4"/>
      <c r="H46" s="4"/>
      <c r="I46" s="4"/>
      <c r="J46" s="4"/>
      <c r="K46" s="4"/>
      <c r="L46" s="4"/>
      <c r="M46" s="4"/>
      <c r="N46" s="4"/>
      <c r="O46" s="4"/>
    </row>
    <row r="47" spans="2:15" s="7" customFormat="1" ht="15.75" customHeight="1">
      <c r="B47" s="3"/>
      <c r="C47" s="4"/>
      <c r="D47" s="4"/>
      <c r="E47" s="4"/>
      <c r="F47" s="4"/>
      <c r="G47" s="4"/>
      <c r="H47" s="4"/>
      <c r="I47" s="4"/>
      <c r="J47" s="4"/>
      <c r="K47" s="4"/>
      <c r="L47" s="4"/>
      <c r="M47" s="4"/>
      <c r="N47" s="4"/>
      <c r="O47" s="4"/>
    </row>
    <row r="48" spans="2:15" s="7" customFormat="1" ht="15.75" customHeight="1">
      <c r="B48" s="3"/>
      <c r="C48" s="4"/>
      <c r="D48" s="4"/>
      <c r="E48" s="4"/>
      <c r="F48" s="4"/>
      <c r="G48" s="4"/>
      <c r="H48" s="4"/>
      <c r="I48" s="4"/>
      <c r="J48" s="4"/>
      <c r="K48" s="4"/>
      <c r="L48" s="4"/>
      <c r="M48" s="4"/>
      <c r="N48" s="4"/>
      <c r="O48" s="4"/>
    </row>
    <row r="49" spans="2:15"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5"/>
      <c r="C61" s="6"/>
      <c r="D61" s="6"/>
      <c r="E61" s="6"/>
      <c r="F61" s="6"/>
      <c r="G61" s="6"/>
      <c r="H61" s="6"/>
      <c r="I61" s="6"/>
      <c r="J61" s="6"/>
      <c r="K61" s="6"/>
      <c r="L61" s="6"/>
      <c r="M61" s="6"/>
      <c r="N61" s="6"/>
      <c r="O61" s="6"/>
    </row>
    <row r="62" spans="2:15" s="2" customFormat="1" ht="13.5" customHeight="1">
      <c r="B62" s="30" t="s">
        <v>162</v>
      </c>
      <c r="C62" s="6"/>
      <c r="D62" s="6"/>
      <c r="E62" s="6"/>
      <c r="F62" s="6"/>
      <c r="G62" s="6"/>
      <c r="H62" s="6"/>
      <c r="I62" s="6"/>
      <c r="J62" s="6"/>
      <c r="K62" s="6"/>
      <c r="L62" s="6"/>
      <c r="M62" s="6"/>
      <c r="N62" s="6"/>
      <c r="O62" s="6"/>
    </row>
    <row r="63" spans="2:15" s="2" customFormat="1" ht="13.5" customHeight="1">
      <c r="B63" s="34" t="s">
        <v>97</v>
      </c>
      <c r="C63" s="6"/>
      <c r="D63" s="6"/>
      <c r="E63" s="6"/>
      <c r="F63" s="6"/>
      <c r="G63" s="6"/>
      <c r="H63" s="6"/>
      <c r="I63" s="6"/>
      <c r="J63" s="6"/>
      <c r="K63" s="6"/>
      <c r="L63" s="6"/>
      <c r="M63" s="6"/>
      <c r="N63" s="6"/>
      <c r="O63" s="6"/>
    </row>
    <row r="64" spans="2:15" s="2" customFormat="1" ht="13.5" customHeight="1">
      <c r="B64" s="34" t="s">
        <v>163</v>
      </c>
      <c r="C64" s="6"/>
      <c r="D64" s="6"/>
      <c r="E64" s="6"/>
      <c r="F64" s="6"/>
      <c r="G64" s="6"/>
      <c r="H64" s="6"/>
      <c r="I64" s="6"/>
      <c r="J64" s="6"/>
      <c r="K64" s="6"/>
      <c r="L64" s="6"/>
      <c r="M64" s="6"/>
      <c r="N64" s="6"/>
      <c r="O64" s="6"/>
    </row>
    <row r="65" spans="2:15" s="2" customFormat="1" ht="13.5" customHeight="1">
      <c r="B65" s="37" t="s">
        <v>114</v>
      </c>
      <c r="C65" s="3"/>
      <c r="D65" s="3"/>
      <c r="E65" s="3"/>
      <c r="F65" s="3"/>
      <c r="G65" s="3"/>
      <c r="H65" s="3"/>
      <c r="I65" s="3"/>
      <c r="J65" s="3"/>
      <c r="K65" s="3"/>
      <c r="L65" s="3"/>
      <c r="M65" s="3"/>
      <c r="N65" s="3"/>
      <c r="O65" s="3"/>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C3D3-DB0A-4BDB-97E0-249790848FC2}">
  <sheetPr codeName="Sheet4"/>
  <dimension ref="B1:J14"/>
  <sheetViews>
    <sheetView showGridLines="0"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0" width="15.625" style="4" customWidth="1"/>
    <col min="11" max="16384" width="7.625" style="4"/>
  </cols>
  <sheetData>
    <row r="1" spans="2:10" ht="16.5" customHeight="1">
      <c r="B1" s="2" t="s">
        <v>143</v>
      </c>
    </row>
    <row r="2" spans="2:10" s="2" customFormat="1" ht="16.5" customHeight="1" thickBot="1">
      <c r="B2" s="2" t="s">
        <v>145</v>
      </c>
      <c r="G2" s="116"/>
      <c r="H2" s="116"/>
    </row>
    <row r="3" spans="2:10" s="2" customFormat="1" ht="15.75" customHeight="1">
      <c r="B3" s="147"/>
      <c r="C3" s="148"/>
      <c r="D3" s="148"/>
      <c r="E3" s="148"/>
      <c r="F3" s="149"/>
      <c r="G3" s="170" t="s">
        <v>98</v>
      </c>
      <c r="H3" s="171"/>
      <c r="I3" s="153" t="s">
        <v>57</v>
      </c>
      <c r="J3" s="154"/>
    </row>
    <row r="4" spans="2:10" s="2" customFormat="1" ht="15.75" customHeight="1">
      <c r="B4" s="150"/>
      <c r="C4" s="151"/>
      <c r="D4" s="151"/>
      <c r="E4" s="151"/>
      <c r="F4" s="152"/>
      <c r="G4" s="122" t="s">
        <v>132</v>
      </c>
      <c r="H4" s="115" t="s">
        <v>133</v>
      </c>
      <c r="I4" s="39" t="s">
        <v>134</v>
      </c>
      <c r="J4" s="80" t="s">
        <v>116</v>
      </c>
    </row>
    <row r="5" spans="2:10" ht="15.75" customHeight="1">
      <c r="B5" s="40" t="s">
        <v>58</v>
      </c>
      <c r="C5" s="155" t="s">
        <v>106</v>
      </c>
      <c r="D5" s="156"/>
      <c r="E5" s="156"/>
      <c r="F5" s="157"/>
      <c r="G5" s="123">
        <v>119186251896.74141</v>
      </c>
      <c r="H5" s="117">
        <v>138807897777.5719</v>
      </c>
      <c r="I5" s="88">
        <f>'年齢階層別_普及率(金額)'!N5</f>
        <v>257994149674.31348</v>
      </c>
      <c r="J5" s="41"/>
    </row>
    <row r="6" spans="2:10" ht="15.75" customHeight="1">
      <c r="B6" s="42" t="s">
        <v>59</v>
      </c>
      <c r="C6" s="158" t="s">
        <v>107</v>
      </c>
      <c r="D6" s="159"/>
      <c r="E6" s="159"/>
      <c r="F6" s="160"/>
      <c r="G6" s="124">
        <v>108595860194.31169</v>
      </c>
      <c r="H6" s="118">
        <v>125825354780.17613</v>
      </c>
      <c r="I6" s="90">
        <f>'年齢階層別_普及率(金額)'!N6</f>
        <v>234421214974.48785</v>
      </c>
      <c r="J6" s="91">
        <f>'年齢階層別_普及率(金額)'!O6</f>
        <v>1</v>
      </c>
    </row>
    <row r="7" spans="2:10" ht="15.75" customHeight="1">
      <c r="B7" s="43" t="s">
        <v>60</v>
      </c>
      <c r="C7" s="144" t="s">
        <v>61</v>
      </c>
      <c r="D7" s="145"/>
      <c r="E7" s="145"/>
      <c r="F7" s="146"/>
      <c r="G7" s="124">
        <v>17299936315.475914</v>
      </c>
      <c r="H7" s="118">
        <v>22403202228.072914</v>
      </c>
      <c r="I7" s="90">
        <f>'年齢階層別_普及率(金額)'!N7</f>
        <v>39703138543.548744</v>
      </c>
      <c r="J7" s="91">
        <f>'年齢階層別_普及率(金額)'!O7</f>
        <v>0.16936666140848067</v>
      </c>
    </row>
    <row r="8" spans="2:10" ht="15.75" customHeight="1">
      <c r="B8" s="44" t="s">
        <v>62</v>
      </c>
      <c r="C8" s="144" t="s">
        <v>63</v>
      </c>
      <c r="D8" s="145"/>
      <c r="E8" s="145"/>
      <c r="F8" s="146"/>
      <c r="G8" s="124">
        <v>91295923878.83577</v>
      </c>
      <c r="H8" s="118">
        <v>103422152552.10321</v>
      </c>
      <c r="I8" s="90">
        <f>'年齢階層別_普及率(金額)'!N8</f>
        <v>194718076430.93912</v>
      </c>
      <c r="J8" s="91">
        <f>'年齢階層別_普及率(金額)'!O8</f>
        <v>0.83063333859151933</v>
      </c>
    </row>
    <row r="9" spans="2:10" ht="15.75" customHeight="1">
      <c r="B9" s="43" t="s">
        <v>64</v>
      </c>
      <c r="C9" s="144" t="s">
        <v>65</v>
      </c>
      <c r="D9" s="145"/>
      <c r="E9" s="145"/>
      <c r="F9" s="146"/>
      <c r="G9" s="125">
        <v>16048557499.56461</v>
      </c>
      <c r="H9" s="119">
        <v>24430358254.85112</v>
      </c>
      <c r="I9" s="93">
        <f>'年齢階層別_普及率(金額)'!N9</f>
        <v>40478915754.415649</v>
      </c>
      <c r="J9" s="94">
        <f>'年齢階層別_普及率(金額)'!O9</f>
        <v>0.17267599162823632</v>
      </c>
    </row>
    <row r="10" spans="2:10" ht="15.75" customHeight="1">
      <c r="B10" s="45" t="s">
        <v>66</v>
      </c>
      <c r="C10" s="161" t="s">
        <v>135</v>
      </c>
      <c r="D10" s="162"/>
      <c r="E10" s="162"/>
      <c r="F10" s="163"/>
      <c r="G10" s="126" t="s">
        <v>156</v>
      </c>
      <c r="H10" s="120" t="s">
        <v>156</v>
      </c>
      <c r="I10" s="96" t="str">
        <f>'年齢階層別_普及率(金額)'!N10</f>
        <v>-</v>
      </c>
      <c r="J10" s="97" t="str">
        <f>'年齢階層別_普及率(金額)'!O10</f>
        <v>-</v>
      </c>
    </row>
    <row r="11" spans="2:10" ht="15.75" customHeight="1">
      <c r="B11" s="46" t="s">
        <v>67</v>
      </c>
      <c r="C11" s="164" t="s">
        <v>136</v>
      </c>
      <c r="D11" s="165"/>
      <c r="E11" s="165"/>
      <c r="F11" s="166"/>
      <c r="G11" s="127" t="s">
        <v>156</v>
      </c>
      <c r="H11" s="121" t="s">
        <v>156</v>
      </c>
      <c r="I11" s="99" t="str">
        <f>'年齢階層別_普及率(金額)'!N11</f>
        <v>-</v>
      </c>
      <c r="J11" s="100" t="str">
        <f>'年齢階層別_普及率(金額)'!O11</f>
        <v>-</v>
      </c>
    </row>
    <row r="12" spans="2:10" ht="15.75" customHeight="1">
      <c r="B12" s="42" t="s">
        <v>68</v>
      </c>
      <c r="C12" s="144" t="s">
        <v>69</v>
      </c>
      <c r="D12" s="145"/>
      <c r="E12" s="145"/>
      <c r="F12" s="146"/>
      <c r="G12" s="123">
        <v>75247366379.271042</v>
      </c>
      <c r="H12" s="117">
        <v>78991794297.252121</v>
      </c>
      <c r="I12" s="88">
        <f>'年齢階層別_普及率(金額)'!N12</f>
        <v>154239160676.52332</v>
      </c>
      <c r="J12" s="102">
        <f>'年齢階層別_普及率(金額)'!O12</f>
        <v>0.65795734696328234</v>
      </c>
    </row>
    <row r="13" spans="2:10" ht="15.75" customHeight="1">
      <c r="B13" s="42" t="s">
        <v>70</v>
      </c>
      <c r="C13" s="144" t="s">
        <v>142</v>
      </c>
      <c r="D13" s="145"/>
      <c r="E13" s="145"/>
      <c r="F13" s="146"/>
      <c r="G13" s="124" t="s">
        <v>156</v>
      </c>
      <c r="H13" s="118" t="s">
        <v>156</v>
      </c>
      <c r="I13" s="90" t="str">
        <f>'年齢階層別_普及率(金額)'!N13</f>
        <v>-</v>
      </c>
      <c r="J13" s="107"/>
    </row>
    <row r="14" spans="2:10" ht="15.75" customHeight="1" thickBot="1">
      <c r="B14" s="42" t="s">
        <v>71</v>
      </c>
      <c r="C14" s="144" t="s">
        <v>108</v>
      </c>
      <c r="D14" s="145"/>
      <c r="E14" s="145"/>
      <c r="F14" s="146"/>
      <c r="G14" s="128">
        <v>0.51876214894219475</v>
      </c>
      <c r="H14" s="129">
        <v>0.47835786980666006</v>
      </c>
      <c r="I14" s="47">
        <f>'年齢階層別_普及率(金額)'!N14</f>
        <v>0.49516240125262923</v>
      </c>
      <c r="J14" s="86"/>
    </row>
  </sheetData>
  <mergeCells count="13">
    <mergeCell ref="C14:F14"/>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2-14.③ジェネリック医薬品分析(全体)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O63"/>
  <sheetViews>
    <sheetView showGridLines="0" zoomScaleNormal="100" zoomScaleSheetLayoutView="100" workbookViewId="0"/>
  </sheetViews>
  <sheetFormatPr defaultColWidth="7.625" defaultRowHeight="15.75" customHeight="1"/>
  <cols>
    <col min="1" max="1" width="4.625" style="19" customWidth="1"/>
    <col min="2" max="2" width="5.625" style="22" customWidth="1"/>
    <col min="3" max="6" width="12.625" style="19" customWidth="1"/>
    <col min="7" max="15" width="15.625" style="19" customWidth="1"/>
    <col min="16" max="16" width="3.625" style="19" customWidth="1"/>
    <col min="17" max="16384" width="7.625" style="19"/>
  </cols>
  <sheetData>
    <row r="1" spans="2:15" s="4" customFormat="1" ht="16.5" customHeight="1">
      <c r="B1" s="2" t="s">
        <v>146</v>
      </c>
      <c r="C1" s="3"/>
    </row>
    <row r="2" spans="2:15" s="2" customFormat="1" ht="16.5" customHeight="1" thickBot="1">
      <c r="B2" s="2" t="s">
        <v>144</v>
      </c>
    </row>
    <row r="3" spans="2:15" ht="15.75" customHeight="1">
      <c r="B3" s="175"/>
      <c r="C3" s="176"/>
      <c r="D3" s="176"/>
      <c r="E3" s="176"/>
      <c r="F3" s="177"/>
      <c r="G3" s="167" t="s">
        <v>110</v>
      </c>
      <c r="H3" s="168"/>
      <c r="I3" s="168"/>
      <c r="J3" s="168"/>
      <c r="K3" s="168"/>
      <c r="L3" s="168"/>
      <c r="M3" s="169"/>
      <c r="N3" s="153" t="s">
        <v>72</v>
      </c>
      <c r="O3" s="154"/>
    </row>
    <row r="4" spans="2:15" ht="15.75" customHeight="1">
      <c r="B4" s="178"/>
      <c r="C4" s="179"/>
      <c r="D4" s="179"/>
      <c r="E4" s="179"/>
      <c r="F4" s="180"/>
      <c r="G4" s="79" t="s">
        <v>99</v>
      </c>
      <c r="H4" s="79" t="s">
        <v>100</v>
      </c>
      <c r="I4" s="79" t="s">
        <v>101</v>
      </c>
      <c r="J4" s="79" t="s">
        <v>102</v>
      </c>
      <c r="K4" s="79" t="s">
        <v>103</v>
      </c>
      <c r="L4" s="79" t="s">
        <v>104</v>
      </c>
      <c r="M4" s="79" t="s">
        <v>105</v>
      </c>
      <c r="N4" s="39" t="s">
        <v>128</v>
      </c>
      <c r="O4" s="80" t="s">
        <v>116</v>
      </c>
    </row>
    <row r="5" spans="2:15" ht="15.75" customHeight="1">
      <c r="B5" s="48" t="s">
        <v>58</v>
      </c>
      <c r="C5" s="181" t="s">
        <v>111</v>
      </c>
      <c r="D5" s="182"/>
      <c r="E5" s="182"/>
      <c r="F5" s="183"/>
      <c r="G5" s="87">
        <v>15054083.412769999</v>
      </c>
      <c r="H5" s="87">
        <v>69094044.963750005</v>
      </c>
      <c r="I5" s="87">
        <v>1645924928.9052701</v>
      </c>
      <c r="J5" s="87">
        <v>2055170086.5220201</v>
      </c>
      <c r="K5" s="87">
        <v>1789294006.6061101</v>
      </c>
      <c r="L5" s="87">
        <v>1103273141.8031099</v>
      </c>
      <c r="M5" s="87">
        <v>505894004.01688999</v>
      </c>
      <c r="N5" s="88">
        <v>7183704296.2299194</v>
      </c>
      <c r="O5" s="41"/>
    </row>
    <row r="6" spans="2:15" ht="15.75" customHeight="1">
      <c r="B6" s="49" t="s">
        <v>59</v>
      </c>
      <c r="C6" s="184" t="s">
        <v>112</v>
      </c>
      <c r="D6" s="185"/>
      <c r="E6" s="185"/>
      <c r="F6" s="186"/>
      <c r="G6" s="89">
        <v>11895526.874770001</v>
      </c>
      <c r="H6" s="89">
        <v>57449249.858050004</v>
      </c>
      <c r="I6" s="89">
        <v>1333158346.05969</v>
      </c>
      <c r="J6" s="89">
        <v>1686833841.5668001</v>
      </c>
      <c r="K6" s="89">
        <v>1513826548.94912</v>
      </c>
      <c r="L6" s="89">
        <v>975219563.10096002</v>
      </c>
      <c r="M6" s="89">
        <v>464241975.22105002</v>
      </c>
      <c r="N6" s="90">
        <v>6042625051.6304398</v>
      </c>
      <c r="O6" s="91">
        <v>1</v>
      </c>
    </row>
    <row r="7" spans="2:15" ht="15.75" customHeight="1">
      <c r="B7" s="50" t="s">
        <v>60</v>
      </c>
      <c r="C7" s="172" t="s">
        <v>73</v>
      </c>
      <c r="D7" s="173"/>
      <c r="E7" s="173"/>
      <c r="F7" s="174"/>
      <c r="G7" s="89">
        <v>3873933.6176900002</v>
      </c>
      <c r="H7" s="89">
        <v>15354538.292509999</v>
      </c>
      <c r="I7" s="89">
        <v>613291889.18429005</v>
      </c>
      <c r="J7" s="89">
        <v>705832743.58871996</v>
      </c>
      <c r="K7" s="89">
        <v>514618741.04639</v>
      </c>
      <c r="L7" s="89">
        <v>243217830.72012001</v>
      </c>
      <c r="M7" s="89">
        <v>75685451.661170006</v>
      </c>
      <c r="N7" s="90">
        <v>2171875128.1108899</v>
      </c>
      <c r="O7" s="91">
        <v>0.35942576439106838</v>
      </c>
    </row>
    <row r="8" spans="2:15" ht="15.75" customHeight="1">
      <c r="B8" s="51" t="s">
        <v>62</v>
      </c>
      <c r="C8" s="172" t="s">
        <v>74</v>
      </c>
      <c r="D8" s="173"/>
      <c r="E8" s="173"/>
      <c r="F8" s="174"/>
      <c r="G8" s="92">
        <v>8021593.2570799999</v>
      </c>
      <c r="H8" s="92">
        <v>42094711.565540001</v>
      </c>
      <c r="I8" s="92">
        <v>719866456.87539995</v>
      </c>
      <c r="J8" s="92">
        <v>981001097.97808003</v>
      </c>
      <c r="K8" s="92">
        <v>999207807.90272999</v>
      </c>
      <c r="L8" s="92">
        <v>732001732.38083994</v>
      </c>
      <c r="M8" s="92">
        <v>388556523.55988002</v>
      </c>
      <c r="N8" s="90">
        <v>3870749923.5195494</v>
      </c>
      <c r="O8" s="91">
        <v>0.64057423560893156</v>
      </c>
    </row>
    <row r="9" spans="2:15" ht="15.75" customHeight="1">
      <c r="B9" s="52" t="s">
        <v>64</v>
      </c>
      <c r="C9" s="172" t="s">
        <v>75</v>
      </c>
      <c r="D9" s="173"/>
      <c r="E9" s="173"/>
      <c r="F9" s="174"/>
      <c r="G9" s="92">
        <v>1310438.6967</v>
      </c>
      <c r="H9" s="92">
        <v>5475187.2722899998</v>
      </c>
      <c r="I9" s="92">
        <v>193935858.06894001</v>
      </c>
      <c r="J9" s="92">
        <v>233356904.93114001</v>
      </c>
      <c r="K9" s="92">
        <v>158165986.86635</v>
      </c>
      <c r="L9" s="92">
        <v>65737274.036519997</v>
      </c>
      <c r="M9" s="92">
        <v>16292261.523329999</v>
      </c>
      <c r="N9" s="93">
        <v>674273911.39526999</v>
      </c>
      <c r="O9" s="94">
        <v>0.11158625690557042</v>
      </c>
    </row>
    <row r="10" spans="2:15" ht="15.75" customHeight="1">
      <c r="B10" s="53" t="s">
        <v>66</v>
      </c>
      <c r="C10" s="187" t="s">
        <v>157</v>
      </c>
      <c r="D10" s="188"/>
      <c r="E10" s="188"/>
      <c r="F10" s="189"/>
      <c r="G10" s="95" t="s">
        <v>126</v>
      </c>
      <c r="H10" s="95" t="s">
        <v>126</v>
      </c>
      <c r="I10" s="95" t="s">
        <v>126</v>
      </c>
      <c r="J10" s="95" t="s">
        <v>126</v>
      </c>
      <c r="K10" s="95" t="s">
        <v>126</v>
      </c>
      <c r="L10" s="95" t="s">
        <v>126</v>
      </c>
      <c r="M10" s="95" t="s">
        <v>126</v>
      </c>
      <c r="N10" s="96" t="s">
        <v>126</v>
      </c>
      <c r="O10" s="97" t="s">
        <v>126</v>
      </c>
    </row>
    <row r="11" spans="2:15" ht="15.75" customHeight="1">
      <c r="B11" s="54" t="s">
        <v>67</v>
      </c>
      <c r="C11" s="190" t="s">
        <v>158</v>
      </c>
      <c r="D11" s="191"/>
      <c r="E11" s="191"/>
      <c r="F11" s="192"/>
      <c r="G11" s="98" t="s">
        <v>126</v>
      </c>
      <c r="H11" s="98" t="s">
        <v>126</v>
      </c>
      <c r="I11" s="98" t="s">
        <v>126</v>
      </c>
      <c r="J11" s="98" t="s">
        <v>126</v>
      </c>
      <c r="K11" s="98" t="s">
        <v>126</v>
      </c>
      <c r="L11" s="98" t="s">
        <v>126</v>
      </c>
      <c r="M11" s="98" t="s">
        <v>126</v>
      </c>
      <c r="N11" s="99" t="s">
        <v>126</v>
      </c>
      <c r="O11" s="100" t="s">
        <v>126</v>
      </c>
    </row>
    <row r="12" spans="2:15" ht="15.75" customHeight="1">
      <c r="B12" s="49" t="s">
        <v>68</v>
      </c>
      <c r="C12" s="172" t="s">
        <v>76</v>
      </c>
      <c r="D12" s="173"/>
      <c r="E12" s="173"/>
      <c r="F12" s="174"/>
      <c r="G12" s="101">
        <v>6711154.5603799997</v>
      </c>
      <c r="H12" s="101">
        <v>36619524.293250002</v>
      </c>
      <c r="I12" s="101">
        <v>525930598.80646002</v>
      </c>
      <c r="J12" s="101">
        <v>747644193.04693997</v>
      </c>
      <c r="K12" s="101">
        <v>841041821.03638005</v>
      </c>
      <c r="L12" s="101">
        <v>666264458.34432006</v>
      </c>
      <c r="M12" s="101">
        <v>372264262.03654999</v>
      </c>
      <c r="N12" s="104">
        <v>3196476012.1242805</v>
      </c>
      <c r="O12" s="102">
        <v>0.52898797870336134</v>
      </c>
    </row>
    <row r="13" spans="2:15" ht="15.75" customHeight="1" thickBot="1">
      <c r="B13" s="52" t="s">
        <v>71</v>
      </c>
      <c r="C13" s="172" t="s">
        <v>113</v>
      </c>
      <c r="D13" s="173"/>
      <c r="E13" s="173"/>
      <c r="F13" s="174"/>
      <c r="G13" s="103">
        <v>0.74723291128943781</v>
      </c>
      <c r="H13" s="103">
        <v>0.73714549165532561</v>
      </c>
      <c r="I13" s="103">
        <v>0.75975075345359544</v>
      </c>
      <c r="J13" s="103">
        <v>0.75153377669898214</v>
      </c>
      <c r="K13" s="103">
        <v>0.76490847621192726</v>
      </c>
      <c r="L13" s="103">
        <v>0.78722709861583151</v>
      </c>
      <c r="M13" s="103">
        <v>0.82286729078979148</v>
      </c>
      <c r="N13" s="47">
        <v>0.76309254995575904</v>
      </c>
      <c r="O13" s="55"/>
    </row>
    <row r="14" spans="2:15" s="2" customFormat="1" ht="13.5" customHeight="1">
      <c r="B14" s="30" t="s">
        <v>162</v>
      </c>
      <c r="C14" s="6"/>
      <c r="D14" s="6"/>
      <c r="E14" s="6"/>
      <c r="F14" s="6"/>
      <c r="G14" s="6"/>
      <c r="H14" s="6"/>
      <c r="I14" s="6"/>
      <c r="J14" s="6"/>
      <c r="K14" s="6"/>
      <c r="L14" s="6"/>
      <c r="M14" s="6"/>
      <c r="N14" s="6"/>
      <c r="O14" s="6"/>
    </row>
    <row r="15" spans="2:15" s="2" customFormat="1" ht="13.5" customHeight="1">
      <c r="B15" s="34" t="s">
        <v>97</v>
      </c>
      <c r="C15" s="6"/>
      <c r="D15" s="6"/>
      <c r="E15" s="6"/>
      <c r="F15" s="6"/>
      <c r="G15" s="6"/>
      <c r="H15" s="6"/>
      <c r="I15" s="6"/>
      <c r="J15" s="6"/>
      <c r="K15" s="6"/>
      <c r="L15" s="6"/>
      <c r="M15" s="6"/>
      <c r="N15" s="6"/>
      <c r="O15" s="6"/>
    </row>
    <row r="16" spans="2:15" s="25" customFormat="1" ht="13.5" customHeight="1">
      <c r="B16" s="34" t="s">
        <v>163</v>
      </c>
    </row>
    <row r="17" spans="2:15" s="20" customFormat="1" ht="13.5" customHeight="1">
      <c r="B17" s="38" t="s">
        <v>109</v>
      </c>
    </row>
    <row r="18" spans="2:15" s="20" customFormat="1" ht="13.5" customHeight="1">
      <c r="B18" s="106" t="s">
        <v>124</v>
      </c>
    </row>
    <row r="19" spans="2:15" s="20" customFormat="1" ht="13.5" customHeight="1">
      <c r="B19" s="106" t="s">
        <v>125</v>
      </c>
    </row>
    <row r="20" spans="2:15" s="20" customFormat="1" ht="13.5" customHeight="1">
      <c r="B20" s="106"/>
    </row>
    <row r="21" spans="2:15" s="20" customFormat="1" ht="13.5" customHeight="1">
      <c r="B21" s="29"/>
      <c r="C21" s="26"/>
      <c r="D21" s="26"/>
      <c r="E21" s="26"/>
      <c r="F21" s="26"/>
      <c r="G21" s="26"/>
      <c r="H21" s="26"/>
      <c r="I21" s="26"/>
      <c r="J21" s="26"/>
      <c r="K21" s="26"/>
      <c r="L21" s="26"/>
      <c r="M21" s="26"/>
      <c r="N21" s="26"/>
      <c r="O21" s="27"/>
    </row>
    <row r="22" spans="2:15" s="4" customFormat="1" ht="16.5" customHeight="1">
      <c r="B22" s="2" t="s">
        <v>146</v>
      </c>
      <c r="C22" s="3"/>
    </row>
    <row r="23" spans="2:15" s="2" customFormat="1" ht="16.5" customHeight="1">
      <c r="B23" s="2" t="s">
        <v>144</v>
      </c>
    </row>
    <row r="24" spans="2:15" s="20" customFormat="1" ht="15.75" customHeight="1">
      <c r="B24" s="22"/>
      <c r="C24" s="19"/>
      <c r="D24" s="19"/>
      <c r="E24" s="19"/>
      <c r="F24" s="19"/>
      <c r="G24" s="19"/>
      <c r="H24" s="19"/>
      <c r="I24" s="19"/>
      <c r="J24" s="19"/>
      <c r="K24" s="19"/>
      <c r="L24" s="19"/>
      <c r="M24" s="19"/>
      <c r="N24" s="19"/>
      <c r="O24" s="19"/>
    </row>
    <row r="25" spans="2:15" s="20" customFormat="1" ht="15.75" customHeight="1">
      <c r="B25" s="22"/>
      <c r="C25" s="19"/>
      <c r="D25" s="19"/>
      <c r="E25" s="19"/>
      <c r="F25" s="19"/>
      <c r="G25" s="19"/>
      <c r="H25" s="19"/>
      <c r="I25" s="19"/>
      <c r="J25" s="19"/>
      <c r="K25" s="19"/>
      <c r="L25" s="19"/>
      <c r="M25" s="19"/>
      <c r="N25" s="19"/>
      <c r="O25" s="19"/>
    </row>
    <row r="26" spans="2:15" s="20" customFormat="1" ht="15.75" customHeight="1">
      <c r="B26" s="22"/>
      <c r="C26" s="19"/>
      <c r="D26" s="19"/>
      <c r="E26" s="19"/>
      <c r="F26" s="19"/>
      <c r="G26" s="19"/>
      <c r="H26" s="19"/>
      <c r="I26" s="19"/>
      <c r="J26" s="19"/>
      <c r="K26" s="19"/>
      <c r="L26" s="19"/>
      <c r="M26" s="19"/>
      <c r="N26" s="19"/>
      <c r="O26" s="19"/>
    </row>
    <row r="27" spans="2:15" s="20" customFormat="1" ht="15.75" customHeight="1">
      <c r="B27" s="22"/>
      <c r="C27" s="19"/>
      <c r="D27" s="19"/>
      <c r="E27" s="19"/>
      <c r="F27" s="19"/>
      <c r="G27" s="19"/>
      <c r="H27" s="19"/>
      <c r="I27" s="19"/>
      <c r="J27" s="19"/>
      <c r="K27" s="19"/>
      <c r="L27" s="19"/>
      <c r="M27" s="19"/>
      <c r="N27" s="19"/>
      <c r="O27" s="19"/>
    </row>
    <row r="28" spans="2:15" s="20" customFormat="1" ht="15.75" customHeight="1">
      <c r="B28" s="22"/>
      <c r="C28" s="19"/>
      <c r="D28" s="19"/>
      <c r="E28" s="19"/>
      <c r="F28" s="19"/>
      <c r="G28" s="19"/>
      <c r="H28" s="19"/>
      <c r="I28" s="19"/>
      <c r="J28" s="19"/>
      <c r="K28" s="19"/>
      <c r="L28" s="19"/>
      <c r="M28" s="19"/>
      <c r="N28" s="19"/>
      <c r="O28" s="19"/>
    </row>
    <row r="29" spans="2:15" s="20" customFormat="1" ht="15.75" customHeight="1">
      <c r="B29" s="22"/>
      <c r="C29" s="19"/>
      <c r="D29" s="19"/>
      <c r="E29" s="19"/>
      <c r="F29" s="19"/>
      <c r="G29" s="19"/>
      <c r="H29" s="19"/>
      <c r="I29" s="19"/>
      <c r="J29" s="19"/>
      <c r="K29" s="19"/>
      <c r="L29" s="19"/>
      <c r="M29" s="19"/>
      <c r="N29" s="19"/>
      <c r="O29" s="19"/>
    </row>
    <row r="30" spans="2:15" s="20" customFormat="1" ht="15.75" customHeight="1">
      <c r="B30" s="22"/>
      <c r="C30" s="19"/>
      <c r="D30" s="19"/>
      <c r="E30" s="19"/>
      <c r="F30" s="19"/>
      <c r="G30" s="19"/>
      <c r="H30" s="19"/>
      <c r="I30" s="19"/>
      <c r="J30" s="19"/>
      <c r="K30" s="19"/>
      <c r="L30" s="19"/>
      <c r="M30" s="19"/>
      <c r="N30" s="19"/>
      <c r="O30" s="19"/>
    </row>
    <row r="31" spans="2:15" s="20" customFormat="1" ht="15.75" customHeight="1">
      <c r="B31" s="22"/>
      <c r="C31" s="19"/>
      <c r="D31" s="19"/>
      <c r="E31" s="19"/>
      <c r="F31" s="19"/>
      <c r="G31" s="19"/>
      <c r="H31" s="19"/>
      <c r="I31" s="19"/>
      <c r="J31" s="19"/>
      <c r="K31" s="19"/>
      <c r="L31" s="19"/>
      <c r="M31" s="19"/>
      <c r="N31" s="19"/>
      <c r="O31" s="19"/>
    </row>
    <row r="33" spans="2:15" s="21" customFormat="1" ht="15.75" customHeight="1">
      <c r="B33" s="22"/>
      <c r="C33" s="19"/>
      <c r="D33" s="19"/>
      <c r="E33" s="19"/>
      <c r="F33" s="19"/>
      <c r="G33" s="19"/>
      <c r="H33" s="19"/>
      <c r="I33" s="19"/>
      <c r="J33" s="19"/>
      <c r="K33" s="19"/>
      <c r="L33" s="19"/>
      <c r="M33" s="19"/>
      <c r="N33" s="19"/>
      <c r="O33" s="19"/>
    </row>
    <row r="34" spans="2:15" s="20" customFormat="1" ht="15.75" customHeight="1">
      <c r="B34" s="22"/>
      <c r="C34" s="19"/>
      <c r="D34" s="19"/>
      <c r="E34" s="19"/>
      <c r="F34" s="19"/>
      <c r="G34" s="19"/>
      <c r="H34" s="19"/>
      <c r="I34" s="19"/>
      <c r="J34" s="19"/>
      <c r="K34" s="19"/>
      <c r="L34" s="19"/>
      <c r="M34" s="19"/>
      <c r="N34" s="19"/>
      <c r="O34" s="19"/>
    </row>
    <row r="35" spans="2:15" s="28" customFormat="1" ht="15.75" customHeight="1">
      <c r="B35" s="22"/>
      <c r="C35" s="19"/>
      <c r="D35" s="19"/>
      <c r="E35" s="19"/>
      <c r="F35" s="19"/>
      <c r="G35" s="19"/>
      <c r="H35" s="19"/>
      <c r="I35" s="19"/>
      <c r="J35" s="19"/>
      <c r="K35" s="19"/>
      <c r="L35" s="19"/>
      <c r="M35" s="19"/>
      <c r="N35" s="19"/>
      <c r="O35" s="19"/>
    </row>
    <row r="36" spans="2:15" s="28" customFormat="1" ht="15.75" customHeight="1">
      <c r="B36" s="22"/>
      <c r="C36" s="19"/>
      <c r="D36" s="19"/>
      <c r="E36" s="19"/>
      <c r="F36" s="19"/>
      <c r="G36" s="19"/>
      <c r="H36" s="19"/>
      <c r="I36" s="19"/>
      <c r="J36" s="19"/>
      <c r="K36" s="19"/>
      <c r="L36" s="19"/>
      <c r="M36" s="19"/>
      <c r="N36" s="19"/>
      <c r="O36" s="19"/>
    </row>
    <row r="37" spans="2:15" s="28" customFormat="1" ht="15.75" customHeight="1">
      <c r="B37" s="22"/>
      <c r="C37" s="19"/>
      <c r="D37" s="19"/>
      <c r="E37" s="19"/>
      <c r="F37" s="19"/>
      <c r="G37" s="19"/>
      <c r="H37" s="19"/>
      <c r="I37" s="19"/>
      <c r="J37" s="19"/>
      <c r="K37" s="19"/>
      <c r="L37" s="19"/>
      <c r="M37" s="19"/>
      <c r="N37" s="19"/>
      <c r="O37" s="19"/>
    </row>
    <row r="38" spans="2:15" s="28" customFormat="1" ht="15.75" customHeight="1">
      <c r="B38" s="22"/>
      <c r="C38" s="19"/>
      <c r="D38" s="19"/>
      <c r="E38" s="19"/>
      <c r="F38" s="19"/>
      <c r="G38" s="19"/>
      <c r="H38" s="19"/>
      <c r="I38" s="19"/>
      <c r="J38" s="19"/>
      <c r="K38" s="19"/>
      <c r="L38" s="19"/>
      <c r="M38" s="19"/>
      <c r="N38" s="19"/>
      <c r="O38" s="19"/>
    </row>
    <row r="46" spans="2:15" ht="15.75" customHeight="1">
      <c r="B46" s="5"/>
      <c r="C46" s="23"/>
      <c r="D46" s="23"/>
      <c r="E46" s="23"/>
      <c r="F46" s="23"/>
      <c r="G46" s="23"/>
      <c r="H46" s="23"/>
      <c r="I46" s="23"/>
      <c r="J46" s="23"/>
      <c r="K46" s="23"/>
      <c r="L46" s="23"/>
      <c r="M46" s="23"/>
      <c r="N46" s="23"/>
      <c r="O46" s="23"/>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60" spans="2:15" s="2" customFormat="1" ht="13.5" customHeight="1">
      <c r="B60" s="30" t="s">
        <v>162</v>
      </c>
      <c r="C60" s="6"/>
      <c r="D60" s="6"/>
      <c r="E60" s="6"/>
      <c r="F60" s="6"/>
      <c r="G60" s="6"/>
      <c r="H60" s="6"/>
      <c r="I60" s="6"/>
      <c r="J60" s="6"/>
      <c r="K60" s="6"/>
      <c r="L60" s="6"/>
      <c r="M60" s="6"/>
      <c r="N60" s="6"/>
      <c r="O60" s="6"/>
    </row>
    <row r="61" spans="2:15" s="25" customFormat="1" ht="13.5" customHeight="1">
      <c r="B61" s="34" t="s">
        <v>97</v>
      </c>
    </row>
    <row r="62" spans="2:15" s="7" customFormat="1" ht="13.5" customHeight="1">
      <c r="B62" s="34" t="s">
        <v>163</v>
      </c>
      <c r="C62" s="6"/>
      <c r="D62" s="6"/>
      <c r="E62" s="6"/>
      <c r="F62" s="6"/>
      <c r="G62" s="6"/>
      <c r="H62" s="6"/>
      <c r="I62" s="6"/>
      <c r="J62" s="6"/>
      <c r="K62" s="6"/>
      <c r="L62" s="6"/>
      <c r="M62" s="6"/>
      <c r="N62" s="6"/>
      <c r="O62" s="6"/>
    </row>
    <row r="63" spans="2:15" ht="13.5" customHeight="1">
      <c r="B63" s="37" t="s">
        <v>77</v>
      </c>
      <c r="C63" s="24"/>
      <c r="D63" s="24"/>
      <c r="E63" s="24"/>
      <c r="F63" s="24"/>
      <c r="G63" s="24"/>
      <c r="H63" s="24"/>
      <c r="I63" s="24"/>
      <c r="J63" s="24"/>
      <c r="K63" s="24"/>
      <c r="L63" s="24"/>
      <c r="M63" s="24"/>
      <c r="N63" s="24"/>
      <c r="O63" s="24"/>
    </row>
  </sheetData>
  <mergeCells count="12">
    <mergeCell ref="C9:F9"/>
    <mergeCell ref="C10:F10"/>
    <mergeCell ref="C11:F11"/>
    <mergeCell ref="C12:F12"/>
    <mergeCell ref="C13:F13"/>
    <mergeCell ref="C8:F8"/>
    <mergeCell ref="B3:F4"/>
    <mergeCell ref="N3:O3"/>
    <mergeCell ref="C5:F5"/>
    <mergeCell ref="C6:F6"/>
    <mergeCell ref="C7:F7"/>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D690-4194-48E0-AA86-C219E43FBB31}">
  <sheetPr codeName="Sheet6"/>
  <dimension ref="B1:J13"/>
  <sheetViews>
    <sheetView showGridLines="0" zoomScaleNormal="100" zoomScaleSheetLayoutView="100" workbookViewId="0"/>
  </sheetViews>
  <sheetFormatPr defaultColWidth="7.625" defaultRowHeight="15.75" customHeight="1"/>
  <cols>
    <col min="1" max="1" width="4.625" style="19" customWidth="1"/>
    <col min="2" max="2" width="5.625" style="22" customWidth="1"/>
    <col min="3" max="6" width="12.625" style="19" customWidth="1"/>
    <col min="7" max="10" width="15.625" style="19" customWidth="1"/>
    <col min="11" max="16384" width="7.625" style="19"/>
  </cols>
  <sheetData>
    <row r="1" spans="2:10" s="4" customFormat="1" ht="16.5" customHeight="1">
      <c r="B1" s="2" t="s">
        <v>146</v>
      </c>
      <c r="C1" s="3"/>
    </row>
    <row r="2" spans="2:10" s="2" customFormat="1" ht="16.5" customHeight="1" thickBot="1">
      <c r="B2" s="2" t="s">
        <v>145</v>
      </c>
      <c r="G2" s="116"/>
      <c r="H2" s="116"/>
    </row>
    <row r="3" spans="2:10" ht="15.75" customHeight="1">
      <c r="B3" s="175"/>
      <c r="C3" s="176"/>
      <c r="D3" s="176"/>
      <c r="E3" s="176"/>
      <c r="F3" s="177"/>
      <c r="G3" s="170" t="s">
        <v>139</v>
      </c>
      <c r="H3" s="171"/>
      <c r="I3" s="153" t="s">
        <v>72</v>
      </c>
      <c r="J3" s="154"/>
    </row>
    <row r="4" spans="2:10" ht="15.75" customHeight="1">
      <c r="B4" s="178"/>
      <c r="C4" s="179"/>
      <c r="D4" s="179"/>
      <c r="E4" s="179"/>
      <c r="F4" s="180"/>
      <c r="G4" s="122" t="s">
        <v>132</v>
      </c>
      <c r="H4" s="115" t="s">
        <v>133</v>
      </c>
      <c r="I4" s="39" t="s">
        <v>140</v>
      </c>
      <c r="J4" s="80" t="s">
        <v>116</v>
      </c>
    </row>
    <row r="5" spans="2:10" ht="15.75" customHeight="1">
      <c r="B5" s="48" t="s">
        <v>58</v>
      </c>
      <c r="C5" s="181" t="s">
        <v>111</v>
      </c>
      <c r="D5" s="182"/>
      <c r="E5" s="182"/>
      <c r="F5" s="183"/>
      <c r="G5" s="123">
        <v>2669322958.5242596</v>
      </c>
      <c r="H5" s="117">
        <v>4514381337.7056599</v>
      </c>
      <c r="I5" s="88">
        <f>'年齢階層別_普及率(数量)'!N5</f>
        <v>7183704296.2299194</v>
      </c>
      <c r="J5" s="41"/>
    </row>
    <row r="6" spans="2:10" ht="15.75" customHeight="1">
      <c r="B6" s="49" t="s">
        <v>59</v>
      </c>
      <c r="C6" s="184" t="s">
        <v>112</v>
      </c>
      <c r="D6" s="185"/>
      <c r="E6" s="185"/>
      <c r="F6" s="186"/>
      <c r="G6" s="124">
        <v>2241472789.0370803</v>
      </c>
      <c r="H6" s="118">
        <v>3801152262.5933604</v>
      </c>
      <c r="I6" s="90">
        <f>'年齢階層別_普及率(数量)'!N6</f>
        <v>6042625051.6304398</v>
      </c>
      <c r="J6" s="91">
        <f>'年齢階層別_普及率(数量)'!O6</f>
        <v>1</v>
      </c>
    </row>
    <row r="7" spans="2:10" ht="15.75" customHeight="1">
      <c r="B7" s="50" t="s">
        <v>60</v>
      </c>
      <c r="C7" s="172" t="s">
        <v>73</v>
      </c>
      <c r="D7" s="173"/>
      <c r="E7" s="173"/>
      <c r="F7" s="174"/>
      <c r="G7" s="124">
        <v>883201940.95385003</v>
      </c>
      <c r="H7" s="118">
        <v>1288673187.1570401</v>
      </c>
      <c r="I7" s="90">
        <f>'年齢階層別_普及率(数量)'!N7</f>
        <v>2171875128.1108899</v>
      </c>
      <c r="J7" s="91">
        <f>'年齢階層別_普及率(数量)'!O7</f>
        <v>0.35942576439106838</v>
      </c>
    </row>
    <row r="8" spans="2:10" ht="15.75" customHeight="1">
      <c r="B8" s="51" t="s">
        <v>62</v>
      </c>
      <c r="C8" s="172" t="s">
        <v>74</v>
      </c>
      <c r="D8" s="173"/>
      <c r="E8" s="173"/>
      <c r="F8" s="174"/>
      <c r="G8" s="124">
        <v>1358270848.0832303</v>
      </c>
      <c r="H8" s="118">
        <v>2512479075.4363198</v>
      </c>
      <c r="I8" s="90">
        <f>'年齢階層別_普及率(数量)'!N8</f>
        <v>3870749923.5195494</v>
      </c>
      <c r="J8" s="91">
        <f>'年齢階層別_普及率(数量)'!O8</f>
        <v>0.64057423560893156</v>
      </c>
    </row>
    <row r="9" spans="2:10" ht="15.75" customHeight="1">
      <c r="B9" s="52" t="s">
        <v>64</v>
      </c>
      <c r="C9" s="172" t="s">
        <v>75</v>
      </c>
      <c r="D9" s="173"/>
      <c r="E9" s="173"/>
      <c r="F9" s="174"/>
      <c r="G9" s="125">
        <v>248292144.99337</v>
      </c>
      <c r="H9" s="119">
        <v>425981766.40190005</v>
      </c>
      <c r="I9" s="93">
        <f>'年齢階層別_普及率(数量)'!N9</f>
        <v>674273911.39526999</v>
      </c>
      <c r="J9" s="94">
        <f>'年齢階層別_普及率(数量)'!O9</f>
        <v>0.11158625690557042</v>
      </c>
    </row>
    <row r="10" spans="2:10" ht="15.75" customHeight="1">
      <c r="B10" s="53" t="s">
        <v>66</v>
      </c>
      <c r="C10" s="187" t="s">
        <v>137</v>
      </c>
      <c r="D10" s="188"/>
      <c r="E10" s="188"/>
      <c r="F10" s="189"/>
      <c r="G10" s="126" t="s">
        <v>156</v>
      </c>
      <c r="H10" s="120" t="s">
        <v>156</v>
      </c>
      <c r="I10" s="96" t="str">
        <f>'年齢階層別_普及率(数量)'!N10</f>
        <v>-</v>
      </c>
      <c r="J10" s="97" t="str">
        <f>'年齢階層別_普及率(数量)'!O10</f>
        <v>-</v>
      </c>
    </row>
    <row r="11" spans="2:10" ht="15.75" customHeight="1">
      <c r="B11" s="54" t="s">
        <v>67</v>
      </c>
      <c r="C11" s="190" t="s">
        <v>138</v>
      </c>
      <c r="D11" s="191"/>
      <c r="E11" s="191"/>
      <c r="F11" s="192"/>
      <c r="G11" s="127" t="s">
        <v>156</v>
      </c>
      <c r="H11" s="121" t="s">
        <v>156</v>
      </c>
      <c r="I11" s="99" t="str">
        <f>'年齢階層別_普及率(数量)'!N11</f>
        <v>-</v>
      </c>
      <c r="J11" s="100" t="str">
        <f>'年齢階層別_普及率(数量)'!O11</f>
        <v>-</v>
      </c>
    </row>
    <row r="12" spans="2:10" ht="15.75" customHeight="1">
      <c r="B12" s="49" t="s">
        <v>68</v>
      </c>
      <c r="C12" s="172" t="s">
        <v>76</v>
      </c>
      <c r="D12" s="173"/>
      <c r="E12" s="173"/>
      <c r="F12" s="174"/>
      <c r="G12" s="131">
        <v>1109978703.08986</v>
      </c>
      <c r="H12" s="130">
        <v>2086497309.03442</v>
      </c>
      <c r="I12" s="104">
        <f>'年齢階層別_普及率(数量)'!N12</f>
        <v>3196476012.1242805</v>
      </c>
      <c r="J12" s="102">
        <f>'年齢階層別_普及率(数量)'!O12</f>
        <v>0.52898797870336134</v>
      </c>
    </row>
    <row r="13" spans="2:10" ht="15.75" customHeight="1" thickBot="1">
      <c r="B13" s="52" t="s">
        <v>141</v>
      </c>
      <c r="C13" s="172" t="s">
        <v>113</v>
      </c>
      <c r="D13" s="173"/>
      <c r="E13" s="173"/>
      <c r="F13" s="173"/>
      <c r="G13" s="128">
        <v>0.78056257820780872</v>
      </c>
      <c r="H13" s="132">
        <v>0.75156414675866323</v>
      </c>
      <c r="I13" s="47">
        <f>'年齢階層別_普及率(数量)'!N13</f>
        <v>0.76309254995575904</v>
      </c>
      <c r="J13" s="55"/>
    </row>
  </sheetData>
  <mergeCells count="12">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2-14.③ジェネリック医薬品分析(全体)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AF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9" width="9" style="18"/>
    <col min="10" max="10" width="3.625" style="18" customWidth="1"/>
    <col min="11" max="11" width="13" style="18" customWidth="1"/>
    <col min="12" max="15" width="10.625" style="18" customWidth="1"/>
    <col min="16" max="16" width="9" style="18"/>
    <col min="17" max="25" width="10.375" style="18" customWidth="1"/>
    <col min="26" max="26" width="14.125" style="31" bestFit="1" customWidth="1"/>
    <col min="27" max="28" width="14.125" style="31" customWidth="1"/>
    <col min="29" max="29" width="14.125" style="31" bestFit="1" customWidth="1"/>
    <col min="30" max="31" width="14.125" style="31" customWidth="1"/>
    <col min="32" max="32" width="9" style="31"/>
    <col min="33" max="16384" width="9" style="18"/>
  </cols>
  <sheetData>
    <row r="1" spans="2:32" ht="16.5" customHeight="1">
      <c r="B1" s="16" t="s">
        <v>147</v>
      </c>
    </row>
    <row r="2" spans="2:32" ht="16.5" customHeight="1">
      <c r="B2" s="16" t="s">
        <v>148</v>
      </c>
      <c r="J2" s="1" t="s">
        <v>159</v>
      </c>
    </row>
    <row r="3" spans="2:32" ht="16.5" customHeight="1">
      <c r="B3" s="209"/>
      <c r="C3" s="210" t="s">
        <v>96</v>
      </c>
      <c r="D3" s="211" t="s">
        <v>164</v>
      </c>
      <c r="E3" s="211"/>
      <c r="F3" s="212" t="s">
        <v>165</v>
      </c>
      <c r="G3" s="212"/>
      <c r="J3" s="213"/>
      <c r="K3" s="214" t="s">
        <v>96</v>
      </c>
      <c r="L3" s="215" t="s">
        <v>174</v>
      </c>
      <c r="M3" s="215"/>
      <c r="N3" s="216" t="s">
        <v>175</v>
      </c>
      <c r="O3" s="216"/>
      <c r="Q3" s="60" t="s">
        <v>115</v>
      </c>
      <c r="R3" s="56"/>
      <c r="S3" s="112"/>
      <c r="T3" s="112"/>
      <c r="W3" s="112"/>
      <c r="X3" s="112"/>
    </row>
    <row r="4" spans="2:32" ht="16.5" customHeight="1">
      <c r="B4" s="209"/>
      <c r="C4" s="210"/>
      <c r="D4" s="205" t="s">
        <v>117</v>
      </c>
      <c r="E4" s="207" t="s">
        <v>118</v>
      </c>
      <c r="F4" s="205" t="s">
        <v>117</v>
      </c>
      <c r="G4" s="207" t="s">
        <v>118</v>
      </c>
      <c r="J4" s="213"/>
      <c r="K4" s="214"/>
      <c r="L4" s="193" t="s">
        <v>117</v>
      </c>
      <c r="M4" s="197" t="s">
        <v>118</v>
      </c>
      <c r="N4" s="193" t="s">
        <v>117</v>
      </c>
      <c r="O4" s="197" t="s">
        <v>118</v>
      </c>
      <c r="Q4" s="193" t="s">
        <v>166</v>
      </c>
      <c r="R4" s="193"/>
      <c r="S4" s="193"/>
      <c r="T4" s="193"/>
      <c r="U4" s="193" t="s">
        <v>167</v>
      </c>
      <c r="V4" s="193"/>
      <c r="W4" s="193"/>
      <c r="X4" s="193"/>
      <c r="Z4" s="194" t="s">
        <v>130</v>
      </c>
      <c r="AA4" s="195"/>
      <c r="AB4" s="196"/>
      <c r="AC4" s="194" t="s">
        <v>131</v>
      </c>
      <c r="AD4" s="195"/>
      <c r="AE4" s="196"/>
      <c r="AF4" s="199"/>
    </row>
    <row r="5" spans="2:32" ht="33" customHeight="1">
      <c r="B5" s="209"/>
      <c r="C5" s="210"/>
      <c r="D5" s="206"/>
      <c r="E5" s="208"/>
      <c r="F5" s="206"/>
      <c r="G5" s="208"/>
      <c r="J5" s="213"/>
      <c r="K5" s="214"/>
      <c r="L5" s="193"/>
      <c r="M5" s="198"/>
      <c r="N5" s="193"/>
      <c r="O5" s="198"/>
      <c r="Q5" s="113" t="s">
        <v>149</v>
      </c>
      <c r="R5" s="113" t="s">
        <v>160</v>
      </c>
      <c r="S5" s="113" t="s">
        <v>161</v>
      </c>
      <c r="T5" s="113" t="s">
        <v>170</v>
      </c>
      <c r="U5" s="133" t="s">
        <v>149</v>
      </c>
      <c r="V5" s="113" t="s">
        <v>160</v>
      </c>
      <c r="W5" s="113" t="s">
        <v>161</v>
      </c>
      <c r="X5" s="113" t="s">
        <v>171</v>
      </c>
      <c r="Z5" s="113" t="s">
        <v>160</v>
      </c>
      <c r="AA5" s="113" t="s">
        <v>161</v>
      </c>
      <c r="AB5" s="113" t="s">
        <v>129</v>
      </c>
      <c r="AC5" s="113" t="s">
        <v>160</v>
      </c>
      <c r="AD5" s="113" t="s">
        <v>161</v>
      </c>
      <c r="AE5" s="113" t="s">
        <v>129</v>
      </c>
      <c r="AF5" s="200"/>
    </row>
    <row r="6" spans="2:32" s="61" customFormat="1" ht="13.5" customHeight="1">
      <c r="B6" s="81">
        <v>1</v>
      </c>
      <c r="C6" s="59" t="s">
        <v>50</v>
      </c>
      <c r="D6" s="138">
        <v>0.50166667407928678</v>
      </c>
      <c r="E6" s="139">
        <v>0.77462242380353286</v>
      </c>
      <c r="F6" s="138">
        <v>0.49976089836347592</v>
      </c>
      <c r="G6" s="139">
        <v>0.7658130129227807</v>
      </c>
      <c r="J6" s="136">
        <v>1</v>
      </c>
      <c r="K6" s="59" t="s">
        <v>50</v>
      </c>
      <c r="L6" s="137">
        <v>0.47231466367723701</v>
      </c>
      <c r="M6" s="137">
        <v>0.75513698038699717</v>
      </c>
      <c r="N6" s="137">
        <v>0.47222776063434585</v>
      </c>
      <c r="O6" s="137">
        <v>0.75041825243554239</v>
      </c>
      <c r="Q6" s="58" t="str">
        <f>INDEX($C$6:$C$79,MATCH(R6,F$6:F$79,0))</f>
        <v>岬町</v>
      </c>
      <c r="R6" s="78">
        <f>LARGE(F$6:F$79,ROW(A1))</f>
        <v>0.57704664970893982</v>
      </c>
      <c r="S6" s="78">
        <f>VLOOKUP(Q6,$K$6:$O$79,4,FALSE)</f>
        <v>0.5372237296531065</v>
      </c>
      <c r="T6" s="114">
        <f>(ROUND(R6,3)-ROUND(S6,3))*100</f>
        <v>3.9999999999999925</v>
      </c>
      <c r="U6" s="58" t="str">
        <f>INDEX($C$6:$C$79,MATCH(V6,G$6:G$79,0))</f>
        <v>能勢町</v>
      </c>
      <c r="V6" s="78">
        <f>LARGE(G$6:G$79,ROW(A1))</f>
        <v>0.8309112165047835</v>
      </c>
      <c r="W6" s="78">
        <f>VLOOKUP(U6,$K$6:$O$79,5,FALSE)</f>
        <v>0.80521417414230501</v>
      </c>
      <c r="X6" s="114">
        <f>(ROUND(V6,3)-ROUND(W6,3))*100</f>
        <v>2.5999999999999912</v>
      </c>
      <c r="Y6" s="57"/>
      <c r="Z6" s="78">
        <f>$F$80</f>
        <v>0.49516240125262923</v>
      </c>
      <c r="AA6" s="78">
        <f>$N$80</f>
        <v>0.46887676226470565</v>
      </c>
      <c r="AB6" s="114">
        <f>(ROUND(Z6,3)-ROUND(AA6,3))*100</f>
        <v>2.6000000000000023</v>
      </c>
      <c r="AC6" s="78">
        <f>$G$80</f>
        <v>0.76309254995575904</v>
      </c>
      <c r="AD6" s="78">
        <f>$O$80</f>
        <v>0.74910684043695974</v>
      </c>
      <c r="AE6" s="114">
        <f>(ROUND(AC6,3)-ROUND(AD6,3))*100</f>
        <v>1.4000000000000012</v>
      </c>
      <c r="AF6" s="83">
        <v>0</v>
      </c>
    </row>
    <row r="7" spans="2:32" s="61" customFormat="1" ht="13.5" customHeight="1">
      <c r="B7" s="81">
        <v>2</v>
      </c>
      <c r="C7" s="59" t="s">
        <v>78</v>
      </c>
      <c r="D7" s="138">
        <v>0.54036968178947253</v>
      </c>
      <c r="E7" s="139">
        <v>0.78682470076884392</v>
      </c>
      <c r="F7" s="138">
        <v>0.52865478098848073</v>
      </c>
      <c r="G7" s="139">
        <v>0.77682835066238121</v>
      </c>
      <c r="J7" s="136">
        <v>2</v>
      </c>
      <c r="K7" s="59" t="s">
        <v>78</v>
      </c>
      <c r="L7" s="137">
        <v>0.49876881436137321</v>
      </c>
      <c r="M7" s="137">
        <v>0.76295601474260488</v>
      </c>
      <c r="N7" s="137">
        <v>0.49694634128684173</v>
      </c>
      <c r="O7" s="137">
        <v>0.75906732575926372</v>
      </c>
      <c r="Q7" s="58" t="str">
        <f t="shared" ref="Q7:Q70" si="0">INDEX($C$6:$C$79,MATCH(R7,F$6:F$79,0))</f>
        <v>能勢町</v>
      </c>
      <c r="R7" s="78">
        <f>LARGE(F$6:F$79,ROW(A2))</f>
        <v>0.57463453627110272</v>
      </c>
      <c r="S7" s="78">
        <f t="shared" ref="S7:S70" si="1">VLOOKUP(Q7,$K$6:$O$79,4,FALSE)</f>
        <v>0.50677204088836014</v>
      </c>
      <c r="T7" s="114">
        <f t="shared" ref="T7:T70" si="2">(ROUND(R7,3)-ROUND(S7,3))*100</f>
        <v>6.7999999999999954</v>
      </c>
      <c r="U7" s="58" t="str">
        <f t="shared" ref="U7:U70" si="3">INDEX($C$6:$C$79,MATCH(V7,G$6:G$79,0))</f>
        <v>西淀川区</v>
      </c>
      <c r="V7" s="78">
        <f>LARGE(G$6:G$79,ROW(A2))</f>
        <v>0.82421624313733188</v>
      </c>
      <c r="W7" s="78">
        <f t="shared" ref="W7:W70" si="4">VLOOKUP(U7,$K$6:$O$79,5,FALSE)</f>
        <v>0.8188972328668972</v>
      </c>
      <c r="X7" s="114">
        <f t="shared" ref="X7:X70" si="5">(ROUND(V7,3)-ROUND(W7,3))*100</f>
        <v>0.50000000000000044</v>
      </c>
      <c r="Y7" s="57"/>
      <c r="Z7" s="78">
        <f t="shared" ref="Z7:Z70" si="6">$F$80</f>
        <v>0.49516240125262923</v>
      </c>
      <c r="AA7" s="78">
        <f t="shared" ref="AA7:AA70" si="7">$N$80</f>
        <v>0.46887676226470565</v>
      </c>
      <c r="AB7" s="114">
        <f t="shared" ref="AB7:AB70" si="8">(ROUND(Z7,3)-ROUND(AA7,3))*100</f>
        <v>2.6000000000000023</v>
      </c>
      <c r="AC7" s="78">
        <f t="shared" ref="AC7:AC70" si="9">$G$80</f>
        <v>0.76309254995575904</v>
      </c>
      <c r="AD7" s="78">
        <f t="shared" ref="AD7:AD70" si="10">$O$80</f>
        <v>0.74910684043695974</v>
      </c>
      <c r="AE7" s="114">
        <f t="shared" ref="AE7:AE70" si="11">(ROUND(AC7,3)-ROUND(AD7,3))*100</f>
        <v>1.4000000000000012</v>
      </c>
      <c r="AF7" s="83">
        <v>0</v>
      </c>
    </row>
    <row r="8" spans="2:32" s="61" customFormat="1" ht="13.5" customHeight="1">
      <c r="B8" s="81">
        <v>3</v>
      </c>
      <c r="C8" s="59" t="s">
        <v>79</v>
      </c>
      <c r="D8" s="138">
        <v>0.48852993185989224</v>
      </c>
      <c r="E8" s="139">
        <v>0.74813386087010525</v>
      </c>
      <c r="F8" s="138">
        <v>0.46533040349280036</v>
      </c>
      <c r="G8" s="139">
        <v>0.73743312581686771</v>
      </c>
      <c r="J8" s="136">
        <v>3</v>
      </c>
      <c r="K8" s="59" t="s">
        <v>79</v>
      </c>
      <c r="L8" s="137">
        <v>0.43477605404865438</v>
      </c>
      <c r="M8" s="137">
        <v>0.72577931433577036</v>
      </c>
      <c r="N8" s="137">
        <v>0.42786202844196836</v>
      </c>
      <c r="O8" s="137">
        <v>0.72241380551754486</v>
      </c>
      <c r="Q8" s="58" t="str">
        <f t="shared" si="0"/>
        <v>田尻町</v>
      </c>
      <c r="R8" s="78">
        <f t="shared" ref="R8:R37" si="12">LARGE(F$6:F$79,ROW(A3))</f>
        <v>0.57087586241303312</v>
      </c>
      <c r="S8" s="78">
        <f t="shared" si="1"/>
        <v>0.52510113954813753</v>
      </c>
      <c r="T8" s="114">
        <f t="shared" si="2"/>
        <v>4.5999999999999925</v>
      </c>
      <c r="U8" s="58" t="str">
        <f t="shared" si="3"/>
        <v>港区</v>
      </c>
      <c r="V8" s="78">
        <f t="shared" ref="V8:V37" si="13">LARGE(G$6:G$79,ROW(A3))</f>
        <v>0.82147449849621246</v>
      </c>
      <c r="W8" s="78">
        <f t="shared" si="4"/>
        <v>0.79982250286170165</v>
      </c>
      <c r="X8" s="114">
        <f t="shared" si="5"/>
        <v>2.0999999999999908</v>
      </c>
      <c r="Y8" s="57"/>
      <c r="Z8" s="78">
        <f t="shared" si="6"/>
        <v>0.49516240125262923</v>
      </c>
      <c r="AA8" s="78">
        <f t="shared" si="7"/>
        <v>0.46887676226470565</v>
      </c>
      <c r="AB8" s="114">
        <f t="shared" si="8"/>
        <v>2.6000000000000023</v>
      </c>
      <c r="AC8" s="78">
        <f t="shared" si="9"/>
        <v>0.76309254995575904</v>
      </c>
      <c r="AD8" s="78">
        <f t="shared" si="10"/>
        <v>0.74910684043695974</v>
      </c>
      <c r="AE8" s="114">
        <f t="shared" si="11"/>
        <v>1.4000000000000012</v>
      </c>
      <c r="AF8" s="83">
        <v>0</v>
      </c>
    </row>
    <row r="9" spans="2:32" s="61" customFormat="1" ht="13.5" customHeight="1">
      <c r="B9" s="81">
        <v>4</v>
      </c>
      <c r="C9" s="59" t="s">
        <v>80</v>
      </c>
      <c r="D9" s="138">
        <v>0.52088427603653076</v>
      </c>
      <c r="E9" s="139">
        <v>0.7930638553471745</v>
      </c>
      <c r="F9" s="138">
        <v>0.51093815521942676</v>
      </c>
      <c r="G9" s="139">
        <v>0.78524537121873705</v>
      </c>
      <c r="J9" s="136">
        <v>4</v>
      </c>
      <c r="K9" s="59" t="s">
        <v>80</v>
      </c>
      <c r="L9" s="137">
        <v>0.48675742293069618</v>
      </c>
      <c r="M9" s="137">
        <v>0.77232420170527361</v>
      </c>
      <c r="N9" s="137">
        <v>0.46564123194966678</v>
      </c>
      <c r="O9" s="137">
        <v>0.76523240473792842</v>
      </c>
      <c r="Q9" s="58" t="str">
        <f t="shared" si="0"/>
        <v>東淀川区</v>
      </c>
      <c r="R9" s="78">
        <f t="shared" si="12"/>
        <v>0.56212250052884882</v>
      </c>
      <c r="S9" s="78">
        <f t="shared" si="1"/>
        <v>0.53246978447871718</v>
      </c>
      <c r="T9" s="114">
        <f t="shared" si="2"/>
        <v>3.0000000000000027</v>
      </c>
      <c r="U9" s="58" t="str">
        <f t="shared" si="3"/>
        <v>摂津市</v>
      </c>
      <c r="V9" s="78">
        <f t="shared" si="13"/>
        <v>0.81573734288728372</v>
      </c>
      <c r="W9" s="78">
        <f t="shared" si="4"/>
        <v>0.80532944622384883</v>
      </c>
      <c r="X9" s="114">
        <f t="shared" si="5"/>
        <v>1.0999999999999899</v>
      </c>
      <c r="Y9" s="57"/>
      <c r="Z9" s="78">
        <f t="shared" si="6"/>
        <v>0.49516240125262923</v>
      </c>
      <c r="AA9" s="78">
        <f t="shared" si="7"/>
        <v>0.46887676226470565</v>
      </c>
      <c r="AB9" s="114">
        <f t="shared" si="8"/>
        <v>2.6000000000000023</v>
      </c>
      <c r="AC9" s="78">
        <f t="shared" si="9"/>
        <v>0.76309254995575904</v>
      </c>
      <c r="AD9" s="78">
        <f t="shared" si="10"/>
        <v>0.74910684043695974</v>
      </c>
      <c r="AE9" s="114">
        <f t="shared" si="11"/>
        <v>1.4000000000000012</v>
      </c>
      <c r="AF9" s="83">
        <v>0</v>
      </c>
    </row>
    <row r="10" spans="2:32" s="61" customFormat="1" ht="13.5" customHeight="1">
      <c r="B10" s="81">
        <v>5</v>
      </c>
      <c r="C10" s="59" t="s">
        <v>81</v>
      </c>
      <c r="D10" s="138">
        <v>0.52835068320280776</v>
      </c>
      <c r="E10" s="139">
        <v>0.77872208372273966</v>
      </c>
      <c r="F10" s="138">
        <v>0.50655965446857476</v>
      </c>
      <c r="G10" s="139">
        <v>0.76741373781332944</v>
      </c>
      <c r="J10" s="136">
        <v>5</v>
      </c>
      <c r="K10" s="59" t="s">
        <v>81</v>
      </c>
      <c r="L10" s="137">
        <v>0.47458525419053865</v>
      </c>
      <c r="M10" s="137">
        <v>0.75657592903433701</v>
      </c>
      <c r="N10" s="137">
        <v>0.47127797960745699</v>
      </c>
      <c r="O10" s="137">
        <v>0.74910924853726113</v>
      </c>
      <c r="Q10" s="58" t="str">
        <f t="shared" si="0"/>
        <v>港区</v>
      </c>
      <c r="R10" s="78">
        <f t="shared" si="12"/>
        <v>0.56184059400567565</v>
      </c>
      <c r="S10" s="78">
        <f t="shared" si="1"/>
        <v>0.53234100731166056</v>
      </c>
      <c r="T10" s="114">
        <f t="shared" si="2"/>
        <v>3.0000000000000027</v>
      </c>
      <c r="U10" s="58" t="str">
        <f t="shared" si="3"/>
        <v>熊取町</v>
      </c>
      <c r="V10" s="78">
        <f t="shared" si="13"/>
        <v>0.80749583423452886</v>
      </c>
      <c r="W10" s="78">
        <f t="shared" si="4"/>
        <v>0.79312747040630815</v>
      </c>
      <c r="X10" s="114">
        <f t="shared" si="5"/>
        <v>1.4000000000000012</v>
      </c>
      <c r="Y10" s="57"/>
      <c r="Z10" s="78">
        <f t="shared" si="6"/>
        <v>0.49516240125262923</v>
      </c>
      <c r="AA10" s="78">
        <f t="shared" si="7"/>
        <v>0.46887676226470565</v>
      </c>
      <c r="AB10" s="114">
        <f t="shared" si="8"/>
        <v>2.6000000000000023</v>
      </c>
      <c r="AC10" s="78">
        <f t="shared" si="9"/>
        <v>0.76309254995575904</v>
      </c>
      <c r="AD10" s="78">
        <f t="shared" si="10"/>
        <v>0.74910684043695974</v>
      </c>
      <c r="AE10" s="114">
        <f t="shared" si="11"/>
        <v>1.4000000000000012</v>
      </c>
      <c r="AF10" s="83">
        <v>0</v>
      </c>
    </row>
    <row r="11" spans="2:32" s="61" customFormat="1" ht="13.5" customHeight="1">
      <c r="B11" s="81">
        <v>6</v>
      </c>
      <c r="C11" s="59" t="s">
        <v>82</v>
      </c>
      <c r="D11" s="138">
        <v>0.56705423212112427</v>
      </c>
      <c r="E11" s="139">
        <v>0.83213564553509911</v>
      </c>
      <c r="F11" s="138">
        <v>0.56184059400567565</v>
      </c>
      <c r="G11" s="139">
        <v>0.82147449849621246</v>
      </c>
      <c r="J11" s="136">
        <v>6</v>
      </c>
      <c r="K11" s="59" t="s">
        <v>82</v>
      </c>
      <c r="L11" s="137">
        <v>0.53996508132209298</v>
      </c>
      <c r="M11" s="137">
        <v>0.80769935453110042</v>
      </c>
      <c r="N11" s="137">
        <v>0.53234100731166056</v>
      </c>
      <c r="O11" s="137">
        <v>0.79982250286170165</v>
      </c>
      <c r="Q11" s="58" t="str">
        <f t="shared" si="0"/>
        <v>豊能町</v>
      </c>
      <c r="R11" s="78">
        <f t="shared" si="12"/>
        <v>0.55729304818189107</v>
      </c>
      <c r="S11" s="78">
        <f t="shared" si="1"/>
        <v>0.51105416808459636</v>
      </c>
      <c r="T11" s="114">
        <f t="shared" si="2"/>
        <v>4.6000000000000041</v>
      </c>
      <c r="U11" s="58" t="str">
        <f t="shared" si="3"/>
        <v>高槻市</v>
      </c>
      <c r="V11" s="78">
        <f t="shared" si="13"/>
        <v>0.80690325732731771</v>
      </c>
      <c r="W11" s="78">
        <f t="shared" si="4"/>
        <v>0.79601780539579736</v>
      </c>
      <c r="X11" s="114">
        <f t="shared" si="5"/>
        <v>1.100000000000001</v>
      </c>
      <c r="Y11" s="57"/>
      <c r="Z11" s="78">
        <f t="shared" si="6"/>
        <v>0.49516240125262923</v>
      </c>
      <c r="AA11" s="78">
        <f t="shared" si="7"/>
        <v>0.46887676226470565</v>
      </c>
      <c r="AB11" s="114">
        <f t="shared" si="8"/>
        <v>2.6000000000000023</v>
      </c>
      <c r="AC11" s="78">
        <f t="shared" si="9"/>
        <v>0.76309254995575904</v>
      </c>
      <c r="AD11" s="78">
        <f t="shared" si="10"/>
        <v>0.74910684043695974</v>
      </c>
      <c r="AE11" s="114">
        <f t="shared" si="11"/>
        <v>1.4000000000000012</v>
      </c>
      <c r="AF11" s="83">
        <v>0</v>
      </c>
    </row>
    <row r="12" spans="2:32" s="61" customFormat="1" ht="13.5" customHeight="1">
      <c r="B12" s="81">
        <v>7</v>
      </c>
      <c r="C12" s="59" t="s">
        <v>83</v>
      </c>
      <c r="D12" s="140">
        <v>0.443002166746432</v>
      </c>
      <c r="E12" s="141">
        <v>0.76445497765560722</v>
      </c>
      <c r="F12" s="140">
        <v>0.45019802285342797</v>
      </c>
      <c r="G12" s="141">
        <v>0.75575715907367857</v>
      </c>
      <c r="J12" s="136">
        <v>7</v>
      </c>
      <c r="K12" s="59" t="s">
        <v>83</v>
      </c>
      <c r="L12" s="137">
        <v>0.43774936049930707</v>
      </c>
      <c r="M12" s="137">
        <v>0.75128188424415943</v>
      </c>
      <c r="N12" s="137">
        <v>0.45206356195876657</v>
      </c>
      <c r="O12" s="137">
        <v>0.74456135189346895</v>
      </c>
      <c r="Q12" s="58" t="str">
        <f t="shared" si="0"/>
        <v>摂津市</v>
      </c>
      <c r="R12" s="78">
        <f t="shared" si="12"/>
        <v>0.55124113123246699</v>
      </c>
      <c r="S12" s="78">
        <f t="shared" si="1"/>
        <v>0.54202805531714571</v>
      </c>
      <c r="T12" s="114">
        <f t="shared" si="2"/>
        <v>0.9000000000000008</v>
      </c>
      <c r="U12" s="58" t="str">
        <f t="shared" si="3"/>
        <v>田尻町</v>
      </c>
      <c r="V12" s="78">
        <f t="shared" si="13"/>
        <v>0.80636318670269969</v>
      </c>
      <c r="W12" s="78">
        <f t="shared" si="4"/>
        <v>0.79022035534451718</v>
      </c>
      <c r="X12" s="114">
        <f t="shared" si="5"/>
        <v>1.6000000000000014</v>
      </c>
      <c r="Y12" s="57"/>
      <c r="Z12" s="78">
        <f t="shared" si="6"/>
        <v>0.49516240125262923</v>
      </c>
      <c r="AA12" s="78">
        <f t="shared" si="7"/>
        <v>0.46887676226470565</v>
      </c>
      <c r="AB12" s="114">
        <f t="shared" si="8"/>
        <v>2.6000000000000023</v>
      </c>
      <c r="AC12" s="78">
        <f t="shared" si="9"/>
        <v>0.76309254995575904</v>
      </c>
      <c r="AD12" s="78">
        <f t="shared" si="10"/>
        <v>0.74910684043695974</v>
      </c>
      <c r="AE12" s="114">
        <f t="shared" si="11"/>
        <v>1.4000000000000012</v>
      </c>
      <c r="AF12" s="83">
        <v>0</v>
      </c>
    </row>
    <row r="13" spans="2:32" s="61" customFormat="1" ht="13.5" customHeight="1">
      <c r="B13" s="81">
        <v>8</v>
      </c>
      <c r="C13" s="59" t="s">
        <v>51</v>
      </c>
      <c r="D13" s="142">
        <v>0.42605578309971193</v>
      </c>
      <c r="E13" s="143">
        <v>0.70583695411723368</v>
      </c>
      <c r="F13" s="142">
        <v>0.41920172558221225</v>
      </c>
      <c r="G13" s="143">
        <v>0.69454594313185292</v>
      </c>
      <c r="J13" s="136">
        <v>8</v>
      </c>
      <c r="K13" s="59" t="s">
        <v>51</v>
      </c>
      <c r="L13" s="137">
        <v>0.40770824325829763</v>
      </c>
      <c r="M13" s="137">
        <v>0.68512087436527858</v>
      </c>
      <c r="N13" s="137">
        <v>0.39989248195436483</v>
      </c>
      <c r="O13" s="137">
        <v>0.67592283105519402</v>
      </c>
      <c r="Q13" s="58" t="str">
        <f t="shared" si="0"/>
        <v>淀川区</v>
      </c>
      <c r="R13" s="78">
        <f t="shared" si="12"/>
        <v>0.54973348220254048</v>
      </c>
      <c r="S13" s="78">
        <f t="shared" si="1"/>
        <v>0.52218966225854468</v>
      </c>
      <c r="T13" s="114">
        <f t="shared" si="2"/>
        <v>2.8000000000000025</v>
      </c>
      <c r="U13" s="58" t="str">
        <f t="shared" si="3"/>
        <v>岬町</v>
      </c>
      <c r="V13" s="78">
        <f t="shared" si="13"/>
        <v>0.80541085407761537</v>
      </c>
      <c r="W13" s="78">
        <f t="shared" si="4"/>
        <v>0.78702911406601483</v>
      </c>
      <c r="X13" s="114">
        <f t="shared" si="5"/>
        <v>1.8000000000000016</v>
      </c>
      <c r="Y13" s="57"/>
      <c r="Z13" s="78">
        <f t="shared" si="6"/>
        <v>0.49516240125262923</v>
      </c>
      <c r="AA13" s="78">
        <f t="shared" si="7"/>
        <v>0.46887676226470565</v>
      </c>
      <c r="AB13" s="114">
        <f t="shared" si="8"/>
        <v>2.6000000000000023</v>
      </c>
      <c r="AC13" s="78">
        <f t="shared" si="9"/>
        <v>0.76309254995575904</v>
      </c>
      <c r="AD13" s="78">
        <f t="shared" si="10"/>
        <v>0.74910684043695974</v>
      </c>
      <c r="AE13" s="114">
        <f t="shared" si="11"/>
        <v>1.4000000000000012</v>
      </c>
      <c r="AF13" s="83">
        <v>0</v>
      </c>
    </row>
    <row r="14" spans="2:32" s="61" customFormat="1" ht="13.5" customHeight="1">
      <c r="B14" s="81">
        <v>9</v>
      </c>
      <c r="C14" s="59" t="s">
        <v>84</v>
      </c>
      <c r="D14" s="138">
        <v>0.55464837274413703</v>
      </c>
      <c r="E14" s="139">
        <v>0.78801313085836366</v>
      </c>
      <c r="F14" s="138">
        <v>0.51131994046374363</v>
      </c>
      <c r="G14" s="139">
        <v>0.7787472578627721</v>
      </c>
      <c r="J14" s="136">
        <v>9</v>
      </c>
      <c r="K14" s="59" t="s">
        <v>84</v>
      </c>
      <c r="L14" s="137">
        <v>0.47174460197546014</v>
      </c>
      <c r="M14" s="137">
        <v>0.76475911674062313</v>
      </c>
      <c r="N14" s="137">
        <v>0.47617855337932813</v>
      </c>
      <c r="O14" s="137">
        <v>0.75899013881821586</v>
      </c>
      <c r="Q14" s="58" t="str">
        <f t="shared" si="0"/>
        <v>西淀川区</v>
      </c>
      <c r="R14" s="78">
        <f t="shared" si="12"/>
        <v>0.54942515196682695</v>
      </c>
      <c r="S14" s="78">
        <f t="shared" si="1"/>
        <v>0.53586405932909775</v>
      </c>
      <c r="T14" s="114">
        <f t="shared" si="2"/>
        <v>1.3000000000000012</v>
      </c>
      <c r="U14" s="58" t="str">
        <f t="shared" si="3"/>
        <v>寝屋川市</v>
      </c>
      <c r="V14" s="78">
        <f t="shared" si="13"/>
        <v>0.80347739944885954</v>
      </c>
      <c r="W14" s="78">
        <f t="shared" si="4"/>
        <v>0.78898957863145269</v>
      </c>
      <c r="X14" s="114">
        <f t="shared" si="5"/>
        <v>1.4000000000000012</v>
      </c>
      <c r="Z14" s="78">
        <f t="shared" si="6"/>
        <v>0.49516240125262923</v>
      </c>
      <c r="AA14" s="78">
        <f t="shared" si="7"/>
        <v>0.46887676226470565</v>
      </c>
      <c r="AB14" s="114">
        <f t="shared" si="8"/>
        <v>2.6000000000000023</v>
      </c>
      <c r="AC14" s="78">
        <f t="shared" si="9"/>
        <v>0.76309254995575904</v>
      </c>
      <c r="AD14" s="78">
        <f t="shared" si="10"/>
        <v>0.74910684043695974</v>
      </c>
      <c r="AE14" s="114">
        <f t="shared" si="11"/>
        <v>1.4000000000000012</v>
      </c>
      <c r="AF14" s="83">
        <v>0</v>
      </c>
    </row>
    <row r="15" spans="2:32" s="61" customFormat="1" ht="13.5" customHeight="1">
      <c r="B15" s="81">
        <v>10</v>
      </c>
      <c r="C15" s="59" t="s">
        <v>52</v>
      </c>
      <c r="D15" s="138">
        <v>0.55811562293879746</v>
      </c>
      <c r="E15" s="139">
        <v>0.82938431372085686</v>
      </c>
      <c r="F15" s="138">
        <v>0.54942515196682695</v>
      </c>
      <c r="G15" s="139">
        <v>0.82421624313733188</v>
      </c>
      <c r="J15" s="136">
        <v>10</v>
      </c>
      <c r="K15" s="59" t="s">
        <v>52</v>
      </c>
      <c r="L15" s="137">
        <v>0.52397448324576446</v>
      </c>
      <c r="M15" s="137">
        <v>0.81737427776994154</v>
      </c>
      <c r="N15" s="137">
        <v>0.53586405932909775</v>
      </c>
      <c r="O15" s="137">
        <v>0.8188972328668972</v>
      </c>
      <c r="Q15" s="58" t="str">
        <f t="shared" si="0"/>
        <v>寝屋川市</v>
      </c>
      <c r="R15" s="78">
        <f t="shared" si="12"/>
        <v>0.54723046899804229</v>
      </c>
      <c r="S15" s="78">
        <f t="shared" si="1"/>
        <v>0.51623446762981795</v>
      </c>
      <c r="T15" s="114">
        <f t="shared" si="2"/>
        <v>3.1000000000000028</v>
      </c>
      <c r="U15" s="58" t="str">
        <f t="shared" si="3"/>
        <v>東淀川区</v>
      </c>
      <c r="V15" s="78">
        <f t="shared" si="13"/>
        <v>0.80068946811897057</v>
      </c>
      <c r="W15" s="78">
        <f t="shared" si="4"/>
        <v>0.78402344390070622</v>
      </c>
      <c r="X15" s="114">
        <f t="shared" si="5"/>
        <v>1.7000000000000015</v>
      </c>
      <c r="Z15" s="78">
        <f t="shared" si="6"/>
        <v>0.49516240125262923</v>
      </c>
      <c r="AA15" s="78">
        <f t="shared" si="7"/>
        <v>0.46887676226470565</v>
      </c>
      <c r="AB15" s="114">
        <f t="shared" si="8"/>
        <v>2.6000000000000023</v>
      </c>
      <c r="AC15" s="78">
        <f t="shared" si="9"/>
        <v>0.76309254995575904</v>
      </c>
      <c r="AD15" s="78">
        <f t="shared" si="10"/>
        <v>0.74910684043695974</v>
      </c>
      <c r="AE15" s="114">
        <f t="shared" si="11"/>
        <v>1.4000000000000012</v>
      </c>
      <c r="AF15" s="83">
        <v>0</v>
      </c>
    </row>
    <row r="16" spans="2:32" s="61" customFormat="1" ht="13.5" customHeight="1">
      <c r="B16" s="81">
        <v>11</v>
      </c>
      <c r="C16" s="59" t="s">
        <v>53</v>
      </c>
      <c r="D16" s="138">
        <v>0.56415355486267471</v>
      </c>
      <c r="E16" s="139">
        <v>0.80942953267110707</v>
      </c>
      <c r="F16" s="138">
        <v>0.56212250052884882</v>
      </c>
      <c r="G16" s="139">
        <v>0.80068946811897057</v>
      </c>
      <c r="J16" s="136">
        <v>11</v>
      </c>
      <c r="K16" s="59" t="s">
        <v>53</v>
      </c>
      <c r="L16" s="137">
        <v>0.53943420052244628</v>
      </c>
      <c r="M16" s="137">
        <v>0.78893954345354644</v>
      </c>
      <c r="N16" s="137">
        <v>0.53246978447871718</v>
      </c>
      <c r="O16" s="137">
        <v>0.78402344390070622</v>
      </c>
      <c r="Q16" s="58" t="str">
        <f t="shared" si="0"/>
        <v>高槻市</v>
      </c>
      <c r="R16" s="78">
        <f t="shared" si="12"/>
        <v>0.53536380347740953</v>
      </c>
      <c r="S16" s="78">
        <f t="shared" si="1"/>
        <v>0.51510581432431635</v>
      </c>
      <c r="T16" s="114">
        <f t="shared" si="2"/>
        <v>2.0000000000000018</v>
      </c>
      <c r="U16" s="58" t="str">
        <f t="shared" si="3"/>
        <v>淀川区</v>
      </c>
      <c r="V16" s="78">
        <f t="shared" si="13"/>
        <v>0.79957556220016068</v>
      </c>
      <c r="W16" s="78">
        <f t="shared" si="4"/>
        <v>0.78419582489632722</v>
      </c>
      <c r="X16" s="114">
        <f t="shared" si="5"/>
        <v>1.6000000000000014</v>
      </c>
      <c r="Z16" s="78">
        <f t="shared" si="6"/>
        <v>0.49516240125262923</v>
      </c>
      <c r="AA16" s="78">
        <f t="shared" si="7"/>
        <v>0.46887676226470565</v>
      </c>
      <c r="AB16" s="114">
        <f t="shared" si="8"/>
        <v>2.6000000000000023</v>
      </c>
      <c r="AC16" s="78">
        <f t="shared" si="9"/>
        <v>0.76309254995575904</v>
      </c>
      <c r="AD16" s="78">
        <f t="shared" si="10"/>
        <v>0.74910684043695974</v>
      </c>
      <c r="AE16" s="114">
        <f t="shared" si="11"/>
        <v>1.4000000000000012</v>
      </c>
      <c r="AF16" s="83">
        <v>0</v>
      </c>
    </row>
    <row r="17" spans="2:32" s="61" customFormat="1" ht="13.5" customHeight="1">
      <c r="B17" s="81">
        <v>12</v>
      </c>
      <c r="C17" s="59" t="s">
        <v>85</v>
      </c>
      <c r="D17" s="138">
        <v>0.47615002209014984</v>
      </c>
      <c r="E17" s="139">
        <v>0.74077857761457666</v>
      </c>
      <c r="F17" s="138">
        <v>0.4594284738607104</v>
      </c>
      <c r="G17" s="139">
        <v>0.7271552346063801</v>
      </c>
      <c r="J17" s="136">
        <v>12</v>
      </c>
      <c r="K17" s="59" t="s">
        <v>85</v>
      </c>
      <c r="L17" s="137">
        <v>0.43747677731295798</v>
      </c>
      <c r="M17" s="137">
        <v>0.71839153439489611</v>
      </c>
      <c r="N17" s="137">
        <v>0.44198372127075197</v>
      </c>
      <c r="O17" s="137">
        <v>0.713711757084043</v>
      </c>
      <c r="Q17" s="58" t="str">
        <f t="shared" si="0"/>
        <v>堺市堺区</v>
      </c>
      <c r="R17" s="78">
        <f t="shared" si="12"/>
        <v>0.53452314547021962</v>
      </c>
      <c r="S17" s="78">
        <f t="shared" si="1"/>
        <v>0.50472731161036355</v>
      </c>
      <c r="T17" s="114">
        <f t="shared" si="2"/>
        <v>3.0000000000000027</v>
      </c>
      <c r="U17" s="58" t="str">
        <f t="shared" si="3"/>
        <v>住之江区</v>
      </c>
      <c r="V17" s="78">
        <f t="shared" si="13"/>
        <v>0.79437696753262532</v>
      </c>
      <c r="W17" s="78">
        <f t="shared" si="4"/>
        <v>0.77939006070570871</v>
      </c>
      <c r="X17" s="114">
        <f t="shared" si="5"/>
        <v>1.5000000000000013</v>
      </c>
      <c r="Z17" s="78">
        <f t="shared" si="6"/>
        <v>0.49516240125262923</v>
      </c>
      <c r="AA17" s="78">
        <f t="shared" si="7"/>
        <v>0.46887676226470565</v>
      </c>
      <c r="AB17" s="114">
        <f t="shared" si="8"/>
        <v>2.6000000000000023</v>
      </c>
      <c r="AC17" s="78">
        <f t="shared" si="9"/>
        <v>0.76309254995575904</v>
      </c>
      <c r="AD17" s="78">
        <f t="shared" si="10"/>
        <v>0.74910684043695974</v>
      </c>
      <c r="AE17" s="114">
        <f t="shared" si="11"/>
        <v>1.4000000000000012</v>
      </c>
      <c r="AF17" s="83">
        <v>0</v>
      </c>
    </row>
    <row r="18" spans="2:32" s="61" customFormat="1" ht="13.5" customHeight="1">
      <c r="B18" s="81">
        <v>13</v>
      </c>
      <c r="C18" s="59" t="s">
        <v>86</v>
      </c>
      <c r="D18" s="138">
        <v>0.46421475452842942</v>
      </c>
      <c r="E18" s="139">
        <v>0.75016964721375057</v>
      </c>
      <c r="F18" s="138">
        <v>0.4655438530101178</v>
      </c>
      <c r="G18" s="139">
        <v>0.73834077588387315</v>
      </c>
      <c r="J18" s="136">
        <v>13</v>
      </c>
      <c r="K18" s="59" t="s">
        <v>86</v>
      </c>
      <c r="L18" s="137">
        <v>0.43103151231376302</v>
      </c>
      <c r="M18" s="137">
        <v>0.72534614016961407</v>
      </c>
      <c r="N18" s="137">
        <v>0.4381202225728878</v>
      </c>
      <c r="O18" s="137">
        <v>0.72236800144829127</v>
      </c>
      <c r="Q18" s="58" t="str">
        <f t="shared" si="0"/>
        <v>都島区</v>
      </c>
      <c r="R18" s="78">
        <f t="shared" si="12"/>
        <v>0.52865478098848073</v>
      </c>
      <c r="S18" s="78">
        <f t="shared" si="1"/>
        <v>0.49694634128684173</v>
      </c>
      <c r="T18" s="114">
        <f t="shared" si="2"/>
        <v>3.2000000000000028</v>
      </c>
      <c r="U18" s="58" t="str">
        <f t="shared" si="3"/>
        <v>泉佐野市</v>
      </c>
      <c r="V18" s="78">
        <f t="shared" si="13"/>
        <v>0.78985476085256978</v>
      </c>
      <c r="W18" s="78">
        <f t="shared" si="4"/>
        <v>0.76821721545206556</v>
      </c>
      <c r="X18" s="114">
        <f t="shared" si="5"/>
        <v>2.200000000000002</v>
      </c>
      <c r="Z18" s="78">
        <f t="shared" si="6"/>
        <v>0.49516240125262923</v>
      </c>
      <c r="AA18" s="78">
        <f t="shared" si="7"/>
        <v>0.46887676226470565</v>
      </c>
      <c r="AB18" s="114">
        <f t="shared" si="8"/>
        <v>2.6000000000000023</v>
      </c>
      <c r="AC18" s="78">
        <f t="shared" si="9"/>
        <v>0.76309254995575904</v>
      </c>
      <c r="AD18" s="78">
        <f t="shared" si="10"/>
        <v>0.74910684043695974</v>
      </c>
      <c r="AE18" s="114">
        <f t="shared" si="11"/>
        <v>1.4000000000000012</v>
      </c>
      <c r="AF18" s="83">
        <v>0</v>
      </c>
    </row>
    <row r="19" spans="2:32" s="61" customFormat="1" ht="13.5" customHeight="1">
      <c r="B19" s="81">
        <v>14</v>
      </c>
      <c r="C19" s="59" t="s">
        <v>87</v>
      </c>
      <c r="D19" s="138">
        <v>0.47233500068937073</v>
      </c>
      <c r="E19" s="139">
        <v>0.74553536390481145</v>
      </c>
      <c r="F19" s="138">
        <v>0.48118712203545827</v>
      </c>
      <c r="G19" s="139">
        <v>0.7408166441833417</v>
      </c>
      <c r="J19" s="136">
        <v>14</v>
      </c>
      <c r="K19" s="59" t="s">
        <v>87</v>
      </c>
      <c r="L19" s="137">
        <v>0.45206140154265606</v>
      </c>
      <c r="M19" s="137">
        <v>0.7333611777694935</v>
      </c>
      <c r="N19" s="137">
        <v>0.4584443948093051</v>
      </c>
      <c r="O19" s="137">
        <v>0.72895706931312976</v>
      </c>
      <c r="Q19" s="58" t="str">
        <f t="shared" si="0"/>
        <v>門真市</v>
      </c>
      <c r="R19" s="78">
        <f t="shared" si="12"/>
        <v>0.52631117296110608</v>
      </c>
      <c r="S19" s="78">
        <f t="shared" si="1"/>
        <v>0.50860067167711354</v>
      </c>
      <c r="T19" s="114">
        <f t="shared" si="2"/>
        <v>1.7000000000000015</v>
      </c>
      <c r="U19" s="58" t="str">
        <f t="shared" si="3"/>
        <v>枚方市</v>
      </c>
      <c r="V19" s="78">
        <f t="shared" si="13"/>
        <v>0.78880818980172329</v>
      </c>
      <c r="W19" s="78">
        <f t="shared" si="4"/>
        <v>0.77694224222467068</v>
      </c>
      <c r="X19" s="114">
        <f t="shared" si="5"/>
        <v>1.2000000000000011</v>
      </c>
      <c r="Z19" s="78">
        <f t="shared" si="6"/>
        <v>0.49516240125262923</v>
      </c>
      <c r="AA19" s="78">
        <f t="shared" si="7"/>
        <v>0.46887676226470565</v>
      </c>
      <c r="AB19" s="114">
        <f t="shared" si="8"/>
        <v>2.6000000000000023</v>
      </c>
      <c r="AC19" s="78">
        <f t="shared" si="9"/>
        <v>0.76309254995575904</v>
      </c>
      <c r="AD19" s="78">
        <f t="shared" si="10"/>
        <v>0.74910684043695974</v>
      </c>
      <c r="AE19" s="114">
        <f t="shared" si="11"/>
        <v>1.4000000000000012</v>
      </c>
      <c r="AF19" s="83">
        <v>0</v>
      </c>
    </row>
    <row r="20" spans="2:32" s="61" customFormat="1" ht="13.5" customHeight="1">
      <c r="B20" s="81">
        <v>15</v>
      </c>
      <c r="C20" s="59" t="s">
        <v>88</v>
      </c>
      <c r="D20" s="140">
        <v>0.52262024110955518</v>
      </c>
      <c r="E20" s="141">
        <v>0.79021094803370362</v>
      </c>
      <c r="F20" s="140">
        <v>0.520024093218732</v>
      </c>
      <c r="G20" s="141">
        <v>0.78186276107466646</v>
      </c>
      <c r="J20" s="136">
        <v>15</v>
      </c>
      <c r="K20" s="59" t="s">
        <v>88</v>
      </c>
      <c r="L20" s="137">
        <v>0.49362273877854917</v>
      </c>
      <c r="M20" s="137">
        <v>0.7721738847429086</v>
      </c>
      <c r="N20" s="137">
        <v>0.49132692315816556</v>
      </c>
      <c r="O20" s="137">
        <v>0.76767952960964991</v>
      </c>
      <c r="Q20" s="58" t="str">
        <f t="shared" si="0"/>
        <v>住之江区</v>
      </c>
      <c r="R20" s="78">
        <f t="shared" si="12"/>
        <v>0.52627757277834197</v>
      </c>
      <c r="S20" s="78">
        <f t="shared" si="1"/>
        <v>0.48800283021291341</v>
      </c>
      <c r="T20" s="114">
        <f t="shared" si="2"/>
        <v>3.8000000000000034</v>
      </c>
      <c r="U20" s="58" t="str">
        <f t="shared" si="3"/>
        <v>西成区</v>
      </c>
      <c r="V20" s="78">
        <f t="shared" si="13"/>
        <v>0.78628651534368077</v>
      </c>
      <c r="W20" s="78">
        <f t="shared" si="4"/>
        <v>0.77193098022834439</v>
      </c>
      <c r="X20" s="114">
        <f t="shared" si="5"/>
        <v>1.4000000000000012</v>
      </c>
      <c r="Z20" s="78">
        <f t="shared" si="6"/>
        <v>0.49516240125262923</v>
      </c>
      <c r="AA20" s="78">
        <f t="shared" si="7"/>
        <v>0.46887676226470565</v>
      </c>
      <c r="AB20" s="114">
        <f t="shared" si="8"/>
        <v>2.6000000000000023</v>
      </c>
      <c r="AC20" s="78">
        <f t="shared" si="9"/>
        <v>0.76309254995575904</v>
      </c>
      <c r="AD20" s="78">
        <f t="shared" si="10"/>
        <v>0.74910684043695974</v>
      </c>
      <c r="AE20" s="114">
        <f t="shared" si="11"/>
        <v>1.4000000000000012</v>
      </c>
      <c r="AF20" s="83">
        <v>0</v>
      </c>
    </row>
    <row r="21" spans="2:32" s="61" customFormat="1" ht="13.5" customHeight="1">
      <c r="B21" s="81">
        <v>16</v>
      </c>
      <c r="C21" s="59" t="s">
        <v>54</v>
      </c>
      <c r="D21" s="142">
        <v>0.39558779474541372</v>
      </c>
      <c r="E21" s="143">
        <v>0.67644725034682485</v>
      </c>
      <c r="F21" s="142">
        <v>0.40938679175269832</v>
      </c>
      <c r="G21" s="143">
        <v>0.66883304621061357</v>
      </c>
      <c r="J21" s="136">
        <v>16</v>
      </c>
      <c r="K21" s="59" t="s">
        <v>54</v>
      </c>
      <c r="L21" s="137">
        <v>0.37983719370830388</v>
      </c>
      <c r="M21" s="137">
        <v>0.65470251940381341</v>
      </c>
      <c r="N21" s="137">
        <v>0.37459277205332692</v>
      </c>
      <c r="O21" s="137">
        <v>0.64984792571450978</v>
      </c>
      <c r="Q21" s="58" t="str">
        <f t="shared" si="0"/>
        <v>泉佐野市</v>
      </c>
      <c r="R21" s="78">
        <f t="shared" si="12"/>
        <v>0.52202385655352934</v>
      </c>
      <c r="S21" s="78">
        <f t="shared" si="1"/>
        <v>0.49936836240255544</v>
      </c>
      <c r="T21" s="114">
        <f t="shared" si="2"/>
        <v>2.300000000000002</v>
      </c>
      <c r="U21" s="58" t="str">
        <f t="shared" si="3"/>
        <v>堺市美原区</v>
      </c>
      <c r="V21" s="78">
        <f t="shared" si="13"/>
        <v>0.78601892652085636</v>
      </c>
      <c r="W21" s="78">
        <f t="shared" si="4"/>
        <v>0.76560301860191871</v>
      </c>
      <c r="X21" s="114">
        <f t="shared" si="5"/>
        <v>2.0000000000000018</v>
      </c>
      <c r="Z21" s="78">
        <f t="shared" si="6"/>
        <v>0.49516240125262923</v>
      </c>
      <c r="AA21" s="78">
        <f t="shared" si="7"/>
        <v>0.46887676226470565</v>
      </c>
      <c r="AB21" s="114">
        <f t="shared" si="8"/>
        <v>2.6000000000000023</v>
      </c>
      <c r="AC21" s="78">
        <f t="shared" si="9"/>
        <v>0.76309254995575904</v>
      </c>
      <c r="AD21" s="78">
        <f t="shared" si="10"/>
        <v>0.74910684043695974</v>
      </c>
      <c r="AE21" s="114">
        <f t="shared" si="11"/>
        <v>1.4000000000000012</v>
      </c>
      <c r="AF21" s="83">
        <v>0</v>
      </c>
    </row>
    <row r="22" spans="2:32" s="61" customFormat="1" ht="13.5" customHeight="1">
      <c r="B22" s="81">
        <v>17</v>
      </c>
      <c r="C22" s="59" t="s">
        <v>89</v>
      </c>
      <c r="D22" s="138">
        <v>0.49826879342826058</v>
      </c>
      <c r="E22" s="139">
        <v>0.75636807794009409</v>
      </c>
      <c r="F22" s="138">
        <v>0.49197023100161746</v>
      </c>
      <c r="G22" s="139">
        <v>0.74724917753504871</v>
      </c>
      <c r="J22" s="136">
        <v>17</v>
      </c>
      <c r="K22" s="59" t="s">
        <v>89</v>
      </c>
      <c r="L22" s="137">
        <v>0.45958400367981811</v>
      </c>
      <c r="M22" s="137">
        <v>0.73680736168859096</v>
      </c>
      <c r="N22" s="137">
        <v>0.46733143674095584</v>
      </c>
      <c r="O22" s="137">
        <v>0.7306551132078013</v>
      </c>
      <c r="Q22" s="58" t="str">
        <f t="shared" si="0"/>
        <v>城東区</v>
      </c>
      <c r="R22" s="78">
        <f t="shared" si="12"/>
        <v>0.520024093218732</v>
      </c>
      <c r="S22" s="78">
        <f t="shared" si="1"/>
        <v>0.49132692315816556</v>
      </c>
      <c r="T22" s="114">
        <f t="shared" si="2"/>
        <v>2.9000000000000026</v>
      </c>
      <c r="U22" s="58" t="str">
        <f t="shared" si="3"/>
        <v>豊能町</v>
      </c>
      <c r="V22" s="78">
        <f t="shared" si="13"/>
        <v>0.78584666858002183</v>
      </c>
      <c r="W22" s="78">
        <f t="shared" si="4"/>
        <v>0.76569911191289264</v>
      </c>
      <c r="X22" s="114">
        <f t="shared" si="5"/>
        <v>2.0000000000000018</v>
      </c>
      <c r="Z22" s="78">
        <f t="shared" si="6"/>
        <v>0.49516240125262923</v>
      </c>
      <c r="AA22" s="78">
        <f t="shared" si="7"/>
        <v>0.46887676226470565</v>
      </c>
      <c r="AB22" s="114">
        <f t="shared" si="8"/>
        <v>2.6000000000000023</v>
      </c>
      <c r="AC22" s="78">
        <f t="shared" si="9"/>
        <v>0.76309254995575904</v>
      </c>
      <c r="AD22" s="78">
        <f t="shared" si="10"/>
        <v>0.74910684043695974</v>
      </c>
      <c r="AE22" s="114">
        <f t="shared" si="11"/>
        <v>1.4000000000000012</v>
      </c>
      <c r="AF22" s="83">
        <v>0</v>
      </c>
    </row>
    <row r="23" spans="2:32" s="61" customFormat="1" ht="13.5" customHeight="1">
      <c r="B23" s="81">
        <v>18</v>
      </c>
      <c r="C23" s="59" t="s">
        <v>55</v>
      </c>
      <c r="D23" s="138">
        <v>0.48379718966180946</v>
      </c>
      <c r="E23" s="139">
        <v>0.76341134837501456</v>
      </c>
      <c r="F23" s="138">
        <v>0.48871503788375609</v>
      </c>
      <c r="G23" s="139">
        <v>0.75617877789179921</v>
      </c>
      <c r="J23" s="136">
        <v>18</v>
      </c>
      <c r="K23" s="59" t="s">
        <v>55</v>
      </c>
      <c r="L23" s="137">
        <v>0.45195752807299211</v>
      </c>
      <c r="M23" s="137">
        <v>0.74720316345742688</v>
      </c>
      <c r="N23" s="137">
        <v>0.44744050598200863</v>
      </c>
      <c r="O23" s="137">
        <v>0.7386963429892861</v>
      </c>
      <c r="Q23" s="58" t="str">
        <f t="shared" si="0"/>
        <v>枚方市</v>
      </c>
      <c r="R23" s="78">
        <f t="shared" si="12"/>
        <v>0.51841151042511313</v>
      </c>
      <c r="S23" s="78">
        <f t="shared" si="1"/>
        <v>0.48406721162382527</v>
      </c>
      <c r="T23" s="114">
        <f t="shared" si="2"/>
        <v>3.400000000000003</v>
      </c>
      <c r="U23" s="58" t="str">
        <f t="shared" si="3"/>
        <v>門真市</v>
      </c>
      <c r="V23" s="78">
        <f t="shared" si="13"/>
        <v>0.78573202544037646</v>
      </c>
      <c r="W23" s="78">
        <f t="shared" si="4"/>
        <v>0.77604355438036421</v>
      </c>
      <c r="X23" s="114">
        <f t="shared" si="5"/>
        <v>1.0000000000000009</v>
      </c>
      <c r="Z23" s="78">
        <f t="shared" si="6"/>
        <v>0.49516240125262923</v>
      </c>
      <c r="AA23" s="78">
        <f t="shared" si="7"/>
        <v>0.46887676226470565</v>
      </c>
      <c r="AB23" s="114">
        <f t="shared" si="8"/>
        <v>2.6000000000000023</v>
      </c>
      <c r="AC23" s="78">
        <f t="shared" si="9"/>
        <v>0.76309254995575904</v>
      </c>
      <c r="AD23" s="78">
        <f t="shared" si="10"/>
        <v>0.74910684043695974</v>
      </c>
      <c r="AE23" s="114">
        <f t="shared" si="11"/>
        <v>1.4000000000000012</v>
      </c>
      <c r="AF23" s="83">
        <v>0</v>
      </c>
    </row>
    <row r="24" spans="2:32" s="61" customFormat="1" ht="13.5" customHeight="1">
      <c r="B24" s="81">
        <v>19</v>
      </c>
      <c r="C24" s="59" t="s">
        <v>90</v>
      </c>
      <c r="D24" s="138">
        <v>0.5222847985763559</v>
      </c>
      <c r="E24" s="139">
        <v>0.79399790508990686</v>
      </c>
      <c r="F24" s="138">
        <v>0.51268162858077881</v>
      </c>
      <c r="G24" s="139">
        <v>0.78628651534368077</v>
      </c>
      <c r="J24" s="136">
        <v>19</v>
      </c>
      <c r="K24" s="59" t="s">
        <v>90</v>
      </c>
      <c r="L24" s="137">
        <v>0.49113300389368336</v>
      </c>
      <c r="M24" s="137">
        <v>0.77251523564887969</v>
      </c>
      <c r="N24" s="137">
        <v>0.49304142483601437</v>
      </c>
      <c r="O24" s="137">
        <v>0.77193098022834439</v>
      </c>
      <c r="Q24" s="58" t="str">
        <f t="shared" si="0"/>
        <v>茨木市</v>
      </c>
      <c r="R24" s="78">
        <f t="shared" si="12"/>
        <v>0.51782660349605769</v>
      </c>
      <c r="S24" s="78">
        <f t="shared" si="1"/>
        <v>0.49158046458585081</v>
      </c>
      <c r="T24" s="114">
        <f t="shared" si="2"/>
        <v>2.6000000000000023</v>
      </c>
      <c r="U24" s="58" t="str">
        <f t="shared" si="3"/>
        <v>此花区</v>
      </c>
      <c r="V24" s="78">
        <f t="shared" si="13"/>
        <v>0.78524537121873705</v>
      </c>
      <c r="W24" s="78">
        <f t="shared" si="4"/>
        <v>0.76523240473792842</v>
      </c>
      <c r="X24" s="114">
        <f t="shared" si="5"/>
        <v>2.0000000000000018</v>
      </c>
      <c r="Z24" s="78">
        <f t="shared" si="6"/>
        <v>0.49516240125262923</v>
      </c>
      <c r="AA24" s="78">
        <f t="shared" si="7"/>
        <v>0.46887676226470565</v>
      </c>
      <c r="AB24" s="114">
        <f t="shared" si="8"/>
        <v>2.6000000000000023</v>
      </c>
      <c r="AC24" s="78">
        <f t="shared" si="9"/>
        <v>0.76309254995575904</v>
      </c>
      <c r="AD24" s="78">
        <f t="shared" si="10"/>
        <v>0.74910684043695974</v>
      </c>
      <c r="AE24" s="114">
        <f t="shared" si="11"/>
        <v>1.4000000000000012</v>
      </c>
      <c r="AF24" s="83">
        <v>0</v>
      </c>
    </row>
    <row r="25" spans="2:32" s="61" customFormat="1" ht="13.5" customHeight="1">
      <c r="B25" s="81">
        <v>20</v>
      </c>
      <c r="C25" s="59" t="s">
        <v>91</v>
      </c>
      <c r="D25" s="138">
        <v>0.55421336665960197</v>
      </c>
      <c r="E25" s="139">
        <v>0.80946260671056769</v>
      </c>
      <c r="F25" s="138">
        <v>0.54973348220254048</v>
      </c>
      <c r="G25" s="139">
        <v>0.79957556220016068</v>
      </c>
      <c r="J25" s="136">
        <v>20</v>
      </c>
      <c r="K25" s="59" t="s">
        <v>91</v>
      </c>
      <c r="L25" s="137">
        <v>0.52250704732079345</v>
      </c>
      <c r="M25" s="137">
        <v>0.78664460285602067</v>
      </c>
      <c r="N25" s="137">
        <v>0.52218966225854468</v>
      </c>
      <c r="O25" s="137">
        <v>0.78419582489632722</v>
      </c>
      <c r="Q25" s="58" t="str">
        <f t="shared" si="0"/>
        <v>堺市西区</v>
      </c>
      <c r="R25" s="78">
        <f t="shared" si="12"/>
        <v>0.51579216698391894</v>
      </c>
      <c r="S25" s="78">
        <f t="shared" si="1"/>
        <v>0.49614014377309335</v>
      </c>
      <c r="T25" s="114">
        <f t="shared" si="2"/>
        <v>2.0000000000000018</v>
      </c>
      <c r="U25" s="58" t="str">
        <f t="shared" si="3"/>
        <v>堺市堺区</v>
      </c>
      <c r="V25" s="78">
        <f t="shared" si="13"/>
        <v>0.78509618346834675</v>
      </c>
      <c r="W25" s="78">
        <f t="shared" si="4"/>
        <v>0.77512328695450605</v>
      </c>
      <c r="X25" s="114">
        <f t="shared" si="5"/>
        <v>1.0000000000000009</v>
      </c>
      <c r="Z25" s="78">
        <f t="shared" si="6"/>
        <v>0.49516240125262923</v>
      </c>
      <c r="AA25" s="78">
        <f t="shared" si="7"/>
        <v>0.46887676226470565</v>
      </c>
      <c r="AB25" s="114">
        <f t="shared" si="8"/>
        <v>2.6000000000000023</v>
      </c>
      <c r="AC25" s="78">
        <f t="shared" si="9"/>
        <v>0.76309254995575904</v>
      </c>
      <c r="AD25" s="78">
        <f t="shared" si="10"/>
        <v>0.74910684043695974</v>
      </c>
      <c r="AE25" s="114">
        <f t="shared" si="11"/>
        <v>1.4000000000000012</v>
      </c>
      <c r="AF25" s="83">
        <v>0</v>
      </c>
    </row>
    <row r="26" spans="2:32" s="61" customFormat="1" ht="13.5" customHeight="1">
      <c r="B26" s="81">
        <v>21</v>
      </c>
      <c r="C26" s="59" t="s">
        <v>92</v>
      </c>
      <c r="D26" s="138">
        <v>0.4931880320379064</v>
      </c>
      <c r="E26" s="139">
        <v>0.77945501184317079</v>
      </c>
      <c r="F26" s="138">
        <v>0.50100651380795502</v>
      </c>
      <c r="G26" s="139">
        <v>0.77058748451906012</v>
      </c>
      <c r="J26" s="136">
        <v>21</v>
      </c>
      <c r="K26" s="59" t="s">
        <v>92</v>
      </c>
      <c r="L26" s="137">
        <v>0.45816337879207214</v>
      </c>
      <c r="M26" s="137">
        <v>0.76269842489566786</v>
      </c>
      <c r="N26" s="137">
        <v>0.48153111430654816</v>
      </c>
      <c r="O26" s="137">
        <v>0.75968795337286854</v>
      </c>
      <c r="Q26" s="58" t="str">
        <f t="shared" si="0"/>
        <v>八尾市</v>
      </c>
      <c r="R26" s="78">
        <f t="shared" si="12"/>
        <v>0.51530301771443321</v>
      </c>
      <c r="S26" s="78">
        <f t="shared" si="1"/>
        <v>0.48944227370778548</v>
      </c>
      <c r="T26" s="114">
        <f t="shared" si="2"/>
        <v>2.6000000000000023</v>
      </c>
      <c r="U26" s="58" t="str">
        <f t="shared" si="3"/>
        <v>城東区</v>
      </c>
      <c r="V26" s="78">
        <f t="shared" si="13"/>
        <v>0.78186276107466646</v>
      </c>
      <c r="W26" s="78">
        <f t="shared" si="4"/>
        <v>0.76767952960964991</v>
      </c>
      <c r="X26" s="114">
        <f t="shared" si="5"/>
        <v>1.4000000000000012</v>
      </c>
      <c r="Z26" s="78">
        <f t="shared" si="6"/>
        <v>0.49516240125262923</v>
      </c>
      <c r="AA26" s="78">
        <f t="shared" si="7"/>
        <v>0.46887676226470565</v>
      </c>
      <c r="AB26" s="114">
        <f t="shared" si="8"/>
        <v>2.6000000000000023</v>
      </c>
      <c r="AC26" s="78">
        <f t="shared" si="9"/>
        <v>0.76309254995575904</v>
      </c>
      <c r="AD26" s="78">
        <f t="shared" si="10"/>
        <v>0.74910684043695974</v>
      </c>
      <c r="AE26" s="114">
        <f t="shared" si="11"/>
        <v>1.4000000000000012</v>
      </c>
      <c r="AF26" s="83">
        <v>0</v>
      </c>
    </row>
    <row r="27" spans="2:32" s="61" customFormat="1" ht="13.5" customHeight="1">
      <c r="B27" s="81">
        <v>22</v>
      </c>
      <c r="C27" s="59" t="s">
        <v>56</v>
      </c>
      <c r="D27" s="138">
        <v>0.51171015431015654</v>
      </c>
      <c r="E27" s="139">
        <v>0.79855595722357176</v>
      </c>
      <c r="F27" s="138">
        <v>0.52627757277834197</v>
      </c>
      <c r="G27" s="139">
        <v>0.79437696753262532</v>
      </c>
      <c r="J27" s="136">
        <v>22</v>
      </c>
      <c r="K27" s="59" t="s">
        <v>56</v>
      </c>
      <c r="L27" s="137">
        <v>0.49026484093934941</v>
      </c>
      <c r="M27" s="137">
        <v>0.78605126472145692</v>
      </c>
      <c r="N27" s="137">
        <v>0.48800283021291341</v>
      </c>
      <c r="O27" s="137">
        <v>0.77939006070570871</v>
      </c>
      <c r="Q27" s="58" t="str">
        <f t="shared" si="0"/>
        <v>西成区</v>
      </c>
      <c r="R27" s="78">
        <f t="shared" si="12"/>
        <v>0.51268162858077881</v>
      </c>
      <c r="S27" s="78">
        <f t="shared" si="1"/>
        <v>0.49304142483601437</v>
      </c>
      <c r="T27" s="114">
        <f t="shared" si="2"/>
        <v>2.0000000000000018</v>
      </c>
      <c r="U27" s="58" t="str">
        <f t="shared" si="3"/>
        <v>浪速区</v>
      </c>
      <c r="V27" s="78">
        <f t="shared" si="13"/>
        <v>0.7787472578627721</v>
      </c>
      <c r="W27" s="78">
        <f t="shared" si="4"/>
        <v>0.75899013881821586</v>
      </c>
      <c r="X27" s="114">
        <f t="shared" si="5"/>
        <v>2.0000000000000018</v>
      </c>
      <c r="Z27" s="78">
        <f t="shared" si="6"/>
        <v>0.49516240125262923</v>
      </c>
      <c r="AA27" s="78">
        <f t="shared" si="7"/>
        <v>0.46887676226470565</v>
      </c>
      <c r="AB27" s="114">
        <f t="shared" si="8"/>
        <v>2.6000000000000023</v>
      </c>
      <c r="AC27" s="78">
        <f t="shared" si="9"/>
        <v>0.76309254995575904</v>
      </c>
      <c r="AD27" s="78">
        <f t="shared" si="10"/>
        <v>0.74910684043695974</v>
      </c>
      <c r="AE27" s="114">
        <f t="shared" si="11"/>
        <v>1.4000000000000012</v>
      </c>
      <c r="AF27" s="83">
        <v>0</v>
      </c>
    </row>
    <row r="28" spans="2:32" s="61" customFormat="1" ht="13.5" customHeight="1">
      <c r="B28" s="81">
        <v>23</v>
      </c>
      <c r="C28" s="59" t="s">
        <v>93</v>
      </c>
      <c r="D28" s="140">
        <v>0.50440459902139012</v>
      </c>
      <c r="E28" s="141">
        <v>0.78742917744116736</v>
      </c>
      <c r="F28" s="140">
        <v>0.5087428648574116</v>
      </c>
      <c r="G28" s="141">
        <v>0.77694664251820622</v>
      </c>
      <c r="J28" s="136">
        <v>23</v>
      </c>
      <c r="K28" s="59" t="s">
        <v>93</v>
      </c>
      <c r="L28" s="137">
        <v>0.48965167893992012</v>
      </c>
      <c r="M28" s="137">
        <v>0.76320284354582713</v>
      </c>
      <c r="N28" s="137">
        <v>0.48504993297425814</v>
      </c>
      <c r="O28" s="137">
        <v>0.75968116528260188</v>
      </c>
      <c r="Q28" s="58" t="str">
        <f t="shared" si="0"/>
        <v>羽曳野市</v>
      </c>
      <c r="R28" s="78">
        <f t="shared" si="12"/>
        <v>0.51185456211925751</v>
      </c>
      <c r="S28" s="78">
        <f t="shared" si="1"/>
        <v>0.48225920631594404</v>
      </c>
      <c r="T28" s="114">
        <f t="shared" si="2"/>
        <v>3.0000000000000027</v>
      </c>
      <c r="U28" s="58" t="str">
        <f t="shared" si="3"/>
        <v>八尾市</v>
      </c>
      <c r="V28" s="78">
        <f t="shared" si="13"/>
        <v>0.77745362007604768</v>
      </c>
      <c r="W28" s="78">
        <f t="shared" si="4"/>
        <v>0.76369660064992528</v>
      </c>
      <c r="X28" s="114">
        <f t="shared" si="5"/>
        <v>1.3000000000000012</v>
      </c>
      <c r="Z28" s="78">
        <f t="shared" si="6"/>
        <v>0.49516240125262923</v>
      </c>
      <c r="AA28" s="78">
        <f t="shared" si="7"/>
        <v>0.46887676226470565</v>
      </c>
      <c r="AB28" s="114">
        <f t="shared" si="8"/>
        <v>2.6000000000000023</v>
      </c>
      <c r="AC28" s="78">
        <f t="shared" si="9"/>
        <v>0.76309254995575904</v>
      </c>
      <c r="AD28" s="78">
        <f t="shared" si="10"/>
        <v>0.74910684043695974</v>
      </c>
      <c r="AE28" s="114">
        <f t="shared" si="11"/>
        <v>1.4000000000000012</v>
      </c>
      <c r="AF28" s="83">
        <v>0</v>
      </c>
    </row>
    <row r="29" spans="2:32" s="61" customFormat="1" ht="13.5" customHeight="1">
      <c r="B29" s="81">
        <v>24</v>
      </c>
      <c r="C29" s="59" t="s">
        <v>94</v>
      </c>
      <c r="D29" s="142">
        <v>0.46564645526868992</v>
      </c>
      <c r="E29" s="143">
        <v>0.72534982245536916</v>
      </c>
      <c r="F29" s="142">
        <v>0.45623300533716948</v>
      </c>
      <c r="G29" s="143">
        <v>0.72120531383827247</v>
      </c>
      <c r="J29" s="136">
        <v>24</v>
      </c>
      <c r="K29" s="59" t="s">
        <v>94</v>
      </c>
      <c r="L29" s="137">
        <v>0.44041184156797675</v>
      </c>
      <c r="M29" s="137">
        <v>0.7163270239394357</v>
      </c>
      <c r="N29" s="137">
        <v>0.43410933903593746</v>
      </c>
      <c r="O29" s="137">
        <v>0.70803695857837601</v>
      </c>
      <c r="Q29" s="58" t="str">
        <f t="shared" si="0"/>
        <v>浪速区</v>
      </c>
      <c r="R29" s="78">
        <f t="shared" si="12"/>
        <v>0.51131994046374363</v>
      </c>
      <c r="S29" s="78">
        <f t="shared" si="1"/>
        <v>0.47617855337932813</v>
      </c>
      <c r="T29" s="114">
        <f t="shared" si="2"/>
        <v>3.5000000000000031</v>
      </c>
      <c r="U29" s="58" t="str">
        <f t="shared" si="3"/>
        <v>平野区</v>
      </c>
      <c r="V29" s="78">
        <f t="shared" si="13"/>
        <v>0.77694664251820622</v>
      </c>
      <c r="W29" s="78">
        <f t="shared" si="4"/>
        <v>0.75968116528260188</v>
      </c>
      <c r="X29" s="114">
        <f t="shared" si="5"/>
        <v>1.7000000000000015</v>
      </c>
      <c r="Z29" s="78">
        <f t="shared" si="6"/>
        <v>0.49516240125262923</v>
      </c>
      <c r="AA29" s="78">
        <f t="shared" si="7"/>
        <v>0.46887676226470565</v>
      </c>
      <c r="AB29" s="114">
        <f t="shared" si="8"/>
        <v>2.6000000000000023</v>
      </c>
      <c r="AC29" s="78">
        <f t="shared" si="9"/>
        <v>0.76309254995575904</v>
      </c>
      <c r="AD29" s="78">
        <f t="shared" si="10"/>
        <v>0.74910684043695974</v>
      </c>
      <c r="AE29" s="114">
        <f t="shared" si="11"/>
        <v>1.4000000000000012</v>
      </c>
      <c r="AF29" s="83">
        <v>0</v>
      </c>
    </row>
    <row r="30" spans="2:32" s="61" customFormat="1" ht="13.5" customHeight="1">
      <c r="B30" s="81">
        <v>25</v>
      </c>
      <c r="C30" s="59" t="s">
        <v>95</v>
      </c>
      <c r="D30" s="138">
        <v>0.47008982078108136</v>
      </c>
      <c r="E30" s="139">
        <v>0.75680794676941776</v>
      </c>
      <c r="F30" s="138">
        <v>0.47473456930216368</v>
      </c>
      <c r="G30" s="139">
        <v>0.74336857804473644</v>
      </c>
      <c r="J30" s="136">
        <v>25</v>
      </c>
      <c r="K30" s="59" t="s">
        <v>95</v>
      </c>
      <c r="L30" s="137">
        <v>0.45330154792341598</v>
      </c>
      <c r="M30" s="137">
        <v>0.73618260155117898</v>
      </c>
      <c r="N30" s="137">
        <v>0.43980321634960223</v>
      </c>
      <c r="O30" s="137">
        <v>0.73505663364354523</v>
      </c>
      <c r="Q30" s="58" t="str">
        <f t="shared" si="0"/>
        <v>此花区</v>
      </c>
      <c r="R30" s="78">
        <f t="shared" si="12"/>
        <v>0.51093815521942676</v>
      </c>
      <c r="S30" s="78">
        <f t="shared" si="1"/>
        <v>0.46564123194966678</v>
      </c>
      <c r="T30" s="114">
        <f t="shared" si="2"/>
        <v>4.4999999999999982</v>
      </c>
      <c r="U30" s="58" t="str">
        <f t="shared" si="3"/>
        <v>茨木市</v>
      </c>
      <c r="V30" s="78">
        <f t="shared" si="13"/>
        <v>0.77689928176510492</v>
      </c>
      <c r="W30" s="78">
        <f t="shared" si="4"/>
        <v>0.7663816285514351</v>
      </c>
      <c r="X30" s="114">
        <f t="shared" si="5"/>
        <v>1.100000000000001</v>
      </c>
      <c r="Z30" s="78">
        <f t="shared" si="6"/>
        <v>0.49516240125262923</v>
      </c>
      <c r="AA30" s="78">
        <f t="shared" si="7"/>
        <v>0.46887676226470565</v>
      </c>
      <c r="AB30" s="114">
        <f t="shared" si="8"/>
        <v>2.6000000000000023</v>
      </c>
      <c r="AC30" s="78">
        <f t="shared" si="9"/>
        <v>0.76309254995575904</v>
      </c>
      <c r="AD30" s="78">
        <f t="shared" si="10"/>
        <v>0.74910684043695974</v>
      </c>
      <c r="AE30" s="114">
        <f t="shared" si="11"/>
        <v>1.4000000000000012</v>
      </c>
      <c r="AF30" s="83">
        <v>0</v>
      </c>
    </row>
    <row r="31" spans="2:32" s="61" customFormat="1" ht="13.5" customHeight="1">
      <c r="B31" s="81">
        <v>26</v>
      </c>
      <c r="C31" s="59" t="s">
        <v>30</v>
      </c>
      <c r="D31" s="138">
        <v>0.49485091989826169</v>
      </c>
      <c r="E31" s="139">
        <v>0.76883123271562792</v>
      </c>
      <c r="F31" s="138">
        <v>0.49427431566856633</v>
      </c>
      <c r="G31" s="139">
        <v>0.7625690396168584</v>
      </c>
      <c r="J31" s="136">
        <v>26</v>
      </c>
      <c r="K31" s="59" t="s">
        <v>30</v>
      </c>
      <c r="L31" s="137">
        <v>0.46982364949819755</v>
      </c>
      <c r="M31" s="137">
        <v>0.75341069403685368</v>
      </c>
      <c r="N31" s="137">
        <v>0.46959446680340333</v>
      </c>
      <c r="O31" s="137">
        <v>0.75086960604611497</v>
      </c>
      <c r="Q31" s="58" t="str">
        <f t="shared" si="0"/>
        <v>平野区</v>
      </c>
      <c r="R31" s="78">
        <f t="shared" si="12"/>
        <v>0.5087428648574116</v>
      </c>
      <c r="S31" s="78">
        <f t="shared" si="1"/>
        <v>0.48504993297425814</v>
      </c>
      <c r="T31" s="114">
        <f t="shared" si="2"/>
        <v>2.4000000000000021</v>
      </c>
      <c r="U31" s="58" t="str">
        <f t="shared" si="3"/>
        <v>都島区</v>
      </c>
      <c r="V31" s="78">
        <f t="shared" si="13"/>
        <v>0.77682835066238121</v>
      </c>
      <c r="W31" s="78">
        <f t="shared" si="4"/>
        <v>0.75906732575926372</v>
      </c>
      <c r="X31" s="114">
        <f t="shared" si="5"/>
        <v>1.8000000000000016</v>
      </c>
      <c r="Z31" s="78">
        <f t="shared" si="6"/>
        <v>0.49516240125262923</v>
      </c>
      <c r="AA31" s="78">
        <f t="shared" si="7"/>
        <v>0.46887676226470565</v>
      </c>
      <c r="AB31" s="114">
        <f t="shared" si="8"/>
        <v>2.6000000000000023</v>
      </c>
      <c r="AC31" s="78">
        <f t="shared" si="9"/>
        <v>0.76309254995575904</v>
      </c>
      <c r="AD31" s="78">
        <f t="shared" si="10"/>
        <v>0.74910684043695974</v>
      </c>
      <c r="AE31" s="114">
        <f t="shared" si="11"/>
        <v>1.4000000000000012</v>
      </c>
      <c r="AF31" s="83">
        <v>0</v>
      </c>
    </row>
    <row r="32" spans="2:32" s="61" customFormat="1" ht="13.5" customHeight="1">
      <c r="B32" s="81">
        <v>27</v>
      </c>
      <c r="C32" s="59" t="s">
        <v>31</v>
      </c>
      <c r="D32" s="138">
        <v>0.54476708299084942</v>
      </c>
      <c r="E32" s="139">
        <v>0.79256299448164091</v>
      </c>
      <c r="F32" s="138">
        <v>0.53452314547021962</v>
      </c>
      <c r="G32" s="139">
        <v>0.78509618346834675</v>
      </c>
      <c r="J32" s="136">
        <v>27</v>
      </c>
      <c r="K32" s="59" t="s">
        <v>31</v>
      </c>
      <c r="L32" s="137">
        <v>0.50940452220152488</v>
      </c>
      <c r="M32" s="137">
        <v>0.77682343087364381</v>
      </c>
      <c r="N32" s="137">
        <v>0.50472731161036355</v>
      </c>
      <c r="O32" s="137">
        <v>0.77512328695450605</v>
      </c>
      <c r="Q32" s="58" t="str">
        <f t="shared" si="0"/>
        <v>堺市美原区</v>
      </c>
      <c r="R32" s="78">
        <f t="shared" si="12"/>
        <v>0.50770595209654956</v>
      </c>
      <c r="S32" s="78">
        <f t="shared" si="1"/>
        <v>0.48520130636964753</v>
      </c>
      <c r="T32" s="114">
        <f t="shared" si="2"/>
        <v>2.300000000000002</v>
      </c>
      <c r="U32" s="58" t="str">
        <f t="shared" si="3"/>
        <v>堺市西区</v>
      </c>
      <c r="V32" s="78">
        <f t="shared" si="13"/>
        <v>0.77512597558520457</v>
      </c>
      <c r="W32" s="78">
        <f t="shared" si="4"/>
        <v>0.7642793415326723</v>
      </c>
      <c r="X32" s="114">
        <f t="shared" si="5"/>
        <v>1.100000000000001</v>
      </c>
      <c r="Z32" s="78">
        <f t="shared" si="6"/>
        <v>0.49516240125262923</v>
      </c>
      <c r="AA32" s="78">
        <f t="shared" si="7"/>
        <v>0.46887676226470565</v>
      </c>
      <c r="AB32" s="114">
        <f t="shared" si="8"/>
        <v>2.6000000000000023</v>
      </c>
      <c r="AC32" s="78">
        <f t="shared" si="9"/>
        <v>0.76309254995575904</v>
      </c>
      <c r="AD32" s="78">
        <f t="shared" si="10"/>
        <v>0.74910684043695974</v>
      </c>
      <c r="AE32" s="114">
        <f t="shared" si="11"/>
        <v>1.4000000000000012</v>
      </c>
      <c r="AF32" s="83">
        <v>0</v>
      </c>
    </row>
    <row r="33" spans="2:32" s="61" customFormat="1" ht="13.5" customHeight="1">
      <c r="B33" s="81">
        <v>28</v>
      </c>
      <c r="C33" s="59" t="s">
        <v>32</v>
      </c>
      <c r="D33" s="138">
        <v>0.49060326103231</v>
      </c>
      <c r="E33" s="139">
        <v>0.76171809226801757</v>
      </c>
      <c r="F33" s="138">
        <v>0.49257391414480717</v>
      </c>
      <c r="G33" s="139">
        <v>0.75733663957507436</v>
      </c>
      <c r="J33" s="136">
        <v>28</v>
      </c>
      <c r="K33" s="59" t="s">
        <v>32</v>
      </c>
      <c r="L33" s="137">
        <v>0.47186990731854711</v>
      </c>
      <c r="M33" s="137">
        <v>0.75011931740296423</v>
      </c>
      <c r="N33" s="137">
        <v>0.46693145564917021</v>
      </c>
      <c r="O33" s="137">
        <v>0.74688837876008052</v>
      </c>
      <c r="Q33" s="58" t="str">
        <f t="shared" si="0"/>
        <v>西区</v>
      </c>
      <c r="R33" s="78">
        <f t="shared" si="12"/>
        <v>0.50655965446857476</v>
      </c>
      <c r="S33" s="78">
        <f t="shared" si="1"/>
        <v>0.47127797960745699</v>
      </c>
      <c r="T33" s="114">
        <f t="shared" si="2"/>
        <v>3.6000000000000032</v>
      </c>
      <c r="U33" s="58" t="str">
        <f t="shared" si="3"/>
        <v>富田林市</v>
      </c>
      <c r="V33" s="78">
        <f t="shared" si="13"/>
        <v>0.77149993630683755</v>
      </c>
      <c r="W33" s="78">
        <f t="shared" si="4"/>
        <v>0.75454783629267963</v>
      </c>
      <c r="X33" s="114">
        <f t="shared" si="5"/>
        <v>1.6000000000000014</v>
      </c>
      <c r="Z33" s="78">
        <f t="shared" si="6"/>
        <v>0.49516240125262923</v>
      </c>
      <c r="AA33" s="78">
        <f t="shared" si="7"/>
        <v>0.46887676226470565</v>
      </c>
      <c r="AB33" s="114">
        <f t="shared" si="8"/>
        <v>2.6000000000000023</v>
      </c>
      <c r="AC33" s="78">
        <f t="shared" si="9"/>
        <v>0.76309254995575904</v>
      </c>
      <c r="AD33" s="78">
        <f t="shared" si="10"/>
        <v>0.74910684043695974</v>
      </c>
      <c r="AE33" s="114">
        <f t="shared" si="11"/>
        <v>1.4000000000000012</v>
      </c>
      <c r="AF33" s="83">
        <v>0</v>
      </c>
    </row>
    <row r="34" spans="2:32" s="61" customFormat="1" ht="13.5" customHeight="1">
      <c r="B34" s="81">
        <v>29</v>
      </c>
      <c r="C34" s="59" t="s">
        <v>33</v>
      </c>
      <c r="D34" s="138">
        <v>0.49949166835781411</v>
      </c>
      <c r="E34" s="139">
        <v>0.77654088848385383</v>
      </c>
      <c r="F34" s="138">
        <v>0.49894220657928945</v>
      </c>
      <c r="G34" s="139">
        <v>0.77142288859625852</v>
      </c>
      <c r="J34" s="136">
        <v>29</v>
      </c>
      <c r="K34" s="59" t="s">
        <v>33</v>
      </c>
      <c r="L34" s="137">
        <v>0.4666828799846468</v>
      </c>
      <c r="M34" s="137">
        <v>0.76259198383372728</v>
      </c>
      <c r="N34" s="137">
        <v>0.46886446530959719</v>
      </c>
      <c r="O34" s="137">
        <v>0.75645345769431771</v>
      </c>
      <c r="Q34" s="58" t="str">
        <f t="shared" si="0"/>
        <v>交野市</v>
      </c>
      <c r="R34" s="78">
        <f t="shared" si="12"/>
        <v>0.50395766754736115</v>
      </c>
      <c r="S34" s="78">
        <f t="shared" si="1"/>
        <v>0.46542778596414269</v>
      </c>
      <c r="T34" s="114">
        <f t="shared" si="2"/>
        <v>3.8999999999999977</v>
      </c>
      <c r="U34" s="58" t="str">
        <f t="shared" si="3"/>
        <v>堺市東区</v>
      </c>
      <c r="V34" s="78">
        <f t="shared" si="13"/>
        <v>0.77142288859625852</v>
      </c>
      <c r="W34" s="78">
        <f t="shared" si="4"/>
        <v>0.75645345769431771</v>
      </c>
      <c r="X34" s="114">
        <f t="shared" si="5"/>
        <v>1.5000000000000013</v>
      </c>
      <c r="Z34" s="78">
        <f t="shared" si="6"/>
        <v>0.49516240125262923</v>
      </c>
      <c r="AA34" s="78">
        <f t="shared" si="7"/>
        <v>0.46887676226470565</v>
      </c>
      <c r="AB34" s="114">
        <f t="shared" si="8"/>
        <v>2.6000000000000023</v>
      </c>
      <c r="AC34" s="78">
        <f t="shared" si="9"/>
        <v>0.76309254995575904</v>
      </c>
      <c r="AD34" s="78">
        <f t="shared" si="10"/>
        <v>0.74910684043695974</v>
      </c>
      <c r="AE34" s="114">
        <f t="shared" si="11"/>
        <v>1.4000000000000012</v>
      </c>
      <c r="AF34" s="83">
        <v>0</v>
      </c>
    </row>
    <row r="35" spans="2:32" s="61" customFormat="1" ht="13.5" customHeight="1">
      <c r="B35" s="81">
        <v>30</v>
      </c>
      <c r="C35" s="59" t="s">
        <v>34</v>
      </c>
      <c r="D35" s="138">
        <v>0.50930224309377337</v>
      </c>
      <c r="E35" s="139">
        <v>0.78263959681638851</v>
      </c>
      <c r="F35" s="138">
        <v>0.51579216698391894</v>
      </c>
      <c r="G35" s="139">
        <v>0.77512597558520457</v>
      </c>
      <c r="J35" s="136">
        <v>30</v>
      </c>
      <c r="K35" s="59" t="s">
        <v>34</v>
      </c>
      <c r="L35" s="137">
        <v>0.50273917568562465</v>
      </c>
      <c r="M35" s="137">
        <v>0.76868203277330216</v>
      </c>
      <c r="N35" s="137">
        <v>0.49614014377309335</v>
      </c>
      <c r="O35" s="137">
        <v>0.7642793415326723</v>
      </c>
      <c r="Q35" s="58" t="str">
        <f t="shared" si="0"/>
        <v>富田林市</v>
      </c>
      <c r="R35" s="78">
        <f t="shared" si="12"/>
        <v>0.50280667018456371</v>
      </c>
      <c r="S35" s="78">
        <f t="shared" si="1"/>
        <v>0.47038709781013899</v>
      </c>
      <c r="T35" s="114">
        <f t="shared" si="2"/>
        <v>3.3000000000000029</v>
      </c>
      <c r="U35" s="58" t="str">
        <f t="shared" si="3"/>
        <v>羽曳野市</v>
      </c>
      <c r="V35" s="78">
        <f t="shared" si="13"/>
        <v>0.77070436816179377</v>
      </c>
      <c r="W35" s="78">
        <f t="shared" si="4"/>
        <v>0.75476913756529274</v>
      </c>
      <c r="X35" s="114">
        <f t="shared" si="5"/>
        <v>1.6000000000000014</v>
      </c>
      <c r="Z35" s="78">
        <f t="shared" si="6"/>
        <v>0.49516240125262923</v>
      </c>
      <c r="AA35" s="78">
        <f t="shared" si="7"/>
        <v>0.46887676226470565</v>
      </c>
      <c r="AB35" s="114">
        <f t="shared" si="8"/>
        <v>2.6000000000000023</v>
      </c>
      <c r="AC35" s="78">
        <f t="shared" si="9"/>
        <v>0.76309254995575904</v>
      </c>
      <c r="AD35" s="78">
        <f t="shared" si="10"/>
        <v>0.74910684043695974</v>
      </c>
      <c r="AE35" s="114">
        <f t="shared" si="11"/>
        <v>1.4000000000000012</v>
      </c>
      <c r="AF35" s="83">
        <v>0</v>
      </c>
    </row>
    <row r="36" spans="2:32" s="61" customFormat="1" ht="13.5" customHeight="1">
      <c r="B36" s="81">
        <v>31</v>
      </c>
      <c r="C36" s="59" t="s">
        <v>35</v>
      </c>
      <c r="D36" s="140">
        <v>0.4487636174630098</v>
      </c>
      <c r="E36" s="141">
        <v>0.73830865892479813</v>
      </c>
      <c r="F36" s="140">
        <v>0.44002940935718288</v>
      </c>
      <c r="G36" s="141">
        <v>0.73522800277784273</v>
      </c>
      <c r="J36" s="136">
        <v>31</v>
      </c>
      <c r="K36" s="59" t="s">
        <v>35</v>
      </c>
      <c r="L36" s="137">
        <v>0.41243852986469709</v>
      </c>
      <c r="M36" s="137">
        <v>0.7252473946937309</v>
      </c>
      <c r="N36" s="137">
        <v>0.42340563748060667</v>
      </c>
      <c r="O36" s="137">
        <v>0.72395434538584058</v>
      </c>
      <c r="Q36" s="58" t="str">
        <f t="shared" si="0"/>
        <v>松原市</v>
      </c>
      <c r="R36" s="78">
        <f t="shared" si="12"/>
        <v>0.5011859959312015</v>
      </c>
      <c r="S36" s="78">
        <f t="shared" si="1"/>
        <v>0.47662980511062447</v>
      </c>
      <c r="T36" s="114">
        <f t="shared" si="2"/>
        <v>2.4000000000000021</v>
      </c>
      <c r="U36" s="58" t="str">
        <f t="shared" si="3"/>
        <v>鶴見区</v>
      </c>
      <c r="V36" s="78">
        <f t="shared" si="13"/>
        <v>0.77058748451906012</v>
      </c>
      <c r="W36" s="78">
        <f t="shared" si="4"/>
        <v>0.75968795337286854</v>
      </c>
      <c r="X36" s="114">
        <f t="shared" si="5"/>
        <v>1.100000000000001</v>
      </c>
      <c r="Z36" s="78">
        <f t="shared" si="6"/>
        <v>0.49516240125262923</v>
      </c>
      <c r="AA36" s="78">
        <f t="shared" si="7"/>
        <v>0.46887676226470565</v>
      </c>
      <c r="AB36" s="114">
        <f t="shared" si="8"/>
        <v>2.6000000000000023</v>
      </c>
      <c r="AC36" s="78">
        <f t="shared" si="9"/>
        <v>0.76309254995575904</v>
      </c>
      <c r="AD36" s="78">
        <f t="shared" si="10"/>
        <v>0.74910684043695974</v>
      </c>
      <c r="AE36" s="114">
        <f t="shared" si="11"/>
        <v>1.4000000000000012</v>
      </c>
      <c r="AF36" s="83">
        <v>0</v>
      </c>
    </row>
    <row r="37" spans="2:32" s="61" customFormat="1" ht="13.5" customHeight="1">
      <c r="B37" s="81">
        <v>32</v>
      </c>
      <c r="C37" s="59" t="s">
        <v>36</v>
      </c>
      <c r="D37" s="140">
        <v>0.49045851046659766</v>
      </c>
      <c r="E37" s="141">
        <v>0.76136636278226844</v>
      </c>
      <c r="F37" s="140">
        <v>0.49776622658580305</v>
      </c>
      <c r="G37" s="141">
        <v>0.75154479418787912</v>
      </c>
      <c r="J37" s="136">
        <v>32</v>
      </c>
      <c r="K37" s="59" t="s">
        <v>36</v>
      </c>
      <c r="L37" s="137">
        <v>0.46504388011881403</v>
      </c>
      <c r="M37" s="137">
        <v>0.7393510512309972</v>
      </c>
      <c r="N37" s="137">
        <v>0.46680413518008851</v>
      </c>
      <c r="O37" s="137">
        <v>0.74018773402170679</v>
      </c>
      <c r="Q37" s="58" t="str">
        <f t="shared" si="0"/>
        <v>鶴見区</v>
      </c>
      <c r="R37" s="78">
        <f t="shared" si="12"/>
        <v>0.50100651380795502</v>
      </c>
      <c r="S37" s="78">
        <f t="shared" si="1"/>
        <v>0.48153111430654816</v>
      </c>
      <c r="T37" s="114">
        <f t="shared" si="2"/>
        <v>1.9000000000000017</v>
      </c>
      <c r="U37" s="58" t="str">
        <f t="shared" si="3"/>
        <v>松原市</v>
      </c>
      <c r="V37" s="78">
        <f t="shared" si="13"/>
        <v>0.7696444774871436</v>
      </c>
      <c r="W37" s="78">
        <f t="shared" si="4"/>
        <v>0.75593004398611163</v>
      </c>
      <c r="X37" s="114">
        <f t="shared" si="5"/>
        <v>1.4000000000000012</v>
      </c>
      <c r="Z37" s="78">
        <f t="shared" si="6"/>
        <v>0.49516240125262923</v>
      </c>
      <c r="AA37" s="78">
        <f t="shared" si="7"/>
        <v>0.46887676226470565</v>
      </c>
      <c r="AB37" s="114">
        <f t="shared" si="8"/>
        <v>2.6000000000000023</v>
      </c>
      <c r="AC37" s="78">
        <f t="shared" si="9"/>
        <v>0.76309254995575904</v>
      </c>
      <c r="AD37" s="78">
        <f t="shared" si="10"/>
        <v>0.74910684043695974</v>
      </c>
      <c r="AE37" s="114">
        <f t="shared" si="11"/>
        <v>1.4000000000000012</v>
      </c>
      <c r="AF37" s="83">
        <v>0</v>
      </c>
    </row>
    <row r="38" spans="2:32" s="61" customFormat="1" ht="13.5" customHeight="1">
      <c r="B38" s="81">
        <v>33</v>
      </c>
      <c r="C38" s="59" t="s">
        <v>37</v>
      </c>
      <c r="D38" s="138">
        <v>0.49404680713962684</v>
      </c>
      <c r="E38" s="139">
        <v>0.79283976355417296</v>
      </c>
      <c r="F38" s="138">
        <v>0.50770595209654956</v>
      </c>
      <c r="G38" s="139">
        <v>0.78601892652085636</v>
      </c>
      <c r="J38" s="136">
        <v>33</v>
      </c>
      <c r="K38" s="59" t="s">
        <v>37</v>
      </c>
      <c r="L38" s="137">
        <v>0.50418582342882379</v>
      </c>
      <c r="M38" s="137">
        <v>0.77162038098323971</v>
      </c>
      <c r="N38" s="137">
        <v>0.48520130636964753</v>
      </c>
      <c r="O38" s="137">
        <v>0.76560301860191871</v>
      </c>
      <c r="Q38" s="58" t="str">
        <f t="shared" si="0"/>
        <v>大阪市</v>
      </c>
      <c r="R38" s="78">
        <f t="shared" ref="R38:R69" si="14">LARGE(F$6:F$79,ROW(A33))</f>
        <v>0.49976089836347592</v>
      </c>
      <c r="S38" s="78">
        <f t="shared" si="1"/>
        <v>0.47222776063434585</v>
      </c>
      <c r="T38" s="114">
        <f t="shared" si="2"/>
        <v>2.8000000000000025</v>
      </c>
      <c r="U38" s="58" t="str">
        <f t="shared" si="3"/>
        <v>忠岡町</v>
      </c>
      <c r="V38" s="78">
        <f t="shared" ref="V38:V69" si="15">LARGE(G$6:G$79,ROW(A33))</f>
        <v>0.76849571643672443</v>
      </c>
      <c r="W38" s="78">
        <f t="shared" si="4"/>
        <v>0.75418282750836507</v>
      </c>
      <c r="X38" s="114">
        <f t="shared" si="5"/>
        <v>1.4000000000000012</v>
      </c>
      <c r="Z38" s="78">
        <f t="shared" si="6"/>
        <v>0.49516240125262923</v>
      </c>
      <c r="AA38" s="78">
        <f t="shared" si="7"/>
        <v>0.46887676226470565</v>
      </c>
      <c r="AB38" s="114">
        <f t="shared" si="8"/>
        <v>2.6000000000000023</v>
      </c>
      <c r="AC38" s="78">
        <f t="shared" si="9"/>
        <v>0.76309254995575904</v>
      </c>
      <c r="AD38" s="78">
        <f t="shared" si="10"/>
        <v>0.74910684043695974</v>
      </c>
      <c r="AE38" s="114">
        <f t="shared" si="11"/>
        <v>1.4000000000000012</v>
      </c>
      <c r="AF38" s="83">
        <v>0</v>
      </c>
    </row>
    <row r="39" spans="2:32" s="61" customFormat="1" ht="13.5" customHeight="1">
      <c r="B39" s="81">
        <v>34</v>
      </c>
      <c r="C39" s="59" t="s">
        <v>38</v>
      </c>
      <c r="D39" s="138">
        <v>0.46488394373475167</v>
      </c>
      <c r="E39" s="139">
        <v>0.76531133843736732</v>
      </c>
      <c r="F39" s="138">
        <v>0.46169877982603158</v>
      </c>
      <c r="G39" s="139">
        <v>0.75430118015243486</v>
      </c>
      <c r="J39" s="136">
        <v>34</v>
      </c>
      <c r="K39" s="59" t="s">
        <v>38</v>
      </c>
      <c r="L39" s="137">
        <v>0.4479009956264739</v>
      </c>
      <c r="M39" s="137">
        <v>0.74226635388738627</v>
      </c>
      <c r="N39" s="137">
        <v>0.44761998033023648</v>
      </c>
      <c r="O39" s="137">
        <v>0.7373134098592351</v>
      </c>
      <c r="Q39" s="58" t="str">
        <f t="shared" si="0"/>
        <v>堺市東区</v>
      </c>
      <c r="R39" s="78">
        <f t="shared" si="14"/>
        <v>0.49894220657928945</v>
      </c>
      <c r="S39" s="78">
        <f t="shared" si="1"/>
        <v>0.46886446530959719</v>
      </c>
      <c r="T39" s="114">
        <f t="shared" si="2"/>
        <v>3.0000000000000027</v>
      </c>
      <c r="U39" s="58" t="str">
        <f t="shared" si="3"/>
        <v>交野市</v>
      </c>
      <c r="V39" s="78">
        <f t="shared" si="15"/>
        <v>0.76803036824789539</v>
      </c>
      <c r="W39" s="78">
        <f t="shared" si="4"/>
        <v>0.7503329418136121</v>
      </c>
      <c r="X39" s="114">
        <f t="shared" si="5"/>
        <v>1.8000000000000016</v>
      </c>
      <c r="Z39" s="78">
        <f t="shared" si="6"/>
        <v>0.49516240125262923</v>
      </c>
      <c r="AA39" s="78">
        <f t="shared" si="7"/>
        <v>0.46887676226470565</v>
      </c>
      <c r="AB39" s="114">
        <f t="shared" si="8"/>
        <v>2.6000000000000023</v>
      </c>
      <c r="AC39" s="78">
        <f t="shared" si="9"/>
        <v>0.76309254995575904</v>
      </c>
      <c r="AD39" s="78">
        <f t="shared" si="10"/>
        <v>0.74910684043695974</v>
      </c>
      <c r="AE39" s="114">
        <f t="shared" si="11"/>
        <v>1.4000000000000012</v>
      </c>
      <c r="AF39" s="83">
        <v>0</v>
      </c>
    </row>
    <row r="40" spans="2:32" s="61" customFormat="1" ht="13.5" customHeight="1">
      <c r="B40" s="81">
        <v>35</v>
      </c>
      <c r="C40" s="59" t="s">
        <v>1</v>
      </c>
      <c r="D40" s="138">
        <v>0.47379301333467883</v>
      </c>
      <c r="E40" s="139">
        <v>0.74389841538119772</v>
      </c>
      <c r="F40" s="138">
        <v>0.47894928916858859</v>
      </c>
      <c r="G40" s="139">
        <v>0.73613970325620415</v>
      </c>
      <c r="J40" s="136">
        <v>35</v>
      </c>
      <c r="K40" s="59" t="s">
        <v>1</v>
      </c>
      <c r="L40" s="137">
        <v>0.44577450649628014</v>
      </c>
      <c r="M40" s="137">
        <v>0.72302694368823606</v>
      </c>
      <c r="N40" s="137">
        <v>0.44817900928434029</v>
      </c>
      <c r="O40" s="137">
        <v>0.72281695633940946</v>
      </c>
      <c r="Q40" s="58" t="str">
        <f t="shared" si="0"/>
        <v>守口市</v>
      </c>
      <c r="R40" s="78">
        <f t="shared" si="14"/>
        <v>0.49888292027978987</v>
      </c>
      <c r="S40" s="78">
        <f t="shared" si="1"/>
        <v>0.47525960709170095</v>
      </c>
      <c r="T40" s="114">
        <f t="shared" si="2"/>
        <v>2.4000000000000021</v>
      </c>
      <c r="U40" s="58" t="str">
        <f t="shared" si="3"/>
        <v>守口市</v>
      </c>
      <c r="V40" s="78">
        <f t="shared" si="15"/>
        <v>0.76770381360437223</v>
      </c>
      <c r="W40" s="78">
        <f t="shared" si="4"/>
        <v>0.7569114346401361</v>
      </c>
      <c r="X40" s="114">
        <f t="shared" si="5"/>
        <v>1.100000000000001</v>
      </c>
      <c r="Z40" s="78">
        <f t="shared" si="6"/>
        <v>0.49516240125262923</v>
      </c>
      <c r="AA40" s="78">
        <f t="shared" si="7"/>
        <v>0.46887676226470565</v>
      </c>
      <c r="AB40" s="114">
        <f t="shared" si="8"/>
        <v>2.6000000000000023</v>
      </c>
      <c r="AC40" s="78">
        <f t="shared" si="9"/>
        <v>0.76309254995575904</v>
      </c>
      <c r="AD40" s="78">
        <f t="shared" si="10"/>
        <v>0.74910684043695974</v>
      </c>
      <c r="AE40" s="114">
        <f t="shared" si="11"/>
        <v>1.4000000000000012</v>
      </c>
      <c r="AF40" s="83">
        <v>0</v>
      </c>
    </row>
    <row r="41" spans="2:32" s="61" customFormat="1" ht="13.5" customHeight="1">
      <c r="B41" s="81">
        <v>36</v>
      </c>
      <c r="C41" s="59" t="s">
        <v>2</v>
      </c>
      <c r="D41" s="138">
        <v>0.49664850085319684</v>
      </c>
      <c r="E41" s="139">
        <v>0.76529817782673148</v>
      </c>
      <c r="F41" s="138">
        <v>0.48378152882125375</v>
      </c>
      <c r="G41" s="139">
        <v>0.75488093764940778</v>
      </c>
      <c r="J41" s="136">
        <v>36</v>
      </c>
      <c r="K41" s="59" t="s">
        <v>2</v>
      </c>
      <c r="L41" s="137">
        <v>0.46664461484583408</v>
      </c>
      <c r="M41" s="137">
        <v>0.74245802059441368</v>
      </c>
      <c r="N41" s="137">
        <v>0.46777614479501545</v>
      </c>
      <c r="O41" s="137">
        <v>0.73689141849949324</v>
      </c>
      <c r="Q41" s="58" t="str">
        <f t="shared" si="0"/>
        <v>堺市北区</v>
      </c>
      <c r="R41" s="78">
        <f t="shared" si="14"/>
        <v>0.49776622658580305</v>
      </c>
      <c r="S41" s="78">
        <f t="shared" si="1"/>
        <v>0.46680413518008851</v>
      </c>
      <c r="T41" s="114">
        <f t="shared" si="2"/>
        <v>3.099999999999997</v>
      </c>
      <c r="U41" s="58" t="str">
        <f t="shared" si="3"/>
        <v>西区</v>
      </c>
      <c r="V41" s="78">
        <f t="shared" si="15"/>
        <v>0.76741373781332944</v>
      </c>
      <c r="W41" s="78">
        <f t="shared" si="4"/>
        <v>0.74910924853726113</v>
      </c>
      <c r="X41" s="114">
        <f t="shared" si="5"/>
        <v>1.8000000000000016</v>
      </c>
      <c r="Z41" s="78">
        <f t="shared" si="6"/>
        <v>0.49516240125262923</v>
      </c>
      <c r="AA41" s="78">
        <f t="shared" si="7"/>
        <v>0.46887676226470565</v>
      </c>
      <c r="AB41" s="114">
        <f t="shared" si="8"/>
        <v>2.6000000000000023</v>
      </c>
      <c r="AC41" s="78">
        <f t="shared" si="9"/>
        <v>0.76309254995575904</v>
      </c>
      <c r="AD41" s="78">
        <f t="shared" si="10"/>
        <v>0.74910684043695974</v>
      </c>
      <c r="AE41" s="114">
        <f t="shared" si="11"/>
        <v>1.4000000000000012</v>
      </c>
      <c r="AF41" s="83">
        <v>0</v>
      </c>
    </row>
    <row r="42" spans="2:32" s="61" customFormat="1" ht="13.5" customHeight="1">
      <c r="B42" s="81">
        <v>37</v>
      </c>
      <c r="C42" s="59" t="s">
        <v>3</v>
      </c>
      <c r="D42" s="138">
        <v>0.49266841840858638</v>
      </c>
      <c r="E42" s="139">
        <v>0.75815001889223721</v>
      </c>
      <c r="F42" s="138">
        <v>0.48735717167668885</v>
      </c>
      <c r="G42" s="139">
        <v>0.75004554956024028</v>
      </c>
      <c r="J42" s="136">
        <v>37</v>
      </c>
      <c r="K42" s="59" t="s">
        <v>3</v>
      </c>
      <c r="L42" s="137">
        <v>0.46447067435443112</v>
      </c>
      <c r="M42" s="137">
        <v>0.7409481778149698</v>
      </c>
      <c r="N42" s="137">
        <v>0.46006017609432309</v>
      </c>
      <c r="O42" s="137">
        <v>0.73611648420483911</v>
      </c>
      <c r="Q42" s="58" t="str">
        <f t="shared" si="0"/>
        <v>堺市</v>
      </c>
      <c r="R42" s="78">
        <f t="shared" si="14"/>
        <v>0.49427431566856633</v>
      </c>
      <c r="S42" s="78">
        <f t="shared" si="1"/>
        <v>0.46959446680340333</v>
      </c>
      <c r="T42" s="114">
        <f t="shared" si="2"/>
        <v>2.4000000000000021</v>
      </c>
      <c r="U42" s="58" t="str">
        <f t="shared" si="3"/>
        <v>大阪市</v>
      </c>
      <c r="V42" s="78">
        <f t="shared" si="15"/>
        <v>0.7658130129227807</v>
      </c>
      <c r="W42" s="78">
        <f t="shared" si="4"/>
        <v>0.75041825243554239</v>
      </c>
      <c r="X42" s="114">
        <f t="shared" si="5"/>
        <v>1.6000000000000014</v>
      </c>
      <c r="Z42" s="78">
        <f t="shared" si="6"/>
        <v>0.49516240125262923</v>
      </c>
      <c r="AA42" s="78">
        <f t="shared" si="7"/>
        <v>0.46887676226470565</v>
      </c>
      <c r="AB42" s="114">
        <f t="shared" si="8"/>
        <v>2.6000000000000023</v>
      </c>
      <c r="AC42" s="78">
        <f t="shared" si="9"/>
        <v>0.76309254995575904</v>
      </c>
      <c r="AD42" s="78">
        <f t="shared" si="10"/>
        <v>0.74910684043695974</v>
      </c>
      <c r="AE42" s="114">
        <f t="shared" si="11"/>
        <v>1.4000000000000012</v>
      </c>
      <c r="AF42" s="83">
        <v>0</v>
      </c>
    </row>
    <row r="43" spans="2:32" s="61" customFormat="1" ht="13.5" customHeight="1">
      <c r="B43" s="81">
        <v>38</v>
      </c>
      <c r="C43" s="82" t="s">
        <v>39</v>
      </c>
      <c r="D43" s="138">
        <v>0.480531176167528</v>
      </c>
      <c r="E43" s="139">
        <v>0.75587170561858941</v>
      </c>
      <c r="F43" s="138">
        <v>0.47727315657413288</v>
      </c>
      <c r="G43" s="139">
        <v>0.75278992582990201</v>
      </c>
      <c r="J43" s="136">
        <v>38</v>
      </c>
      <c r="K43" s="82" t="s">
        <v>39</v>
      </c>
      <c r="L43" s="137">
        <v>0.44099779081195722</v>
      </c>
      <c r="M43" s="137">
        <v>0.74976352736376006</v>
      </c>
      <c r="N43" s="137">
        <v>0.45718202300788596</v>
      </c>
      <c r="O43" s="137">
        <v>0.74390964898360168</v>
      </c>
      <c r="Q43" s="58" t="str">
        <f t="shared" si="0"/>
        <v>堺市中区</v>
      </c>
      <c r="R43" s="78">
        <f t="shared" si="14"/>
        <v>0.49257391414480717</v>
      </c>
      <c r="S43" s="78">
        <f t="shared" si="1"/>
        <v>0.46693145564917021</v>
      </c>
      <c r="T43" s="114">
        <f t="shared" si="2"/>
        <v>2.599999999999997</v>
      </c>
      <c r="U43" s="58" t="str">
        <f t="shared" si="3"/>
        <v>堺市</v>
      </c>
      <c r="V43" s="78">
        <f t="shared" si="15"/>
        <v>0.7625690396168584</v>
      </c>
      <c r="W43" s="78">
        <f t="shared" si="4"/>
        <v>0.75086960604611497</v>
      </c>
      <c r="X43" s="114">
        <f t="shared" si="5"/>
        <v>1.2000000000000011</v>
      </c>
      <c r="Z43" s="78">
        <f t="shared" si="6"/>
        <v>0.49516240125262923</v>
      </c>
      <c r="AA43" s="78">
        <f t="shared" si="7"/>
        <v>0.46887676226470565</v>
      </c>
      <c r="AB43" s="114">
        <f t="shared" si="8"/>
        <v>2.6000000000000023</v>
      </c>
      <c r="AC43" s="78">
        <f t="shared" si="9"/>
        <v>0.76309254995575904</v>
      </c>
      <c r="AD43" s="78">
        <f t="shared" si="10"/>
        <v>0.74910684043695974</v>
      </c>
      <c r="AE43" s="114">
        <f t="shared" si="11"/>
        <v>1.4000000000000012</v>
      </c>
      <c r="AF43" s="83">
        <v>0</v>
      </c>
    </row>
    <row r="44" spans="2:32" s="61" customFormat="1" ht="13.5" customHeight="1">
      <c r="B44" s="81">
        <v>39</v>
      </c>
      <c r="C44" s="82" t="s">
        <v>7</v>
      </c>
      <c r="D44" s="140">
        <v>0.54412568558373964</v>
      </c>
      <c r="E44" s="141">
        <v>0.8135774756548888</v>
      </c>
      <c r="F44" s="140">
        <v>0.53536380347740953</v>
      </c>
      <c r="G44" s="141">
        <v>0.80690325732731771</v>
      </c>
      <c r="J44" s="136">
        <v>39</v>
      </c>
      <c r="K44" s="82" t="s">
        <v>7</v>
      </c>
      <c r="L44" s="137">
        <v>0.50885591645292327</v>
      </c>
      <c r="M44" s="137">
        <v>0.80098365967866458</v>
      </c>
      <c r="N44" s="137">
        <v>0.51510581432431635</v>
      </c>
      <c r="O44" s="137">
        <v>0.79601780539579736</v>
      </c>
      <c r="Q44" s="58" t="str">
        <f t="shared" si="0"/>
        <v>住吉区</v>
      </c>
      <c r="R44" s="78">
        <f t="shared" si="14"/>
        <v>0.49197023100161746</v>
      </c>
      <c r="S44" s="78">
        <f t="shared" si="1"/>
        <v>0.46733143674095584</v>
      </c>
      <c r="T44" s="114">
        <f t="shared" si="2"/>
        <v>2.4999999999999964</v>
      </c>
      <c r="U44" s="58" t="str">
        <f t="shared" si="3"/>
        <v>島本町</v>
      </c>
      <c r="V44" s="78">
        <f t="shared" si="15"/>
        <v>0.75859974448984435</v>
      </c>
      <c r="W44" s="78">
        <f t="shared" si="4"/>
        <v>0.74992687788666856</v>
      </c>
      <c r="X44" s="114">
        <f t="shared" si="5"/>
        <v>0.9000000000000008</v>
      </c>
      <c r="Z44" s="78">
        <f t="shared" si="6"/>
        <v>0.49516240125262923</v>
      </c>
      <c r="AA44" s="78">
        <f t="shared" si="7"/>
        <v>0.46887676226470565</v>
      </c>
      <c r="AB44" s="114">
        <f t="shared" si="8"/>
        <v>2.6000000000000023</v>
      </c>
      <c r="AC44" s="78">
        <f t="shared" si="9"/>
        <v>0.76309254995575904</v>
      </c>
      <c r="AD44" s="78">
        <f t="shared" si="10"/>
        <v>0.74910684043695974</v>
      </c>
      <c r="AE44" s="114">
        <f t="shared" si="11"/>
        <v>1.4000000000000012</v>
      </c>
      <c r="AF44" s="83">
        <v>0</v>
      </c>
    </row>
    <row r="45" spans="2:32" s="61" customFormat="1" ht="13.5" customHeight="1">
      <c r="B45" s="81">
        <v>40</v>
      </c>
      <c r="C45" s="82" t="s">
        <v>40</v>
      </c>
      <c r="D45" s="142">
        <v>0.46757170319289665</v>
      </c>
      <c r="E45" s="143">
        <v>0.76403908155346911</v>
      </c>
      <c r="F45" s="142">
        <v>0.44837888516001756</v>
      </c>
      <c r="G45" s="143">
        <v>0.74828953927890862</v>
      </c>
      <c r="J45" s="136">
        <v>40</v>
      </c>
      <c r="K45" s="82" t="s">
        <v>40</v>
      </c>
      <c r="L45" s="137">
        <v>0.41688447731900619</v>
      </c>
      <c r="M45" s="137">
        <v>0.73072237425053299</v>
      </c>
      <c r="N45" s="137">
        <v>0.42700785613431447</v>
      </c>
      <c r="O45" s="137">
        <v>0.72867582956876165</v>
      </c>
      <c r="Q45" s="58" t="str">
        <f t="shared" si="0"/>
        <v>藤井寺市</v>
      </c>
      <c r="R45" s="78">
        <f t="shared" si="14"/>
        <v>0.4903978546731585</v>
      </c>
      <c r="S45" s="78">
        <f t="shared" si="1"/>
        <v>0.46305163041954067</v>
      </c>
      <c r="T45" s="114">
        <f t="shared" si="2"/>
        <v>2.6999999999999966</v>
      </c>
      <c r="U45" s="58" t="str">
        <f t="shared" si="3"/>
        <v>河南町</v>
      </c>
      <c r="V45" s="78">
        <f t="shared" si="15"/>
        <v>0.75760160501435014</v>
      </c>
      <c r="W45" s="78">
        <f t="shared" si="4"/>
        <v>0.73543211820938359</v>
      </c>
      <c r="X45" s="114">
        <f t="shared" si="5"/>
        <v>2.300000000000002</v>
      </c>
      <c r="Z45" s="78">
        <f t="shared" si="6"/>
        <v>0.49516240125262923</v>
      </c>
      <c r="AA45" s="78">
        <f t="shared" si="7"/>
        <v>0.46887676226470565</v>
      </c>
      <c r="AB45" s="114">
        <f t="shared" si="8"/>
        <v>2.6000000000000023</v>
      </c>
      <c r="AC45" s="78">
        <f t="shared" si="9"/>
        <v>0.76309254995575904</v>
      </c>
      <c r="AD45" s="78">
        <f t="shared" si="10"/>
        <v>0.74910684043695974</v>
      </c>
      <c r="AE45" s="114">
        <f t="shared" si="11"/>
        <v>1.4000000000000012</v>
      </c>
      <c r="AF45" s="83">
        <v>0</v>
      </c>
    </row>
    <row r="46" spans="2:32" s="61" customFormat="1" ht="13.5" customHeight="1">
      <c r="B46" s="81">
        <v>41</v>
      </c>
      <c r="C46" s="82" t="s">
        <v>11</v>
      </c>
      <c r="D46" s="138">
        <v>0.500655939240785</v>
      </c>
      <c r="E46" s="139">
        <v>0.77577390129700463</v>
      </c>
      <c r="F46" s="138">
        <v>0.49888292027978987</v>
      </c>
      <c r="G46" s="139">
        <v>0.76770381360437223</v>
      </c>
      <c r="J46" s="136">
        <v>41</v>
      </c>
      <c r="K46" s="82" t="s">
        <v>11</v>
      </c>
      <c r="L46" s="137">
        <v>0.465593902130846</v>
      </c>
      <c r="M46" s="137">
        <v>0.76194846115785397</v>
      </c>
      <c r="N46" s="137">
        <v>0.47525960709170095</v>
      </c>
      <c r="O46" s="137">
        <v>0.7569114346401361</v>
      </c>
      <c r="Q46" s="58" t="str">
        <f t="shared" si="0"/>
        <v>熊取町</v>
      </c>
      <c r="R46" s="78">
        <f t="shared" si="14"/>
        <v>0.49009844132130376</v>
      </c>
      <c r="S46" s="78">
        <f t="shared" si="1"/>
        <v>0.48597391650342581</v>
      </c>
      <c r="T46" s="114">
        <f t="shared" si="2"/>
        <v>0.40000000000000036</v>
      </c>
      <c r="U46" s="58" t="str">
        <f t="shared" si="3"/>
        <v>堺市中区</v>
      </c>
      <c r="V46" s="78">
        <f t="shared" si="15"/>
        <v>0.75733663957507436</v>
      </c>
      <c r="W46" s="78">
        <f t="shared" si="4"/>
        <v>0.74688837876008052</v>
      </c>
      <c r="X46" s="114">
        <f t="shared" si="5"/>
        <v>1.0000000000000009</v>
      </c>
      <c r="Z46" s="78">
        <f t="shared" si="6"/>
        <v>0.49516240125262923</v>
      </c>
      <c r="AA46" s="78">
        <f t="shared" si="7"/>
        <v>0.46887676226470565</v>
      </c>
      <c r="AB46" s="114">
        <f t="shared" si="8"/>
        <v>2.6000000000000023</v>
      </c>
      <c r="AC46" s="78">
        <f t="shared" si="9"/>
        <v>0.76309254995575904</v>
      </c>
      <c r="AD46" s="78">
        <f t="shared" si="10"/>
        <v>0.74910684043695974</v>
      </c>
      <c r="AE46" s="114">
        <f t="shared" si="11"/>
        <v>1.4000000000000012</v>
      </c>
      <c r="AF46" s="83">
        <v>0</v>
      </c>
    </row>
    <row r="47" spans="2:32" s="61" customFormat="1" ht="13.5" customHeight="1">
      <c r="B47" s="81">
        <v>42</v>
      </c>
      <c r="C47" s="82" t="s">
        <v>12</v>
      </c>
      <c r="D47" s="138">
        <v>0.51815965144181997</v>
      </c>
      <c r="E47" s="139">
        <v>0.79463448932208247</v>
      </c>
      <c r="F47" s="138">
        <v>0.51841151042511313</v>
      </c>
      <c r="G47" s="139">
        <v>0.78880818980172329</v>
      </c>
      <c r="J47" s="136">
        <v>42</v>
      </c>
      <c r="K47" s="82" t="s">
        <v>12</v>
      </c>
      <c r="L47" s="137">
        <v>0.48304574594048816</v>
      </c>
      <c r="M47" s="137">
        <v>0.78049226369050884</v>
      </c>
      <c r="N47" s="137">
        <v>0.48406721162382527</v>
      </c>
      <c r="O47" s="137">
        <v>0.77694224222467068</v>
      </c>
      <c r="Q47" s="58" t="str">
        <f t="shared" si="0"/>
        <v>東住吉区</v>
      </c>
      <c r="R47" s="78">
        <f t="shared" si="14"/>
        <v>0.48871503788375609</v>
      </c>
      <c r="S47" s="78">
        <f t="shared" si="1"/>
        <v>0.44744050598200863</v>
      </c>
      <c r="T47" s="114">
        <f t="shared" si="2"/>
        <v>4.1999999999999984</v>
      </c>
      <c r="U47" s="58" t="str">
        <f t="shared" si="3"/>
        <v>東住吉区</v>
      </c>
      <c r="V47" s="78">
        <f t="shared" si="15"/>
        <v>0.75617877789179921</v>
      </c>
      <c r="W47" s="78">
        <f t="shared" si="4"/>
        <v>0.7386963429892861</v>
      </c>
      <c r="X47" s="114">
        <f t="shared" si="5"/>
        <v>1.7000000000000015</v>
      </c>
      <c r="Z47" s="78">
        <f t="shared" si="6"/>
        <v>0.49516240125262923</v>
      </c>
      <c r="AA47" s="78">
        <f t="shared" si="7"/>
        <v>0.46887676226470565</v>
      </c>
      <c r="AB47" s="114">
        <f t="shared" si="8"/>
        <v>2.6000000000000023</v>
      </c>
      <c r="AC47" s="78">
        <f t="shared" si="9"/>
        <v>0.76309254995575904</v>
      </c>
      <c r="AD47" s="78">
        <f t="shared" si="10"/>
        <v>0.74910684043695974</v>
      </c>
      <c r="AE47" s="114">
        <f t="shared" si="11"/>
        <v>1.4000000000000012</v>
      </c>
      <c r="AF47" s="83">
        <v>0</v>
      </c>
    </row>
    <row r="48" spans="2:32" s="61" customFormat="1" ht="13.5" customHeight="1">
      <c r="B48" s="81">
        <v>43</v>
      </c>
      <c r="C48" s="82" t="s">
        <v>8</v>
      </c>
      <c r="D48" s="138">
        <v>0.52452908341210491</v>
      </c>
      <c r="E48" s="139">
        <v>0.78373335505662589</v>
      </c>
      <c r="F48" s="138">
        <v>0.51782660349605769</v>
      </c>
      <c r="G48" s="139">
        <v>0.77689928176510492</v>
      </c>
      <c r="J48" s="136">
        <v>43</v>
      </c>
      <c r="K48" s="82" t="s">
        <v>8</v>
      </c>
      <c r="L48" s="137">
        <v>0.49713215332768984</v>
      </c>
      <c r="M48" s="137">
        <v>0.77097462999457911</v>
      </c>
      <c r="N48" s="137">
        <v>0.49158046458585081</v>
      </c>
      <c r="O48" s="137">
        <v>0.7663816285514351</v>
      </c>
      <c r="Q48" s="58" t="str">
        <f t="shared" si="0"/>
        <v>箕面市</v>
      </c>
      <c r="R48" s="78">
        <f t="shared" si="14"/>
        <v>0.48743450398647825</v>
      </c>
      <c r="S48" s="78">
        <f t="shared" si="1"/>
        <v>0.4610907024027161</v>
      </c>
      <c r="T48" s="114">
        <f t="shared" si="2"/>
        <v>2.599999999999997</v>
      </c>
      <c r="U48" s="58" t="str">
        <f t="shared" si="3"/>
        <v>大正区</v>
      </c>
      <c r="V48" s="78">
        <f t="shared" si="15"/>
        <v>0.75575715907367857</v>
      </c>
      <c r="W48" s="78">
        <f t="shared" si="4"/>
        <v>0.74456135189346895</v>
      </c>
      <c r="X48" s="114">
        <f t="shared" si="5"/>
        <v>1.100000000000001</v>
      </c>
      <c r="Z48" s="78">
        <f t="shared" si="6"/>
        <v>0.49516240125262923</v>
      </c>
      <c r="AA48" s="78">
        <f t="shared" si="7"/>
        <v>0.46887676226470565</v>
      </c>
      <c r="AB48" s="114">
        <f t="shared" si="8"/>
        <v>2.6000000000000023</v>
      </c>
      <c r="AC48" s="78">
        <f t="shared" si="9"/>
        <v>0.76309254995575904</v>
      </c>
      <c r="AD48" s="78">
        <f t="shared" si="10"/>
        <v>0.74910684043695974</v>
      </c>
      <c r="AE48" s="114">
        <f t="shared" si="11"/>
        <v>1.4000000000000012</v>
      </c>
      <c r="AF48" s="83">
        <v>0</v>
      </c>
    </row>
    <row r="49" spans="2:32" s="61" customFormat="1" ht="13.5" customHeight="1">
      <c r="B49" s="81">
        <v>44</v>
      </c>
      <c r="C49" s="82" t="s">
        <v>18</v>
      </c>
      <c r="D49" s="138">
        <v>0.51517939367019761</v>
      </c>
      <c r="E49" s="139">
        <v>0.78531551386159448</v>
      </c>
      <c r="F49" s="138">
        <v>0.51530301771443321</v>
      </c>
      <c r="G49" s="139">
        <v>0.77745362007604768</v>
      </c>
      <c r="J49" s="136">
        <v>44</v>
      </c>
      <c r="K49" s="82" t="s">
        <v>18</v>
      </c>
      <c r="L49" s="137">
        <v>0.49673019209045066</v>
      </c>
      <c r="M49" s="137">
        <v>0.77224205949571423</v>
      </c>
      <c r="N49" s="137">
        <v>0.48944227370778548</v>
      </c>
      <c r="O49" s="137">
        <v>0.76369660064992528</v>
      </c>
      <c r="Q49" s="58" t="str">
        <f t="shared" si="0"/>
        <v>吹田市</v>
      </c>
      <c r="R49" s="78">
        <f t="shared" si="14"/>
        <v>0.48735717167668885</v>
      </c>
      <c r="S49" s="78">
        <f t="shared" si="1"/>
        <v>0.46006017609432309</v>
      </c>
      <c r="T49" s="114">
        <f t="shared" si="2"/>
        <v>2.6999999999999966</v>
      </c>
      <c r="U49" s="58" t="str">
        <f t="shared" si="3"/>
        <v>四條畷市</v>
      </c>
      <c r="V49" s="78">
        <f t="shared" si="15"/>
        <v>0.75489796619719263</v>
      </c>
      <c r="W49" s="78">
        <f t="shared" si="4"/>
        <v>0.7426096656102068</v>
      </c>
      <c r="X49" s="114">
        <f t="shared" si="5"/>
        <v>1.2000000000000011</v>
      </c>
      <c r="Z49" s="78">
        <f t="shared" si="6"/>
        <v>0.49516240125262923</v>
      </c>
      <c r="AA49" s="78">
        <f t="shared" si="7"/>
        <v>0.46887676226470565</v>
      </c>
      <c r="AB49" s="114">
        <f t="shared" si="8"/>
        <v>2.6000000000000023</v>
      </c>
      <c r="AC49" s="78">
        <f t="shared" si="9"/>
        <v>0.76309254995575904</v>
      </c>
      <c r="AD49" s="78">
        <f t="shared" si="10"/>
        <v>0.74910684043695974</v>
      </c>
      <c r="AE49" s="114">
        <f t="shared" si="11"/>
        <v>1.4000000000000012</v>
      </c>
      <c r="AF49" s="83">
        <v>0</v>
      </c>
    </row>
    <row r="50" spans="2:32" s="61" customFormat="1" ht="13.5" customHeight="1">
      <c r="B50" s="81">
        <v>45</v>
      </c>
      <c r="C50" s="82" t="s">
        <v>41</v>
      </c>
      <c r="D50" s="138">
        <v>0.52815353403023713</v>
      </c>
      <c r="E50" s="139">
        <v>0.79858496357063391</v>
      </c>
      <c r="F50" s="138">
        <v>0.52202385655352934</v>
      </c>
      <c r="G50" s="139">
        <v>0.78985476085256978</v>
      </c>
      <c r="J50" s="136">
        <v>45</v>
      </c>
      <c r="K50" s="82" t="s">
        <v>41</v>
      </c>
      <c r="L50" s="137">
        <v>0.49664920352421843</v>
      </c>
      <c r="M50" s="137">
        <v>0.77566179286652925</v>
      </c>
      <c r="N50" s="137">
        <v>0.49936836240255544</v>
      </c>
      <c r="O50" s="137">
        <v>0.76821721545206556</v>
      </c>
      <c r="Q50" s="58" t="str">
        <f t="shared" si="0"/>
        <v>柏原市</v>
      </c>
      <c r="R50" s="78">
        <f t="shared" si="14"/>
        <v>0.48680556511377976</v>
      </c>
      <c r="S50" s="78">
        <f t="shared" si="1"/>
        <v>0.46403248140405012</v>
      </c>
      <c r="T50" s="114">
        <f t="shared" si="2"/>
        <v>2.2999999999999963</v>
      </c>
      <c r="U50" s="58" t="str">
        <f t="shared" si="3"/>
        <v>池田市</v>
      </c>
      <c r="V50" s="78">
        <f t="shared" si="15"/>
        <v>0.75488093764940778</v>
      </c>
      <c r="W50" s="78">
        <f t="shared" si="4"/>
        <v>0.73689141849949324</v>
      </c>
      <c r="X50" s="114">
        <f t="shared" si="5"/>
        <v>1.8000000000000016</v>
      </c>
      <c r="Z50" s="78">
        <f t="shared" si="6"/>
        <v>0.49516240125262923</v>
      </c>
      <c r="AA50" s="78">
        <f t="shared" si="7"/>
        <v>0.46887676226470565</v>
      </c>
      <c r="AB50" s="114">
        <f t="shared" si="8"/>
        <v>2.6000000000000023</v>
      </c>
      <c r="AC50" s="78">
        <f t="shared" si="9"/>
        <v>0.76309254995575904</v>
      </c>
      <c r="AD50" s="78">
        <f t="shared" si="10"/>
        <v>0.74910684043695974</v>
      </c>
      <c r="AE50" s="114">
        <f t="shared" si="11"/>
        <v>1.4000000000000012</v>
      </c>
      <c r="AF50" s="83">
        <v>0</v>
      </c>
    </row>
    <row r="51" spans="2:32" s="61" customFormat="1" ht="13.5" customHeight="1">
      <c r="B51" s="81">
        <v>46</v>
      </c>
      <c r="C51" s="82" t="s">
        <v>21</v>
      </c>
      <c r="D51" s="138">
        <v>0.49561595173500689</v>
      </c>
      <c r="E51" s="139">
        <v>0.77761308100064064</v>
      </c>
      <c r="F51" s="138">
        <v>0.50280667018456371</v>
      </c>
      <c r="G51" s="139">
        <v>0.77149993630683755</v>
      </c>
      <c r="J51" s="136">
        <v>46</v>
      </c>
      <c r="K51" s="82" t="s">
        <v>21</v>
      </c>
      <c r="L51" s="137">
        <v>0.46933895350620108</v>
      </c>
      <c r="M51" s="137">
        <v>0.76308474810497695</v>
      </c>
      <c r="N51" s="137">
        <v>0.47038709781013899</v>
      </c>
      <c r="O51" s="137">
        <v>0.75454783629267963</v>
      </c>
      <c r="Q51" s="58" t="str">
        <f t="shared" si="0"/>
        <v>高石市</v>
      </c>
      <c r="R51" s="78">
        <f t="shared" si="14"/>
        <v>0.48551820800760848</v>
      </c>
      <c r="S51" s="78">
        <f t="shared" si="1"/>
        <v>0.45444778438082289</v>
      </c>
      <c r="T51" s="114">
        <f t="shared" si="2"/>
        <v>3.1999999999999975</v>
      </c>
      <c r="U51" s="58" t="str">
        <f t="shared" si="3"/>
        <v>岸和田市</v>
      </c>
      <c r="V51" s="78">
        <f t="shared" si="15"/>
        <v>0.75430118015243486</v>
      </c>
      <c r="W51" s="78">
        <f t="shared" si="4"/>
        <v>0.7373134098592351</v>
      </c>
      <c r="X51" s="114">
        <f t="shared" si="5"/>
        <v>1.7000000000000015</v>
      </c>
      <c r="Z51" s="78">
        <f t="shared" si="6"/>
        <v>0.49516240125262923</v>
      </c>
      <c r="AA51" s="78">
        <f t="shared" si="7"/>
        <v>0.46887676226470565</v>
      </c>
      <c r="AB51" s="114">
        <f t="shared" si="8"/>
        <v>2.6000000000000023</v>
      </c>
      <c r="AC51" s="78">
        <f t="shared" si="9"/>
        <v>0.76309254995575904</v>
      </c>
      <c r="AD51" s="78">
        <f t="shared" si="10"/>
        <v>0.74910684043695974</v>
      </c>
      <c r="AE51" s="114">
        <f t="shared" si="11"/>
        <v>1.4000000000000012</v>
      </c>
      <c r="AF51" s="83">
        <v>0</v>
      </c>
    </row>
    <row r="52" spans="2:32" s="61" customFormat="1" ht="13.5" customHeight="1">
      <c r="B52" s="81">
        <v>47</v>
      </c>
      <c r="C52" s="82" t="s">
        <v>13</v>
      </c>
      <c r="D52" s="138">
        <v>0.57259641736359079</v>
      </c>
      <c r="E52" s="139">
        <v>0.81665773579080514</v>
      </c>
      <c r="F52" s="138">
        <v>0.54723046899804229</v>
      </c>
      <c r="G52" s="139">
        <v>0.80347739944885954</v>
      </c>
      <c r="J52" s="136">
        <v>47</v>
      </c>
      <c r="K52" s="82" t="s">
        <v>13</v>
      </c>
      <c r="L52" s="137">
        <v>0.51595665674593016</v>
      </c>
      <c r="M52" s="137">
        <v>0.79441596464946174</v>
      </c>
      <c r="N52" s="137">
        <v>0.51623446762981795</v>
      </c>
      <c r="O52" s="137">
        <v>0.78898957863145269</v>
      </c>
      <c r="Q52" s="58" t="str">
        <f t="shared" si="0"/>
        <v>池田市</v>
      </c>
      <c r="R52" s="78">
        <f t="shared" si="14"/>
        <v>0.48378152882125375</v>
      </c>
      <c r="S52" s="78">
        <f t="shared" si="1"/>
        <v>0.46777614479501545</v>
      </c>
      <c r="T52" s="114">
        <f t="shared" si="2"/>
        <v>1.5999999999999959</v>
      </c>
      <c r="U52" s="58" t="str">
        <f t="shared" si="3"/>
        <v>泉大津市</v>
      </c>
      <c r="V52" s="78">
        <f t="shared" si="15"/>
        <v>0.75278992582990201</v>
      </c>
      <c r="W52" s="78">
        <f t="shared" si="4"/>
        <v>0.74390964898360168</v>
      </c>
      <c r="X52" s="114">
        <f t="shared" si="5"/>
        <v>0.9000000000000008</v>
      </c>
      <c r="Z52" s="78">
        <f t="shared" si="6"/>
        <v>0.49516240125262923</v>
      </c>
      <c r="AA52" s="78">
        <f t="shared" si="7"/>
        <v>0.46887676226470565</v>
      </c>
      <c r="AB52" s="114">
        <f t="shared" si="8"/>
        <v>2.6000000000000023</v>
      </c>
      <c r="AC52" s="78">
        <f t="shared" si="9"/>
        <v>0.76309254995575904</v>
      </c>
      <c r="AD52" s="78">
        <f t="shared" si="10"/>
        <v>0.74910684043695974</v>
      </c>
      <c r="AE52" s="114">
        <f t="shared" si="11"/>
        <v>1.4000000000000012</v>
      </c>
      <c r="AF52" s="83">
        <v>0</v>
      </c>
    </row>
    <row r="53" spans="2:32" s="61" customFormat="1" ht="13.5" customHeight="1">
      <c r="B53" s="81">
        <v>48</v>
      </c>
      <c r="C53" s="82" t="s">
        <v>22</v>
      </c>
      <c r="D53" s="138">
        <v>0.4431470830933234</v>
      </c>
      <c r="E53" s="139">
        <v>0.72902052039382204</v>
      </c>
      <c r="F53" s="138">
        <v>0.44106553682623933</v>
      </c>
      <c r="G53" s="139">
        <v>0.72024266408912463</v>
      </c>
      <c r="J53" s="136">
        <v>48</v>
      </c>
      <c r="K53" s="82" t="s">
        <v>22</v>
      </c>
      <c r="L53" s="137">
        <v>0.42676224835197818</v>
      </c>
      <c r="M53" s="137">
        <v>0.70869970625857925</v>
      </c>
      <c r="N53" s="137">
        <v>0.41943026582604592</v>
      </c>
      <c r="O53" s="137">
        <v>0.70853048375447703</v>
      </c>
      <c r="Q53" s="58" t="str">
        <f t="shared" si="0"/>
        <v>忠岡町</v>
      </c>
      <c r="R53" s="78">
        <f t="shared" si="14"/>
        <v>0.48128631562243479</v>
      </c>
      <c r="S53" s="78">
        <f t="shared" si="1"/>
        <v>0.44178046072345556</v>
      </c>
      <c r="T53" s="114">
        <f t="shared" si="2"/>
        <v>3.8999999999999977</v>
      </c>
      <c r="U53" s="58" t="str">
        <f t="shared" si="3"/>
        <v>箕面市</v>
      </c>
      <c r="V53" s="78">
        <f t="shared" si="15"/>
        <v>0.75158695305490963</v>
      </c>
      <c r="W53" s="78">
        <f t="shared" si="4"/>
        <v>0.73588704366730118</v>
      </c>
      <c r="X53" s="114">
        <f t="shared" si="5"/>
        <v>1.6000000000000014</v>
      </c>
      <c r="Z53" s="78">
        <f t="shared" si="6"/>
        <v>0.49516240125262923</v>
      </c>
      <c r="AA53" s="78">
        <f t="shared" si="7"/>
        <v>0.46887676226470565</v>
      </c>
      <c r="AB53" s="114">
        <f t="shared" si="8"/>
        <v>2.6000000000000023</v>
      </c>
      <c r="AC53" s="78">
        <f t="shared" si="9"/>
        <v>0.76309254995575904</v>
      </c>
      <c r="AD53" s="78">
        <f t="shared" si="10"/>
        <v>0.74910684043695974</v>
      </c>
      <c r="AE53" s="114">
        <f t="shared" si="11"/>
        <v>1.4000000000000012</v>
      </c>
      <c r="AF53" s="83">
        <v>0</v>
      </c>
    </row>
    <row r="54" spans="2:32" s="61" customFormat="1" ht="13.5" customHeight="1">
      <c r="B54" s="81">
        <v>49</v>
      </c>
      <c r="C54" s="82" t="s">
        <v>23</v>
      </c>
      <c r="D54" s="138">
        <v>0.50535658883503443</v>
      </c>
      <c r="E54" s="139">
        <v>0.77425755602580115</v>
      </c>
      <c r="F54" s="138">
        <v>0.5011859959312015</v>
      </c>
      <c r="G54" s="139">
        <v>0.7696444774871436</v>
      </c>
      <c r="J54" s="136">
        <v>49</v>
      </c>
      <c r="K54" s="82" t="s">
        <v>23</v>
      </c>
      <c r="L54" s="137">
        <v>0.475291389314066</v>
      </c>
      <c r="M54" s="137">
        <v>0.75948652275069617</v>
      </c>
      <c r="N54" s="137">
        <v>0.47662980511062447</v>
      </c>
      <c r="O54" s="137">
        <v>0.75593004398611163</v>
      </c>
      <c r="Q54" s="58" t="str">
        <f t="shared" si="0"/>
        <v>旭区</v>
      </c>
      <c r="R54" s="78">
        <f t="shared" si="14"/>
        <v>0.48118712203545827</v>
      </c>
      <c r="S54" s="78">
        <f t="shared" si="1"/>
        <v>0.4584443948093051</v>
      </c>
      <c r="T54" s="114">
        <f t="shared" si="2"/>
        <v>2.2999999999999963</v>
      </c>
      <c r="U54" s="58" t="str">
        <f t="shared" si="3"/>
        <v>堺市北区</v>
      </c>
      <c r="V54" s="78">
        <f t="shared" si="15"/>
        <v>0.75154479418787912</v>
      </c>
      <c r="W54" s="78">
        <f t="shared" si="4"/>
        <v>0.74018773402170679</v>
      </c>
      <c r="X54" s="114">
        <f t="shared" si="5"/>
        <v>1.2000000000000011</v>
      </c>
      <c r="Z54" s="78">
        <f t="shared" si="6"/>
        <v>0.49516240125262923</v>
      </c>
      <c r="AA54" s="78">
        <f t="shared" si="7"/>
        <v>0.46887676226470565</v>
      </c>
      <c r="AB54" s="114">
        <f t="shared" si="8"/>
        <v>2.6000000000000023</v>
      </c>
      <c r="AC54" s="78">
        <f t="shared" si="9"/>
        <v>0.76309254995575904</v>
      </c>
      <c r="AD54" s="78">
        <f t="shared" si="10"/>
        <v>0.74910684043695974</v>
      </c>
      <c r="AE54" s="114">
        <f t="shared" si="11"/>
        <v>1.4000000000000012</v>
      </c>
      <c r="AF54" s="83">
        <v>0</v>
      </c>
    </row>
    <row r="55" spans="2:32" s="61" customFormat="1" ht="13.5" customHeight="1">
      <c r="B55" s="81">
        <v>50</v>
      </c>
      <c r="C55" s="82" t="s">
        <v>14</v>
      </c>
      <c r="D55" s="140">
        <v>0.42640930663176507</v>
      </c>
      <c r="E55" s="141">
        <v>0.71726063663257345</v>
      </c>
      <c r="F55" s="140">
        <v>0.42352366222075699</v>
      </c>
      <c r="G55" s="141">
        <v>0.70954145528921986</v>
      </c>
      <c r="J55" s="136">
        <v>50</v>
      </c>
      <c r="K55" s="82" t="s">
        <v>14</v>
      </c>
      <c r="L55" s="137">
        <v>0.39803274149575057</v>
      </c>
      <c r="M55" s="137">
        <v>0.69831732423200099</v>
      </c>
      <c r="N55" s="137">
        <v>0.39920546521149869</v>
      </c>
      <c r="O55" s="137">
        <v>0.69074895910699197</v>
      </c>
      <c r="Q55" s="58" t="str">
        <f t="shared" si="0"/>
        <v>四條畷市</v>
      </c>
      <c r="R55" s="78">
        <f t="shared" si="14"/>
        <v>0.4810512117590855</v>
      </c>
      <c r="S55" s="78">
        <f t="shared" si="1"/>
        <v>0.45457109487916225</v>
      </c>
      <c r="T55" s="114">
        <f t="shared" si="2"/>
        <v>2.599999999999997</v>
      </c>
      <c r="U55" s="58" t="str">
        <f t="shared" si="3"/>
        <v>吹田市</v>
      </c>
      <c r="V55" s="78">
        <f t="shared" si="15"/>
        <v>0.75004554956024028</v>
      </c>
      <c r="W55" s="78">
        <f t="shared" si="4"/>
        <v>0.73611648420483911</v>
      </c>
      <c r="X55" s="114">
        <f t="shared" si="5"/>
        <v>1.4000000000000012</v>
      </c>
      <c r="Z55" s="78">
        <f t="shared" si="6"/>
        <v>0.49516240125262923</v>
      </c>
      <c r="AA55" s="78">
        <f t="shared" si="7"/>
        <v>0.46887676226470565</v>
      </c>
      <c r="AB55" s="114">
        <f t="shared" si="8"/>
        <v>2.6000000000000023</v>
      </c>
      <c r="AC55" s="78">
        <f t="shared" si="9"/>
        <v>0.76309254995575904</v>
      </c>
      <c r="AD55" s="78">
        <f t="shared" si="10"/>
        <v>0.74910684043695974</v>
      </c>
      <c r="AE55" s="114">
        <f t="shared" si="11"/>
        <v>1.4000000000000012</v>
      </c>
      <c r="AF55" s="83">
        <v>0</v>
      </c>
    </row>
    <row r="56" spans="2:32" s="61" customFormat="1" ht="13.5" customHeight="1">
      <c r="B56" s="81">
        <v>51</v>
      </c>
      <c r="C56" s="82" t="s">
        <v>42</v>
      </c>
      <c r="D56" s="142">
        <v>0.44812763346432488</v>
      </c>
      <c r="E56" s="143">
        <v>0.73946427748871502</v>
      </c>
      <c r="F56" s="142">
        <v>0.45057373944026879</v>
      </c>
      <c r="G56" s="143">
        <v>0.72825497608649359</v>
      </c>
      <c r="J56" s="136">
        <v>51</v>
      </c>
      <c r="K56" s="82" t="s">
        <v>42</v>
      </c>
      <c r="L56" s="137">
        <v>0.42315390410712489</v>
      </c>
      <c r="M56" s="137">
        <v>0.71955918688474951</v>
      </c>
      <c r="N56" s="137">
        <v>0.42143815784446337</v>
      </c>
      <c r="O56" s="137">
        <v>0.71368011362158701</v>
      </c>
      <c r="Q56" s="58" t="str">
        <f t="shared" si="0"/>
        <v>島本町</v>
      </c>
      <c r="R56" s="78">
        <f t="shared" si="14"/>
        <v>0.48082054559799697</v>
      </c>
      <c r="S56" s="78">
        <f t="shared" si="1"/>
        <v>0.47829834508352087</v>
      </c>
      <c r="T56" s="114">
        <f t="shared" si="2"/>
        <v>0.30000000000000027</v>
      </c>
      <c r="U56" s="58" t="str">
        <f t="shared" si="3"/>
        <v>柏原市</v>
      </c>
      <c r="V56" s="78">
        <f t="shared" si="15"/>
        <v>0.7495544454647558</v>
      </c>
      <c r="W56" s="78">
        <f t="shared" si="4"/>
        <v>0.73469240611044295</v>
      </c>
      <c r="X56" s="114">
        <f t="shared" si="5"/>
        <v>1.5000000000000013</v>
      </c>
      <c r="Z56" s="78">
        <f t="shared" si="6"/>
        <v>0.49516240125262923</v>
      </c>
      <c r="AA56" s="78">
        <f t="shared" si="7"/>
        <v>0.46887676226470565</v>
      </c>
      <c r="AB56" s="114">
        <f t="shared" si="8"/>
        <v>2.6000000000000023</v>
      </c>
      <c r="AC56" s="78">
        <f t="shared" si="9"/>
        <v>0.76309254995575904</v>
      </c>
      <c r="AD56" s="78">
        <f t="shared" si="10"/>
        <v>0.74910684043695974</v>
      </c>
      <c r="AE56" s="114">
        <f t="shared" si="11"/>
        <v>1.4000000000000012</v>
      </c>
      <c r="AF56" s="83">
        <v>0</v>
      </c>
    </row>
    <row r="57" spans="2:32" s="61" customFormat="1" ht="13.5" customHeight="1">
      <c r="B57" s="81">
        <v>52</v>
      </c>
      <c r="C57" s="82" t="s">
        <v>4</v>
      </c>
      <c r="D57" s="138">
        <v>0.49042920100036091</v>
      </c>
      <c r="E57" s="139">
        <v>0.75878637237624524</v>
      </c>
      <c r="F57" s="138">
        <v>0.48743450398647825</v>
      </c>
      <c r="G57" s="139">
        <v>0.75158695305490963</v>
      </c>
      <c r="J57" s="136">
        <v>52</v>
      </c>
      <c r="K57" s="82" t="s">
        <v>4</v>
      </c>
      <c r="L57" s="137">
        <v>0.46247565330679308</v>
      </c>
      <c r="M57" s="137">
        <v>0.7424469066516618</v>
      </c>
      <c r="N57" s="137">
        <v>0.4610907024027161</v>
      </c>
      <c r="O57" s="137">
        <v>0.73588704366730118</v>
      </c>
      <c r="Q57" s="58" t="str">
        <f t="shared" si="0"/>
        <v>豊中市</v>
      </c>
      <c r="R57" s="78">
        <f t="shared" si="14"/>
        <v>0.47894928916858859</v>
      </c>
      <c r="S57" s="78">
        <f t="shared" si="1"/>
        <v>0.44817900928434029</v>
      </c>
      <c r="T57" s="114">
        <f t="shared" si="2"/>
        <v>3.099999999999997</v>
      </c>
      <c r="U57" s="58" t="str">
        <f t="shared" si="3"/>
        <v>貝塚市</v>
      </c>
      <c r="V57" s="78">
        <f t="shared" si="15"/>
        <v>0.74828953927890862</v>
      </c>
      <c r="W57" s="78">
        <f t="shared" si="4"/>
        <v>0.72867582956876165</v>
      </c>
      <c r="X57" s="114">
        <f t="shared" si="5"/>
        <v>1.9000000000000017</v>
      </c>
      <c r="Z57" s="78">
        <f t="shared" si="6"/>
        <v>0.49516240125262923</v>
      </c>
      <c r="AA57" s="78">
        <f t="shared" si="7"/>
        <v>0.46887676226470565</v>
      </c>
      <c r="AB57" s="114">
        <f t="shared" si="8"/>
        <v>2.6000000000000023</v>
      </c>
      <c r="AC57" s="78">
        <f t="shared" si="9"/>
        <v>0.76309254995575904</v>
      </c>
      <c r="AD57" s="78">
        <f t="shared" si="10"/>
        <v>0.74910684043695974</v>
      </c>
      <c r="AE57" s="114">
        <f t="shared" si="11"/>
        <v>1.4000000000000012</v>
      </c>
      <c r="AF57" s="83">
        <v>0</v>
      </c>
    </row>
    <row r="58" spans="2:32" s="61" customFormat="1" ht="13.5" customHeight="1">
      <c r="B58" s="81">
        <v>53</v>
      </c>
      <c r="C58" s="82" t="s">
        <v>19</v>
      </c>
      <c r="D58" s="138">
        <v>0.48684039876449148</v>
      </c>
      <c r="E58" s="139">
        <v>0.76045871618841021</v>
      </c>
      <c r="F58" s="138">
        <v>0.48680556511377976</v>
      </c>
      <c r="G58" s="139">
        <v>0.7495544454647558</v>
      </c>
      <c r="J58" s="136">
        <v>53</v>
      </c>
      <c r="K58" s="82" t="s">
        <v>19</v>
      </c>
      <c r="L58" s="137">
        <v>0.46754280545544513</v>
      </c>
      <c r="M58" s="137">
        <v>0.74432539092777139</v>
      </c>
      <c r="N58" s="137">
        <v>0.46403248140405012</v>
      </c>
      <c r="O58" s="137">
        <v>0.73469240611044295</v>
      </c>
      <c r="Q58" s="58" t="str">
        <f t="shared" si="0"/>
        <v>太子町</v>
      </c>
      <c r="R58" s="78">
        <f t="shared" si="14"/>
        <v>0.47763777143605629</v>
      </c>
      <c r="S58" s="78">
        <f t="shared" si="1"/>
        <v>0.43061198307865972</v>
      </c>
      <c r="T58" s="114">
        <f t="shared" si="2"/>
        <v>4.6999999999999984</v>
      </c>
      <c r="U58" s="58" t="str">
        <f t="shared" si="3"/>
        <v>住吉区</v>
      </c>
      <c r="V58" s="78">
        <f t="shared" si="15"/>
        <v>0.74724917753504871</v>
      </c>
      <c r="W58" s="78">
        <f t="shared" si="4"/>
        <v>0.7306551132078013</v>
      </c>
      <c r="X58" s="114">
        <f t="shared" si="5"/>
        <v>1.6000000000000014</v>
      </c>
      <c r="Z58" s="78">
        <f t="shared" si="6"/>
        <v>0.49516240125262923</v>
      </c>
      <c r="AA58" s="78">
        <f t="shared" si="7"/>
        <v>0.46887676226470565</v>
      </c>
      <c r="AB58" s="114">
        <f t="shared" si="8"/>
        <v>2.6000000000000023</v>
      </c>
      <c r="AC58" s="78">
        <f t="shared" si="9"/>
        <v>0.76309254995575904</v>
      </c>
      <c r="AD58" s="78">
        <f t="shared" si="10"/>
        <v>0.74910684043695974</v>
      </c>
      <c r="AE58" s="114">
        <f t="shared" si="11"/>
        <v>1.4000000000000012</v>
      </c>
      <c r="AF58" s="83">
        <v>0</v>
      </c>
    </row>
    <row r="59" spans="2:32" s="61" customFormat="1" ht="13.5" customHeight="1">
      <c r="B59" s="81">
        <v>54</v>
      </c>
      <c r="C59" s="82" t="s">
        <v>24</v>
      </c>
      <c r="D59" s="140">
        <v>0.51633896633301279</v>
      </c>
      <c r="E59" s="141">
        <v>0.77885127011409183</v>
      </c>
      <c r="F59" s="140">
        <v>0.51185456211925751</v>
      </c>
      <c r="G59" s="141">
        <v>0.77070436816179377</v>
      </c>
      <c r="J59" s="136">
        <v>54</v>
      </c>
      <c r="K59" s="82" t="s">
        <v>24</v>
      </c>
      <c r="L59" s="137">
        <v>0.48819039279932469</v>
      </c>
      <c r="M59" s="137">
        <v>0.76244308975701747</v>
      </c>
      <c r="N59" s="137">
        <v>0.48225920631594404</v>
      </c>
      <c r="O59" s="137">
        <v>0.75476913756529274</v>
      </c>
      <c r="Q59" s="58" t="str">
        <f t="shared" si="0"/>
        <v>泉大津市</v>
      </c>
      <c r="R59" s="78">
        <f t="shared" si="14"/>
        <v>0.47727315657413288</v>
      </c>
      <c r="S59" s="78">
        <f t="shared" si="1"/>
        <v>0.45718202300788596</v>
      </c>
      <c r="T59" s="114">
        <f t="shared" si="2"/>
        <v>1.9999999999999962</v>
      </c>
      <c r="U59" s="58" t="str">
        <f t="shared" si="3"/>
        <v>中央区</v>
      </c>
      <c r="V59" s="78">
        <f t="shared" si="15"/>
        <v>0.74336857804473644</v>
      </c>
      <c r="W59" s="78">
        <f t="shared" si="4"/>
        <v>0.73505663364354523</v>
      </c>
      <c r="X59" s="114">
        <f t="shared" si="5"/>
        <v>0.80000000000000071</v>
      </c>
      <c r="Z59" s="78">
        <f t="shared" si="6"/>
        <v>0.49516240125262923</v>
      </c>
      <c r="AA59" s="78">
        <f t="shared" si="7"/>
        <v>0.46887676226470565</v>
      </c>
      <c r="AB59" s="114">
        <f t="shared" si="8"/>
        <v>2.6000000000000023</v>
      </c>
      <c r="AC59" s="78">
        <f t="shared" si="9"/>
        <v>0.76309254995575904</v>
      </c>
      <c r="AD59" s="78">
        <f t="shared" si="10"/>
        <v>0.74910684043695974</v>
      </c>
      <c r="AE59" s="114">
        <f t="shared" si="11"/>
        <v>1.4000000000000012</v>
      </c>
      <c r="AF59" s="83">
        <v>0</v>
      </c>
    </row>
    <row r="60" spans="2:32" s="61" customFormat="1" ht="13.5" customHeight="1">
      <c r="B60" s="81">
        <v>55</v>
      </c>
      <c r="C60" s="82" t="s">
        <v>15</v>
      </c>
      <c r="D60" s="140">
        <v>0.54392144600086312</v>
      </c>
      <c r="E60" s="141">
        <v>0.796052797597668</v>
      </c>
      <c r="F60" s="140">
        <v>0.52631117296110608</v>
      </c>
      <c r="G60" s="141">
        <v>0.78573202544037646</v>
      </c>
      <c r="J60" s="136">
        <v>55</v>
      </c>
      <c r="K60" s="82" t="s">
        <v>15</v>
      </c>
      <c r="L60" s="137">
        <v>0.49965772906799716</v>
      </c>
      <c r="M60" s="137">
        <v>0.77811333824403484</v>
      </c>
      <c r="N60" s="137">
        <v>0.50860067167711354</v>
      </c>
      <c r="O60" s="137">
        <v>0.77604355438036421</v>
      </c>
      <c r="Q60" s="58" t="str">
        <f t="shared" si="0"/>
        <v>中央区</v>
      </c>
      <c r="R60" s="78">
        <f t="shared" si="14"/>
        <v>0.47473456930216368</v>
      </c>
      <c r="S60" s="78">
        <f t="shared" si="1"/>
        <v>0.43980321634960223</v>
      </c>
      <c r="T60" s="114">
        <f t="shared" si="2"/>
        <v>3.4999999999999973</v>
      </c>
      <c r="U60" s="58" t="str">
        <f t="shared" si="3"/>
        <v>藤井寺市</v>
      </c>
      <c r="V60" s="78">
        <f t="shared" si="15"/>
        <v>0.74218905407856328</v>
      </c>
      <c r="W60" s="78">
        <f t="shared" si="4"/>
        <v>0.72656489108734956</v>
      </c>
      <c r="X60" s="114">
        <f t="shared" si="5"/>
        <v>1.5000000000000013</v>
      </c>
      <c r="Z60" s="78">
        <f t="shared" si="6"/>
        <v>0.49516240125262923</v>
      </c>
      <c r="AA60" s="78">
        <f t="shared" si="7"/>
        <v>0.46887676226470565</v>
      </c>
      <c r="AB60" s="114">
        <f t="shared" si="8"/>
        <v>2.6000000000000023</v>
      </c>
      <c r="AC60" s="78">
        <f t="shared" si="9"/>
        <v>0.76309254995575904</v>
      </c>
      <c r="AD60" s="78">
        <f t="shared" si="10"/>
        <v>0.74910684043695974</v>
      </c>
      <c r="AE60" s="114">
        <f t="shared" si="11"/>
        <v>1.4000000000000012</v>
      </c>
      <c r="AF60" s="83">
        <v>0</v>
      </c>
    </row>
    <row r="61" spans="2:32" s="61" customFormat="1" ht="13.5" customHeight="1">
      <c r="B61" s="81">
        <v>56</v>
      </c>
      <c r="C61" s="82" t="s">
        <v>9</v>
      </c>
      <c r="D61" s="138">
        <v>0.52044980126273499</v>
      </c>
      <c r="E61" s="139">
        <v>0.82234521191670973</v>
      </c>
      <c r="F61" s="138">
        <v>0.55124113123246699</v>
      </c>
      <c r="G61" s="139">
        <v>0.81573734288728372</v>
      </c>
      <c r="J61" s="136">
        <v>56</v>
      </c>
      <c r="K61" s="82" t="s">
        <v>9</v>
      </c>
      <c r="L61" s="137">
        <v>0.52573152832312153</v>
      </c>
      <c r="M61" s="137">
        <v>0.80468245665600602</v>
      </c>
      <c r="N61" s="137">
        <v>0.54202805531714571</v>
      </c>
      <c r="O61" s="137">
        <v>0.80532944622384883</v>
      </c>
      <c r="Q61" s="58" t="str">
        <f t="shared" si="0"/>
        <v>泉南市</v>
      </c>
      <c r="R61" s="78">
        <f t="shared" si="14"/>
        <v>0.4740319810792899</v>
      </c>
      <c r="S61" s="78">
        <f t="shared" si="1"/>
        <v>0.45862844638033323</v>
      </c>
      <c r="T61" s="114">
        <f t="shared" si="2"/>
        <v>1.4999999999999958</v>
      </c>
      <c r="U61" s="58" t="str">
        <f t="shared" si="3"/>
        <v>旭区</v>
      </c>
      <c r="V61" s="78">
        <f t="shared" si="15"/>
        <v>0.7408166441833417</v>
      </c>
      <c r="W61" s="78">
        <f t="shared" si="4"/>
        <v>0.72895706931312976</v>
      </c>
      <c r="X61" s="114">
        <f t="shared" si="5"/>
        <v>1.2000000000000011</v>
      </c>
      <c r="Z61" s="78">
        <f t="shared" si="6"/>
        <v>0.49516240125262923</v>
      </c>
      <c r="AA61" s="78">
        <f t="shared" si="7"/>
        <v>0.46887676226470565</v>
      </c>
      <c r="AB61" s="114">
        <f t="shared" si="8"/>
        <v>2.6000000000000023</v>
      </c>
      <c r="AC61" s="78">
        <f t="shared" si="9"/>
        <v>0.76309254995575904</v>
      </c>
      <c r="AD61" s="78">
        <f t="shared" si="10"/>
        <v>0.74910684043695974</v>
      </c>
      <c r="AE61" s="114">
        <f t="shared" si="11"/>
        <v>1.4000000000000012</v>
      </c>
      <c r="AF61" s="83">
        <v>0</v>
      </c>
    </row>
    <row r="62" spans="2:32" s="61" customFormat="1" ht="13.5" customHeight="1">
      <c r="B62" s="81">
        <v>57</v>
      </c>
      <c r="C62" s="82" t="s">
        <v>43</v>
      </c>
      <c r="D62" s="140">
        <v>0.47746380625612461</v>
      </c>
      <c r="E62" s="141">
        <v>0.74197433119456435</v>
      </c>
      <c r="F62" s="140">
        <v>0.48551820800760848</v>
      </c>
      <c r="G62" s="141">
        <v>0.73648510631872044</v>
      </c>
      <c r="J62" s="136">
        <v>57</v>
      </c>
      <c r="K62" s="82" t="s">
        <v>43</v>
      </c>
      <c r="L62" s="137">
        <v>0.44530388539863824</v>
      </c>
      <c r="M62" s="137">
        <v>0.73104114670349363</v>
      </c>
      <c r="N62" s="137">
        <v>0.45444778438082289</v>
      </c>
      <c r="O62" s="137">
        <v>0.72665874158264776</v>
      </c>
      <c r="Q62" s="58" t="str">
        <f t="shared" si="0"/>
        <v>生野区</v>
      </c>
      <c r="R62" s="78">
        <f t="shared" si="14"/>
        <v>0.4655438530101178</v>
      </c>
      <c r="S62" s="78">
        <f t="shared" si="1"/>
        <v>0.4381202225728878</v>
      </c>
      <c r="T62" s="114">
        <f t="shared" si="2"/>
        <v>2.8000000000000025</v>
      </c>
      <c r="U62" s="58" t="str">
        <f t="shared" si="3"/>
        <v>泉南市</v>
      </c>
      <c r="V62" s="78">
        <f t="shared" si="15"/>
        <v>0.74005170160357758</v>
      </c>
      <c r="W62" s="78">
        <f t="shared" si="4"/>
        <v>0.73439677390470848</v>
      </c>
      <c r="X62" s="114">
        <f t="shared" si="5"/>
        <v>0.60000000000000053</v>
      </c>
      <c r="Z62" s="78">
        <f t="shared" si="6"/>
        <v>0.49516240125262923</v>
      </c>
      <c r="AA62" s="78">
        <f t="shared" si="7"/>
        <v>0.46887676226470565</v>
      </c>
      <c r="AB62" s="114">
        <f t="shared" si="8"/>
        <v>2.6000000000000023</v>
      </c>
      <c r="AC62" s="78">
        <f t="shared" si="9"/>
        <v>0.76309254995575904</v>
      </c>
      <c r="AD62" s="78">
        <f t="shared" si="10"/>
        <v>0.74910684043695974</v>
      </c>
      <c r="AE62" s="114">
        <f t="shared" si="11"/>
        <v>1.4000000000000012</v>
      </c>
      <c r="AF62" s="83">
        <v>0</v>
      </c>
    </row>
    <row r="63" spans="2:32" s="61" customFormat="1" ht="13.5" customHeight="1">
      <c r="B63" s="81">
        <v>58</v>
      </c>
      <c r="C63" s="82" t="s">
        <v>25</v>
      </c>
      <c r="D63" s="142">
        <v>0.50272636206744437</v>
      </c>
      <c r="E63" s="143">
        <v>0.75538415591866304</v>
      </c>
      <c r="F63" s="142">
        <v>0.4903978546731585</v>
      </c>
      <c r="G63" s="143">
        <v>0.74218905407856328</v>
      </c>
      <c r="J63" s="136">
        <v>58</v>
      </c>
      <c r="K63" s="82" t="s">
        <v>25</v>
      </c>
      <c r="L63" s="137">
        <v>0.45142361389031826</v>
      </c>
      <c r="M63" s="137">
        <v>0.73352909233317631</v>
      </c>
      <c r="N63" s="137">
        <v>0.46305163041954067</v>
      </c>
      <c r="O63" s="137">
        <v>0.72656489108734956</v>
      </c>
      <c r="Q63" s="58" t="str">
        <f t="shared" si="0"/>
        <v>福島区</v>
      </c>
      <c r="R63" s="78">
        <f t="shared" si="14"/>
        <v>0.46533040349280036</v>
      </c>
      <c r="S63" s="78">
        <f t="shared" si="1"/>
        <v>0.42786202844196836</v>
      </c>
      <c r="T63" s="114">
        <f t="shared" si="2"/>
        <v>3.7000000000000033</v>
      </c>
      <c r="U63" s="58" t="str">
        <f t="shared" si="3"/>
        <v>生野区</v>
      </c>
      <c r="V63" s="78">
        <f t="shared" si="15"/>
        <v>0.73834077588387315</v>
      </c>
      <c r="W63" s="78">
        <f t="shared" si="4"/>
        <v>0.72236800144829127</v>
      </c>
      <c r="X63" s="114">
        <f t="shared" si="5"/>
        <v>1.6000000000000014</v>
      </c>
      <c r="Z63" s="78">
        <f t="shared" si="6"/>
        <v>0.49516240125262923</v>
      </c>
      <c r="AA63" s="78">
        <f t="shared" si="7"/>
        <v>0.46887676226470565</v>
      </c>
      <c r="AB63" s="114">
        <f t="shared" si="8"/>
        <v>2.6000000000000023</v>
      </c>
      <c r="AC63" s="78">
        <f t="shared" si="9"/>
        <v>0.76309254995575904</v>
      </c>
      <c r="AD63" s="78">
        <f t="shared" si="10"/>
        <v>0.74910684043695974</v>
      </c>
      <c r="AE63" s="114">
        <f t="shared" si="11"/>
        <v>1.4000000000000012</v>
      </c>
      <c r="AF63" s="83">
        <v>0</v>
      </c>
    </row>
    <row r="64" spans="2:32" s="61" customFormat="1" ht="13.5" customHeight="1">
      <c r="B64" s="81">
        <v>59</v>
      </c>
      <c r="C64" s="82" t="s">
        <v>20</v>
      </c>
      <c r="D64" s="138">
        <v>0.44900986146986205</v>
      </c>
      <c r="E64" s="139">
        <v>0.73309757373763884</v>
      </c>
      <c r="F64" s="138">
        <v>0.45738563308672558</v>
      </c>
      <c r="G64" s="139">
        <v>0.72729531562726479</v>
      </c>
      <c r="J64" s="136">
        <v>59</v>
      </c>
      <c r="K64" s="82" t="s">
        <v>20</v>
      </c>
      <c r="L64" s="137">
        <v>0.42984306246882631</v>
      </c>
      <c r="M64" s="137">
        <v>0.71497938262752758</v>
      </c>
      <c r="N64" s="137">
        <v>0.43048356991434134</v>
      </c>
      <c r="O64" s="137">
        <v>0.7139790359983097</v>
      </c>
      <c r="Q64" s="58" t="str">
        <f t="shared" si="0"/>
        <v>岸和田市</v>
      </c>
      <c r="R64" s="78">
        <f t="shared" si="14"/>
        <v>0.46169877982603158</v>
      </c>
      <c r="S64" s="78">
        <f t="shared" si="1"/>
        <v>0.44761998033023648</v>
      </c>
      <c r="T64" s="114">
        <f t="shared" si="2"/>
        <v>1.4000000000000012</v>
      </c>
      <c r="U64" s="58" t="str">
        <f t="shared" si="3"/>
        <v>福島区</v>
      </c>
      <c r="V64" s="78">
        <f t="shared" si="15"/>
        <v>0.73743312581686771</v>
      </c>
      <c r="W64" s="78">
        <f t="shared" si="4"/>
        <v>0.72241380551754486</v>
      </c>
      <c r="X64" s="114">
        <f t="shared" si="5"/>
        <v>1.5000000000000013</v>
      </c>
      <c r="Z64" s="78">
        <f t="shared" si="6"/>
        <v>0.49516240125262923</v>
      </c>
      <c r="AA64" s="78">
        <f t="shared" si="7"/>
        <v>0.46887676226470565</v>
      </c>
      <c r="AB64" s="114">
        <f t="shared" si="8"/>
        <v>2.6000000000000023</v>
      </c>
      <c r="AC64" s="78">
        <f t="shared" si="9"/>
        <v>0.76309254995575904</v>
      </c>
      <c r="AD64" s="78">
        <f t="shared" si="10"/>
        <v>0.74910684043695974</v>
      </c>
      <c r="AE64" s="114">
        <f t="shared" si="11"/>
        <v>1.4000000000000012</v>
      </c>
      <c r="AF64" s="83">
        <v>0</v>
      </c>
    </row>
    <row r="65" spans="2:32" s="61" customFormat="1" ht="13.5" customHeight="1">
      <c r="B65" s="81">
        <v>60</v>
      </c>
      <c r="C65" s="82" t="s">
        <v>44</v>
      </c>
      <c r="D65" s="138">
        <v>0.48574648077591587</v>
      </c>
      <c r="E65" s="139">
        <v>0.74967999361921112</v>
      </c>
      <c r="F65" s="138">
        <v>0.4740319810792899</v>
      </c>
      <c r="G65" s="139">
        <v>0.74005170160357758</v>
      </c>
      <c r="J65" s="136">
        <v>60</v>
      </c>
      <c r="K65" s="82" t="s">
        <v>44</v>
      </c>
      <c r="L65" s="137">
        <v>0.43854077829104948</v>
      </c>
      <c r="M65" s="137">
        <v>0.73279811288936048</v>
      </c>
      <c r="N65" s="137">
        <v>0.45862844638033323</v>
      </c>
      <c r="O65" s="137">
        <v>0.73439677390470848</v>
      </c>
      <c r="Q65" s="58" t="str">
        <f t="shared" si="0"/>
        <v>東成区</v>
      </c>
      <c r="R65" s="78">
        <f t="shared" si="14"/>
        <v>0.4594284738607104</v>
      </c>
      <c r="S65" s="78">
        <f t="shared" si="1"/>
        <v>0.44198372127075197</v>
      </c>
      <c r="T65" s="114">
        <f t="shared" si="2"/>
        <v>1.7000000000000015</v>
      </c>
      <c r="U65" s="58" t="str">
        <f t="shared" si="3"/>
        <v>高石市</v>
      </c>
      <c r="V65" s="78">
        <f t="shared" si="15"/>
        <v>0.73648510631872044</v>
      </c>
      <c r="W65" s="78">
        <f t="shared" si="4"/>
        <v>0.72665874158264776</v>
      </c>
      <c r="X65" s="114">
        <f t="shared" si="5"/>
        <v>0.9000000000000008</v>
      </c>
      <c r="Z65" s="78">
        <f t="shared" si="6"/>
        <v>0.49516240125262923</v>
      </c>
      <c r="AA65" s="78">
        <f t="shared" si="7"/>
        <v>0.46887676226470565</v>
      </c>
      <c r="AB65" s="114">
        <f t="shared" si="8"/>
        <v>2.6000000000000023</v>
      </c>
      <c r="AC65" s="78">
        <f t="shared" si="9"/>
        <v>0.76309254995575904</v>
      </c>
      <c r="AD65" s="78">
        <f t="shared" si="10"/>
        <v>0.74910684043695974</v>
      </c>
      <c r="AE65" s="114">
        <f t="shared" si="11"/>
        <v>1.4000000000000012</v>
      </c>
      <c r="AF65" s="83">
        <v>0</v>
      </c>
    </row>
    <row r="66" spans="2:32" s="61" customFormat="1" ht="13.5" customHeight="1">
      <c r="B66" s="81">
        <v>61</v>
      </c>
      <c r="C66" s="82" t="s">
        <v>16</v>
      </c>
      <c r="D66" s="140">
        <v>0.45599180489636593</v>
      </c>
      <c r="E66" s="141">
        <v>0.75975566998681032</v>
      </c>
      <c r="F66" s="140">
        <v>0.4810512117590855</v>
      </c>
      <c r="G66" s="141">
        <v>0.75489796619719263</v>
      </c>
      <c r="J66" s="136">
        <v>61</v>
      </c>
      <c r="K66" s="82" t="s">
        <v>16</v>
      </c>
      <c r="L66" s="137">
        <v>0.45208987022400127</v>
      </c>
      <c r="M66" s="137">
        <v>0.74072113246612381</v>
      </c>
      <c r="N66" s="137">
        <v>0.45457109487916225</v>
      </c>
      <c r="O66" s="137">
        <v>0.7426096656102068</v>
      </c>
      <c r="Q66" s="58" t="str">
        <f t="shared" si="0"/>
        <v>河南町</v>
      </c>
      <c r="R66" s="78">
        <f t="shared" si="14"/>
        <v>0.458756324143062</v>
      </c>
      <c r="S66" s="78">
        <f t="shared" si="1"/>
        <v>0.44036167617881322</v>
      </c>
      <c r="T66" s="114">
        <f t="shared" si="2"/>
        <v>1.9000000000000017</v>
      </c>
      <c r="U66" s="58" t="str">
        <f t="shared" si="3"/>
        <v>豊中市</v>
      </c>
      <c r="V66" s="78">
        <f t="shared" si="15"/>
        <v>0.73613970325620415</v>
      </c>
      <c r="W66" s="78">
        <f t="shared" si="4"/>
        <v>0.72281695633940946</v>
      </c>
      <c r="X66" s="114">
        <f t="shared" si="5"/>
        <v>1.3000000000000012</v>
      </c>
      <c r="Z66" s="78">
        <f t="shared" si="6"/>
        <v>0.49516240125262923</v>
      </c>
      <c r="AA66" s="78">
        <f t="shared" si="7"/>
        <v>0.46887676226470565</v>
      </c>
      <c r="AB66" s="114">
        <f t="shared" si="8"/>
        <v>2.6000000000000023</v>
      </c>
      <c r="AC66" s="78">
        <f t="shared" si="9"/>
        <v>0.76309254995575904</v>
      </c>
      <c r="AD66" s="78">
        <f t="shared" si="10"/>
        <v>0.74910684043695974</v>
      </c>
      <c r="AE66" s="114">
        <f t="shared" si="11"/>
        <v>1.4000000000000012</v>
      </c>
      <c r="AF66" s="83">
        <v>0</v>
      </c>
    </row>
    <row r="67" spans="2:32" s="61" customFormat="1" ht="13.5" customHeight="1">
      <c r="B67" s="81">
        <v>62</v>
      </c>
      <c r="C67" s="82" t="s">
        <v>17</v>
      </c>
      <c r="D67" s="140">
        <v>0.52554172664242871</v>
      </c>
      <c r="E67" s="141">
        <v>0.77607821285818723</v>
      </c>
      <c r="F67" s="140">
        <v>0.50395766754736115</v>
      </c>
      <c r="G67" s="141">
        <v>0.76803036824789539</v>
      </c>
      <c r="J67" s="136">
        <v>62</v>
      </c>
      <c r="K67" s="82" t="s">
        <v>17</v>
      </c>
      <c r="L67" s="137">
        <v>0.47264965562037903</v>
      </c>
      <c r="M67" s="137">
        <v>0.7573472843832797</v>
      </c>
      <c r="N67" s="137">
        <v>0.46542778596414269</v>
      </c>
      <c r="O67" s="137">
        <v>0.7503329418136121</v>
      </c>
      <c r="Q67" s="58" t="str">
        <f t="shared" si="0"/>
        <v>東大阪市</v>
      </c>
      <c r="R67" s="78">
        <f t="shared" si="14"/>
        <v>0.45738563308672558</v>
      </c>
      <c r="S67" s="78">
        <f t="shared" si="1"/>
        <v>0.43048356991434134</v>
      </c>
      <c r="T67" s="114">
        <f t="shared" si="2"/>
        <v>2.7000000000000024</v>
      </c>
      <c r="U67" s="58" t="str">
        <f t="shared" si="3"/>
        <v>堺市南区</v>
      </c>
      <c r="V67" s="78">
        <f t="shared" si="15"/>
        <v>0.73522800277784273</v>
      </c>
      <c r="W67" s="78">
        <f t="shared" si="4"/>
        <v>0.72395434538584058</v>
      </c>
      <c r="X67" s="114">
        <f t="shared" si="5"/>
        <v>1.100000000000001</v>
      </c>
      <c r="Z67" s="78">
        <f t="shared" si="6"/>
        <v>0.49516240125262923</v>
      </c>
      <c r="AA67" s="78">
        <f t="shared" si="7"/>
        <v>0.46887676226470565</v>
      </c>
      <c r="AB67" s="114">
        <f t="shared" si="8"/>
        <v>2.6000000000000023</v>
      </c>
      <c r="AC67" s="78">
        <f t="shared" si="9"/>
        <v>0.76309254995575904</v>
      </c>
      <c r="AD67" s="78">
        <f t="shared" si="10"/>
        <v>0.74910684043695974</v>
      </c>
      <c r="AE67" s="114">
        <f t="shared" si="11"/>
        <v>1.4000000000000012</v>
      </c>
      <c r="AF67" s="83">
        <v>0</v>
      </c>
    </row>
    <row r="68" spans="2:32" s="61" customFormat="1" ht="13.5" customHeight="1">
      <c r="B68" s="81">
        <v>63</v>
      </c>
      <c r="C68" s="82" t="s">
        <v>26</v>
      </c>
      <c r="D68" s="138">
        <v>0.40965287266869327</v>
      </c>
      <c r="E68" s="139">
        <v>0.72714419972843736</v>
      </c>
      <c r="F68" s="138">
        <v>0.41424171437341234</v>
      </c>
      <c r="G68" s="139">
        <v>0.71884499903911414</v>
      </c>
      <c r="J68" s="136">
        <v>63</v>
      </c>
      <c r="K68" s="82" t="s">
        <v>26</v>
      </c>
      <c r="L68" s="137">
        <v>0.40028617100388014</v>
      </c>
      <c r="M68" s="137">
        <v>0.71444363907831254</v>
      </c>
      <c r="N68" s="137">
        <v>0.397901573226351</v>
      </c>
      <c r="O68" s="137">
        <v>0.70738666661193628</v>
      </c>
      <c r="Q68" s="58" t="str">
        <f t="shared" si="0"/>
        <v>北区</v>
      </c>
      <c r="R68" s="78">
        <f t="shared" si="14"/>
        <v>0.45623300533716948</v>
      </c>
      <c r="S68" s="78">
        <f t="shared" si="1"/>
        <v>0.43410933903593746</v>
      </c>
      <c r="T68" s="114">
        <f t="shared" si="2"/>
        <v>2.200000000000002</v>
      </c>
      <c r="U68" s="58" t="str">
        <f t="shared" si="3"/>
        <v>和泉市</v>
      </c>
      <c r="V68" s="78">
        <f t="shared" si="15"/>
        <v>0.72825497608649359</v>
      </c>
      <c r="W68" s="78">
        <f t="shared" si="4"/>
        <v>0.71368011362158701</v>
      </c>
      <c r="X68" s="114">
        <f t="shared" si="5"/>
        <v>1.4000000000000012</v>
      </c>
      <c r="Z68" s="78">
        <f t="shared" si="6"/>
        <v>0.49516240125262923</v>
      </c>
      <c r="AA68" s="78">
        <f t="shared" si="7"/>
        <v>0.46887676226470565</v>
      </c>
      <c r="AB68" s="114">
        <f t="shared" si="8"/>
        <v>2.6000000000000023</v>
      </c>
      <c r="AC68" s="78">
        <f t="shared" si="9"/>
        <v>0.76309254995575904</v>
      </c>
      <c r="AD68" s="78">
        <f t="shared" si="10"/>
        <v>0.74910684043695974</v>
      </c>
      <c r="AE68" s="114">
        <f t="shared" si="11"/>
        <v>1.4000000000000012</v>
      </c>
      <c r="AF68" s="83">
        <v>0</v>
      </c>
    </row>
    <row r="69" spans="2:32" s="61" customFormat="1" ht="13.5" customHeight="1">
      <c r="B69" s="81">
        <v>64</v>
      </c>
      <c r="C69" s="82" t="s">
        <v>45</v>
      </c>
      <c r="D69" s="140">
        <v>0.46836361700193407</v>
      </c>
      <c r="E69" s="141">
        <v>0.72420361313283665</v>
      </c>
      <c r="F69" s="140">
        <v>0.45193587201534552</v>
      </c>
      <c r="G69" s="141">
        <v>0.71962420423859652</v>
      </c>
      <c r="J69" s="136">
        <v>64</v>
      </c>
      <c r="K69" s="82" t="s">
        <v>45</v>
      </c>
      <c r="L69" s="137">
        <v>0.41852144028848604</v>
      </c>
      <c r="M69" s="137">
        <v>0.71136553224824717</v>
      </c>
      <c r="N69" s="137">
        <v>0.41846680285077276</v>
      </c>
      <c r="O69" s="137">
        <v>0.70282293444795652</v>
      </c>
      <c r="Q69" s="58" t="str">
        <f t="shared" si="0"/>
        <v>阪南市</v>
      </c>
      <c r="R69" s="78">
        <f t="shared" si="14"/>
        <v>0.45193587201534552</v>
      </c>
      <c r="S69" s="78">
        <f t="shared" si="1"/>
        <v>0.41846680285077276</v>
      </c>
      <c r="T69" s="114">
        <f t="shared" si="2"/>
        <v>3.400000000000003</v>
      </c>
      <c r="U69" s="58" t="str">
        <f t="shared" si="3"/>
        <v>東大阪市</v>
      </c>
      <c r="V69" s="78">
        <f t="shared" si="15"/>
        <v>0.72729531562726479</v>
      </c>
      <c r="W69" s="78">
        <f t="shared" si="4"/>
        <v>0.7139790359983097</v>
      </c>
      <c r="X69" s="114">
        <f t="shared" si="5"/>
        <v>1.3000000000000012</v>
      </c>
      <c r="Z69" s="78">
        <f t="shared" si="6"/>
        <v>0.49516240125262923</v>
      </c>
      <c r="AA69" s="78">
        <f t="shared" si="7"/>
        <v>0.46887676226470565</v>
      </c>
      <c r="AB69" s="114">
        <f t="shared" si="8"/>
        <v>2.6000000000000023</v>
      </c>
      <c r="AC69" s="78">
        <f t="shared" si="9"/>
        <v>0.76309254995575904</v>
      </c>
      <c r="AD69" s="78">
        <f t="shared" si="10"/>
        <v>0.74910684043695974</v>
      </c>
      <c r="AE69" s="114">
        <f t="shared" si="11"/>
        <v>1.4000000000000012</v>
      </c>
      <c r="AF69" s="83">
        <v>0</v>
      </c>
    </row>
    <row r="70" spans="2:32" s="61" customFormat="1" ht="13.5" customHeight="1">
      <c r="B70" s="81">
        <v>65</v>
      </c>
      <c r="C70" s="82" t="s">
        <v>10</v>
      </c>
      <c r="D70" s="142">
        <v>0.47100781027826183</v>
      </c>
      <c r="E70" s="143">
        <v>0.76587618381882838</v>
      </c>
      <c r="F70" s="142">
        <v>0.48082054559799697</v>
      </c>
      <c r="G70" s="143">
        <v>0.75859974448984435</v>
      </c>
      <c r="J70" s="136">
        <v>65</v>
      </c>
      <c r="K70" s="82" t="s">
        <v>10</v>
      </c>
      <c r="L70" s="137">
        <v>0.46509802171363368</v>
      </c>
      <c r="M70" s="137">
        <v>0.75449225684496457</v>
      </c>
      <c r="N70" s="137">
        <v>0.47829834508352087</v>
      </c>
      <c r="O70" s="137">
        <v>0.74992687788666856</v>
      </c>
      <c r="Q70" s="58" t="str">
        <f t="shared" si="0"/>
        <v>和泉市</v>
      </c>
      <c r="R70" s="78">
        <f t="shared" ref="R70:R79" si="16">LARGE(F$6:F$79,ROW(A65))</f>
        <v>0.45057373944026879</v>
      </c>
      <c r="S70" s="78">
        <f t="shared" si="1"/>
        <v>0.42143815784446337</v>
      </c>
      <c r="T70" s="114">
        <f t="shared" si="2"/>
        <v>3.0000000000000027</v>
      </c>
      <c r="U70" s="58" t="str">
        <f t="shared" si="3"/>
        <v>東成区</v>
      </c>
      <c r="V70" s="78">
        <f t="shared" ref="V70" si="17">LARGE(G$6:G$79,ROW(A65))</f>
        <v>0.7271552346063801</v>
      </c>
      <c r="W70" s="78">
        <f t="shared" si="4"/>
        <v>0.713711757084043</v>
      </c>
      <c r="X70" s="114">
        <f t="shared" si="5"/>
        <v>1.3000000000000012</v>
      </c>
      <c r="Z70" s="78">
        <f t="shared" si="6"/>
        <v>0.49516240125262923</v>
      </c>
      <c r="AA70" s="78">
        <f t="shared" si="7"/>
        <v>0.46887676226470565</v>
      </c>
      <c r="AB70" s="114">
        <f t="shared" si="8"/>
        <v>2.6000000000000023</v>
      </c>
      <c r="AC70" s="78">
        <f t="shared" si="9"/>
        <v>0.76309254995575904</v>
      </c>
      <c r="AD70" s="78">
        <f t="shared" si="10"/>
        <v>0.74910684043695974</v>
      </c>
      <c r="AE70" s="114">
        <f t="shared" si="11"/>
        <v>1.4000000000000012</v>
      </c>
      <c r="AF70" s="83">
        <v>0</v>
      </c>
    </row>
    <row r="71" spans="2:32" s="61" customFormat="1" ht="13.5" customHeight="1">
      <c r="B71" s="81">
        <v>66</v>
      </c>
      <c r="C71" s="82" t="s">
        <v>5</v>
      </c>
      <c r="D71" s="138">
        <v>0.57893299114124697</v>
      </c>
      <c r="E71" s="139">
        <v>0.79076958035928857</v>
      </c>
      <c r="F71" s="138">
        <v>0.55729304818189107</v>
      </c>
      <c r="G71" s="139">
        <v>0.78584666858002183</v>
      </c>
      <c r="J71" s="136">
        <v>66</v>
      </c>
      <c r="K71" s="82" t="s">
        <v>5</v>
      </c>
      <c r="L71" s="137">
        <v>0.52192118544207233</v>
      </c>
      <c r="M71" s="137">
        <v>0.77225571026852391</v>
      </c>
      <c r="N71" s="137">
        <v>0.51105416808459636</v>
      </c>
      <c r="O71" s="137">
        <v>0.76569911191289264</v>
      </c>
      <c r="Q71" s="58" t="str">
        <f t="shared" ref="Q71:Q79" si="18">INDEX($C$6:$C$79,MATCH(R71,F$6:F$79,0))</f>
        <v>大正区</v>
      </c>
      <c r="R71" s="78">
        <f t="shared" si="16"/>
        <v>0.45019802285342797</v>
      </c>
      <c r="S71" s="78">
        <f t="shared" ref="S71:S79" si="19">VLOOKUP(Q71,$K$6:$O$79,4,FALSE)</f>
        <v>0.45206356195876657</v>
      </c>
      <c r="T71" s="114">
        <f t="shared" ref="T71:T79" si="20">(ROUND(R71,3)-ROUND(S71,3))*100</f>
        <v>-0.20000000000000018</v>
      </c>
      <c r="U71" s="58" t="str">
        <f t="shared" ref="U71:U79" si="21">INDEX($C$6:$C$79,MATCH(V71,G$6:G$79,0))</f>
        <v>北区</v>
      </c>
      <c r="V71" s="78">
        <f t="shared" ref="V71:V79" si="22">LARGE(G$6:G$79,ROW(A66))</f>
        <v>0.72120531383827247</v>
      </c>
      <c r="W71" s="78">
        <f t="shared" ref="W71:W79" si="23">VLOOKUP(U71,$K$6:$O$79,5,FALSE)</f>
        <v>0.70803695857837601</v>
      </c>
      <c r="X71" s="114">
        <f t="shared" ref="X71:X79" si="24">(ROUND(V71,3)-ROUND(W71,3))*100</f>
        <v>1.3000000000000012</v>
      </c>
      <c r="Z71" s="78">
        <f t="shared" ref="Z71:Z79" si="25">$F$80</f>
        <v>0.49516240125262923</v>
      </c>
      <c r="AA71" s="78">
        <f t="shared" ref="AA71:AA79" si="26">$N$80</f>
        <v>0.46887676226470565</v>
      </c>
      <c r="AB71" s="114">
        <f t="shared" ref="AB71:AB79" si="27">(ROUND(Z71,3)-ROUND(AA71,3))*100</f>
        <v>2.6000000000000023</v>
      </c>
      <c r="AC71" s="78">
        <f t="shared" ref="AC71:AC79" si="28">$G$80</f>
        <v>0.76309254995575904</v>
      </c>
      <c r="AD71" s="78">
        <f t="shared" ref="AD71:AD79" si="29">$O$80</f>
        <v>0.74910684043695974</v>
      </c>
      <c r="AE71" s="114">
        <f t="shared" ref="AE71:AE79" si="30">(ROUND(AC71,3)-ROUND(AD71,3))*100</f>
        <v>1.4000000000000012</v>
      </c>
      <c r="AF71" s="83">
        <v>0</v>
      </c>
    </row>
    <row r="72" spans="2:32" s="61" customFormat="1" ht="13.5" customHeight="1">
      <c r="B72" s="81">
        <v>67</v>
      </c>
      <c r="C72" s="82" t="s">
        <v>6</v>
      </c>
      <c r="D72" s="138">
        <v>0.56149399142147949</v>
      </c>
      <c r="E72" s="139">
        <v>0.83108587185432359</v>
      </c>
      <c r="F72" s="138">
        <v>0.57463453627110272</v>
      </c>
      <c r="G72" s="139">
        <v>0.8309112165047835</v>
      </c>
      <c r="J72" s="136">
        <v>67</v>
      </c>
      <c r="K72" s="82" t="s">
        <v>6</v>
      </c>
      <c r="L72" s="137">
        <v>0.52087567096717458</v>
      </c>
      <c r="M72" s="137">
        <v>0.81012693622473009</v>
      </c>
      <c r="N72" s="137">
        <v>0.50677204088836014</v>
      </c>
      <c r="O72" s="137">
        <v>0.80521417414230501</v>
      </c>
      <c r="Q72" s="58" t="str">
        <f t="shared" si="18"/>
        <v>貝塚市</v>
      </c>
      <c r="R72" s="78">
        <f t="shared" si="16"/>
        <v>0.44837888516001756</v>
      </c>
      <c r="S72" s="78">
        <f t="shared" si="19"/>
        <v>0.42700785613431447</v>
      </c>
      <c r="T72" s="114">
        <f t="shared" si="20"/>
        <v>2.1000000000000019</v>
      </c>
      <c r="U72" s="58" t="str">
        <f t="shared" si="21"/>
        <v>河内長野市</v>
      </c>
      <c r="V72" s="78">
        <f t="shared" si="22"/>
        <v>0.72024266408912463</v>
      </c>
      <c r="W72" s="78">
        <f t="shared" si="23"/>
        <v>0.70853048375447703</v>
      </c>
      <c r="X72" s="114">
        <f t="shared" si="24"/>
        <v>1.100000000000001</v>
      </c>
      <c r="Z72" s="78">
        <f t="shared" si="25"/>
        <v>0.49516240125262923</v>
      </c>
      <c r="AA72" s="78">
        <f t="shared" si="26"/>
        <v>0.46887676226470565</v>
      </c>
      <c r="AB72" s="114">
        <f t="shared" si="27"/>
        <v>2.6000000000000023</v>
      </c>
      <c r="AC72" s="78">
        <f t="shared" si="28"/>
        <v>0.76309254995575904</v>
      </c>
      <c r="AD72" s="78">
        <f t="shared" si="29"/>
        <v>0.74910684043695974</v>
      </c>
      <c r="AE72" s="114">
        <f t="shared" si="30"/>
        <v>1.4000000000000012</v>
      </c>
      <c r="AF72" s="83">
        <v>0</v>
      </c>
    </row>
    <row r="73" spans="2:32" s="61" customFormat="1" ht="13.5" customHeight="1">
      <c r="B73" s="81">
        <v>68</v>
      </c>
      <c r="C73" s="82" t="s">
        <v>46</v>
      </c>
      <c r="D73" s="140">
        <v>0.48016906744807564</v>
      </c>
      <c r="E73" s="141">
        <v>0.77714232109251713</v>
      </c>
      <c r="F73" s="140">
        <v>0.48128631562243479</v>
      </c>
      <c r="G73" s="141">
        <v>0.76849571643672443</v>
      </c>
      <c r="J73" s="136">
        <v>68</v>
      </c>
      <c r="K73" s="82" t="s">
        <v>46</v>
      </c>
      <c r="L73" s="137">
        <v>0.45200263689672721</v>
      </c>
      <c r="M73" s="137">
        <v>0.76755673910964706</v>
      </c>
      <c r="N73" s="137">
        <v>0.44178046072345556</v>
      </c>
      <c r="O73" s="137">
        <v>0.75418282750836507</v>
      </c>
      <c r="Q73" s="58" t="str">
        <f t="shared" si="18"/>
        <v>河内長野市</v>
      </c>
      <c r="R73" s="78">
        <f t="shared" si="16"/>
        <v>0.44106553682623933</v>
      </c>
      <c r="S73" s="78">
        <f t="shared" si="19"/>
        <v>0.41943026582604592</v>
      </c>
      <c r="T73" s="114">
        <f t="shared" si="20"/>
        <v>2.200000000000002</v>
      </c>
      <c r="U73" s="58" t="str">
        <f t="shared" si="21"/>
        <v>阪南市</v>
      </c>
      <c r="V73" s="78">
        <f t="shared" si="22"/>
        <v>0.71962420423859652</v>
      </c>
      <c r="W73" s="78">
        <f t="shared" si="23"/>
        <v>0.70282293444795652</v>
      </c>
      <c r="X73" s="114">
        <f t="shared" si="24"/>
        <v>1.7000000000000015</v>
      </c>
      <c r="Z73" s="78">
        <f t="shared" si="25"/>
        <v>0.49516240125262923</v>
      </c>
      <c r="AA73" s="78">
        <f t="shared" si="26"/>
        <v>0.46887676226470565</v>
      </c>
      <c r="AB73" s="114">
        <f t="shared" si="27"/>
        <v>2.6000000000000023</v>
      </c>
      <c r="AC73" s="78">
        <f t="shared" si="28"/>
        <v>0.76309254995575904</v>
      </c>
      <c r="AD73" s="78">
        <f t="shared" si="29"/>
        <v>0.74910684043695974</v>
      </c>
      <c r="AE73" s="114">
        <f t="shared" si="30"/>
        <v>1.4000000000000012</v>
      </c>
      <c r="AF73" s="83">
        <v>0</v>
      </c>
    </row>
    <row r="74" spans="2:32" s="61" customFormat="1" ht="13.5" customHeight="1">
      <c r="B74" s="81">
        <v>69</v>
      </c>
      <c r="C74" s="82" t="s">
        <v>47</v>
      </c>
      <c r="D74" s="138">
        <v>0.4859139859651449</v>
      </c>
      <c r="E74" s="139">
        <v>0.81070754172909332</v>
      </c>
      <c r="F74" s="138">
        <v>0.49009844132130376</v>
      </c>
      <c r="G74" s="139">
        <v>0.80749583423452886</v>
      </c>
      <c r="J74" s="136">
        <v>69</v>
      </c>
      <c r="K74" s="82" t="s">
        <v>47</v>
      </c>
      <c r="L74" s="137">
        <v>0.4621271892494857</v>
      </c>
      <c r="M74" s="137">
        <v>0.80194039460296418</v>
      </c>
      <c r="N74" s="137">
        <v>0.48597391650342581</v>
      </c>
      <c r="O74" s="137">
        <v>0.79312747040630815</v>
      </c>
      <c r="Q74" s="58" t="str">
        <f t="shared" si="18"/>
        <v>堺市南区</v>
      </c>
      <c r="R74" s="78">
        <f t="shared" si="16"/>
        <v>0.44002940935718288</v>
      </c>
      <c r="S74" s="78">
        <f t="shared" si="19"/>
        <v>0.42340563748060667</v>
      </c>
      <c r="T74" s="114">
        <f t="shared" si="20"/>
        <v>1.7000000000000015</v>
      </c>
      <c r="U74" s="58" t="str">
        <f t="shared" si="21"/>
        <v>大阪狭山市</v>
      </c>
      <c r="V74" s="78">
        <f t="shared" si="22"/>
        <v>0.71884499903911414</v>
      </c>
      <c r="W74" s="78">
        <f t="shared" si="23"/>
        <v>0.70738666661193628</v>
      </c>
      <c r="X74" s="114">
        <f t="shared" si="24"/>
        <v>1.2000000000000011</v>
      </c>
      <c r="Z74" s="78">
        <f t="shared" si="25"/>
        <v>0.49516240125262923</v>
      </c>
      <c r="AA74" s="78">
        <f t="shared" si="26"/>
        <v>0.46887676226470565</v>
      </c>
      <c r="AB74" s="114">
        <f t="shared" si="27"/>
        <v>2.6000000000000023</v>
      </c>
      <c r="AC74" s="78">
        <f t="shared" si="28"/>
        <v>0.76309254995575904</v>
      </c>
      <c r="AD74" s="78">
        <f t="shared" si="29"/>
        <v>0.74910684043695974</v>
      </c>
      <c r="AE74" s="114">
        <f t="shared" si="30"/>
        <v>1.4000000000000012</v>
      </c>
      <c r="AF74" s="83">
        <v>0</v>
      </c>
    </row>
    <row r="75" spans="2:32" s="61" customFormat="1" ht="13.5" customHeight="1">
      <c r="B75" s="81">
        <v>70</v>
      </c>
      <c r="C75" s="82" t="s">
        <v>48</v>
      </c>
      <c r="D75" s="140">
        <v>0.59018178995233406</v>
      </c>
      <c r="E75" s="141">
        <v>0.8131818595167456</v>
      </c>
      <c r="F75" s="140">
        <v>0.57087586241303312</v>
      </c>
      <c r="G75" s="141">
        <v>0.80636318670269969</v>
      </c>
      <c r="J75" s="136">
        <v>70</v>
      </c>
      <c r="K75" s="82" t="s">
        <v>48</v>
      </c>
      <c r="L75" s="137">
        <v>0.55211127191862508</v>
      </c>
      <c r="M75" s="137">
        <v>0.79130349139928413</v>
      </c>
      <c r="N75" s="137">
        <v>0.52510113954813753</v>
      </c>
      <c r="O75" s="137">
        <v>0.79022035534451718</v>
      </c>
      <c r="Q75" s="58" t="str">
        <f t="shared" si="18"/>
        <v>大東市</v>
      </c>
      <c r="R75" s="78">
        <f t="shared" si="16"/>
        <v>0.42352366222075699</v>
      </c>
      <c r="S75" s="78">
        <f t="shared" si="19"/>
        <v>0.39920546521149869</v>
      </c>
      <c r="T75" s="114">
        <f t="shared" si="20"/>
        <v>2.4999999999999964</v>
      </c>
      <c r="U75" s="58" t="str">
        <f t="shared" si="21"/>
        <v>大東市</v>
      </c>
      <c r="V75" s="78">
        <f t="shared" si="22"/>
        <v>0.70954145528921986</v>
      </c>
      <c r="W75" s="78">
        <f t="shared" si="23"/>
        <v>0.69074895910699197</v>
      </c>
      <c r="X75" s="114">
        <f t="shared" si="24"/>
        <v>1.9000000000000017</v>
      </c>
      <c r="Z75" s="78">
        <f t="shared" si="25"/>
        <v>0.49516240125262923</v>
      </c>
      <c r="AA75" s="78">
        <f t="shared" si="26"/>
        <v>0.46887676226470565</v>
      </c>
      <c r="AB75" s="114">
        <f t="shared" si="27"/>
        <v>2.6000000000000023</v>
      </c>
      <c r="AC75" s="78">
        <f t="shared" si="28"/>
        <v>0.76309254995575904</v>
      </c>
      <c r="AD75" s="78">
        <f t="shared" si="29"/>
        <v>0.74910684043695974</v>
      </c>
      <c r="AE75" s="114">
        <f t="shared" si="30"/>
        <v>1.4000000000000012</v>
      </c>
      <c r="AF75" s="83">
        <v>0</v>
      </c>
    </row>
    <row r="76" spans="2:32" s="61" customFormat="1" ht="13.5" customHeight="1">
      <c r="B76" s="81">
        <v>71</v>
      </c>
      <c r="C76" s="82" t="s">
        <v>49</v>
      </c>
      <c r="D76" s="140">
        <v>0.58052275112627416</v>
      </c>
      <c r="E76" s="141">
        <v>0.81855440967223214</v>
      </c>
      <c r="F76" s="140">
        <v>0.57704664970893982</v>
      </c>
      <c r="G76" s="141">
        <v>0.80541085407761537</v>
      </c>
      <c r="J76" s="136">
        <v>71</v>
      </c>
      <c r="K76" s="82" t="s">
        <v>49</v>
      </c>
      <c r="L76" s="137">
        <v>0.53506327435795709</v>
      </c>
      <c r="M76" s="137">
        <v>0.79109561231900671</v>
      </c>
      <c r="N76" s="137">
        <v>0.5372237296531065</v>
      </c>
      <c r="O76" s="137">
        <v>0.78702911406601483</v>
      </c>
      <c r="Q76" s="58" t="str">
        <f t="shared" si="18"/>
        <v>千早赤阪村</v>
      </c>
      <c r="R76" s="78">
        <f t="shared" si="16"/>
        <v>0.42149624372751254</v>
      </c>
      <c r="S76" s="78">
        <f t="shared" si="19"/>
        <v>0.35777574723982708</v>
      </c>
      <c r="T76" s="114">
        <f t="shared" si="20"/>
        <v>6.3</v>
      </c>
      <c r="U76" s="58" t="str">
        <f t="shared" si="21"/>
        <v>太子町</v>
      </c>
      <c r="V76" s="78">
        <f t="shared" si="22"/>
        <v>0.70167689397770694</v>
      </c>
      <c r="W76" s="78">
        <f t="shared" si="23"/>
        <v>0.69480526944905829</v>
      </c>
      <c r="X76" s="114">
        <f t="shared" si="24"/>
        <v>0.70000000000000062</v>
      </c>
      <c r="Z76" s="78">
        <f t="shared" si="25"/>
        <v>0.49516240125262923</v>
      </c>
      <c r="AA76" s="78">
        <f t="shared" si="26"/>
        <v>0.46887676226470565</v>
      </c>
      <c r="AB76" s="114">
        <f t="shared" si="27"/>
        <v>2.6000000000000023</v>
      </c>
      <c r="AC76" s="78">
        <f t="shared" si="28"/>
        <v>0.76309254995575904</v>
      </c>
      <c r="AD76" s="78">
        <f t="shared" si="29"/>
        <v>0.74910684043695974</v>
      </c>
      <c r="AE76" s="114">
        <f t="shared" si="30"/>
        <v>1.4000000000000012</v>
      </c>
      <c r="AF76" s="83">
        <v>0</v>
      </c>
    </row>
    <row r="77" spans="2:32" s="61" customFormat="1" ht="13.5" customHeight="1">
      <c r="B77" s="81">
        <v>72</v>
      </c>
      <c r="C77" s="82" t="s">
        <v>27</v>
      </c>
      <c r="D77" s="138">
        <v>0.49127384958334019</v>
      </c>
      <c r="E77" s="139">
        <v>0.70842433928143511</v>
      </c>
      <c r="F77" s="138">
        <v>0.47763777143605629</v>
      </c>
      <c r="G77" s="139">
        <v>0.70167689397770694</v>
      </c>
      <c r="J77" s="136">
        <v>72</v>
      </c>
      <c r="K77" s="82" t="s">
        <v>27</v>
      </c>
      <c r="L77" s="137">
        <v>0.41619770349458396</v>
      </c>
      <c r="M77" s="137">
        <v>0.70367090773856777</v>
      </c>
      <c r="N77" s="137">
        <v>0.43061198307865972</v>
      </c>
      <c r="O77" s="137">
        <v>0.69480526944905829</v>
      </c>
      <c r="Q77" s="58" t="str">
        <f t="shared" si="18"/>
        <v>天王寺区</v>
      </c>
      <c r="R77" s="78">
        <f t="shared" si="16"/>
        <v>0.41920172558221225</v>
      </c>
      <c r="S77" s="78">
        <f t="shared" si="19"/>
        <v>0.39989248195436483</v>
      </c>
      <c r="T77" s="114">
        <f t="shared" si="20"/>
        <v>1.8999999999999961</v>
      </c>
      <c r="U77" s="58" t="str">
        <f t="shared" si="21"/>
        <v>天王寺区</v>
      </c>
      <c r="V77" s="78">
        <f t="shared" si="22"/>
        <v>0.69454594313185292</v>
      </c>
      <c r="W77" s="78">
        <f t="shared" si="23"/>
        <v>0.67592283105519402</v>
      </c>
      <c r="X77" s="114">
        <f t="shared" si="24"/>
        <v>1.8999999999999906</v>
      </c>
      <c r="Z77" s="78">
        <f t="shared" si="25"/>
        <v>0.49516240125262923</v>
      </c>
      <c r="AA77" s="78">
        <f t="shared" si="26"/>
        <v>0.46887676226470565</v>
      </c>
      <c r="AB77" s="114">
        <f t="shared" si="27"/>
        <v>2.6000000000000023</v>
      </c>
      <c r="AC77" s="78">
        <f t="shared" si="28"/>
        <v>0.76309254995575904</v>
      </c>
      <c r="AD77" s="78">
        <f t="shared" si="29"/>
        <v>0.74910684043695974</v>
      </c>
      <c r="AE77" s="114">
        <f t="shared" si="30"/>
        <v>1.4000000000000012</v>
      </c>
      <c r="AF77" s="83">
        <v>0</v>
      </c>
    </row>
    <row r="78" spans="2:32" s="61" customFormat="1" ht="13.5" customHeight="1">
      <c r="B78" s="81">
        <v>73</v>
      </c>
      <c r="C78" s="82" t="s">
        <v>28</v>
      </c>
      <c r="D78" s="138">
        <v>0.47040325122163645</v>
      </c>
      <c r="E78" s="139">
        <v>0.76809730175720226</v>
      </c>
      <c r="F78" s="138">
        <v>0.458756324143062</v>
      </c>
      <c r="G78" s="139">
        <v>0.75760160501435014</v>
      </c>
      <c r="J78" s="136">
        <v>73</v>
      </c>
      <c r="K78" s="82" t="s">
        <v>28</v>
      </c>
      <c r="L78" s="137">
        <v>0.39829040159350843</v>
      </c>
      <c r="M78" s="137">
        <v>0.74601476587004034</v>
      </c>
      <c r="N78" s="137">
        <v>0.44036167617881322</v>
      </c>
      <c r="O78" s="137">
        <v>0.73543211820938359</v>
      </c>
      <c r="Q78" s="58" t="str">
        <f t="shared" si="18"/>
        <v>大阪狭山市</v>
      </c>
      <c r="R78" s="78">
        <f t="shared" si="16"/>
        <v>0.41424171437341234</v>
      </c>
      <c r="S78" s="78">
        <f t="shared" si="19"/>
        <v>0.397901573226351</v>
      </c>
      <c r="T78" s="114">
        <f t="shared" si="20"/>
        <v>1.5999999999999959</v>
      </c>
      <c r="U78" s="58" t="str">
        <f t="shared" si="21"/>
        <v>阿倍野区</v>
      </c>
      <c r="V78" s="78">
        <f t="shared" si="22"/>
        <v>0.66883304621061357</v>
      </c>
      <c r="W78" s="78">
        <f t="shared" si="23"/>
        <v>0.64984792571450978</v>
      </c>
      <c r="X78" s="114">
        <f t="shared" si="24"/>
        <v>1.9000000000000017</v>
      </c>
      <c r="Z78" s="78">
        <f t="shared" si="25"/>
        <v>0.49516240125262923</v>
      </c>
      <c r="AA78" s="78">
        <f t="shared" si="26"/>
        <v>0.46887676226470565</v>
      </c>
      <c r="AB78" s="114">
        <f t="shared" si="27"/>
        <v>2.6000000000000023</v>
      </c>
      <c r="AC78" s="78">
        <f t="shared" si="28"/>
        <v>0.76309254995575904</v>
      </c>
      <c r="AD78" s="78">
        <f t="shared" si="29"/>
        <v>0.74910684043695974</v>
      </c>
      <c r="AE78" s="114">
        <f t="shared" si="30"/>
        <v>1.4000000000000012</v>
      </c>
      <c r="AF78" s="83">
        <v>0</v>
      </c>
    </row>
    <row r="79" spans="2:32" s="61" customFormat="1" ht="13.5" customHeight="1" thickBot="1">
      <c r="B79" s="81">
        <v>74</v>
      </c>
      <c r="C79" s="82" t="s">
        <v>29</v>
      </c>
      <c r="D79" s="138">
        <v>0.46582802905599341</v>
      </c>
      <c r="E79" s="139">
        <v>0.67339164526721751</v>
      </c>
      <c r="F79" s="138">
        <v>0.42149624372751254</v>
      </c>
      <c r="G79" s="139">
        <v>0.652360665583545</v>
      </c>
      <c r="J79" s="136">
        <v>74</v>
      </c>
      <c r="K79" s="82" t="s">
        <v>29</v>
      </c>
      <c r="L79" s="137">
        <v>0.39337986955286103</v>
      </c>
      <c r="M79" s="137">
        <v>0.6529639504894571</v>
      </c>
      <c r="N79" s="137">
        <v>0.35777574723982708</v>
      </c>
      <c r="O79" s="137">
        <v>0.6353635821347674</v>
      </c>
      <c r="Q79" s="58" t="str">
        <f t="shared" si="18"/>
        <v>阿倍野区</v>
      </c>
      <c r="R79" s="78">
        <f t="shared" si="16"/>
        <v>0.40938679175269832</v>
      </c>
      <c r="S79" s="78">
        <f t="shared" si="19"/>
        <v>0.37459277205332692</v>
      </c>
      <c r="T79" s="114">
        <f t="shared" si="20"/>
        <v>3.3999999999999977</v>
      </c>
      <c r="U79" s="58" t="str">
        <f t="shared" si="21"/>
        <v>千早赤阪村</v>
      </c>
      <c r="V79" s="78">
        <f t="shared" si="22"/>
        <v>0.652360665583545</v>
      </c>
      <c r="W79" s="78">
        <f t="shared" si="23"/>
        <v>0.6353635821347674</v>
      </c>
      <c r="X79" s="114">
        <f t="shared" si="24"/>
        <v>1.7000000000000015</v>
      </c>
      <c r="Z79" s="78">
        <f t="shared" si="25"/>
        <v>0.49516240125262923</v>
      </c>
      <c r="AA79" s="78">
        <f t="shared" si="26"/>
        <v>0.46887676226470565</v>
      </c>
      <c r="AB79" s="114">
        <f t="shared" si="27"/>
        <v>2.6000000000000023</v>
      </c>
      <c r="AC79" s="78">
        <f t="shared" si="28"/>
        <v>0.76309254995575904</v>
      </c>
      <c r="AD79" s="78">
        <f t="shared" si="29"/>
        <v>0.74910684043695974</v>
      </c>
      <c r="AE79" s="114">
        <f t="shared" si="30"/>
        <v>1.4000000000000012</v>
      </c>
      <c r="AF79" s="83">
        <v>9999</v>
      </c>
    </row>
    <row r="80" spans="2:32" s="61" customFormat="1" ht="13.5" customHeight="1" thickTop="1">
      <c r="B80" s="203" t="s">
        <v>0</v>
      </c>
      <c r="C80" s="204"/>
      <c r="D80" s="32">
        <v>0.49731474355561123</v>
      </c>
      <c r="E80" s="33">
        <v>0.7711034924833573</v>
      </c>
      <c r="F80" s="32">
        <f>'年齢階層別_普及率(金額)'!N14</f>
        <v>0.49516240125262923</v>
      </c>
      <c r="G80" s="33">
        <f>'年齢階層別_普及率(数量)'!N13</f>
        <v>0.76309254995575904</v>
      </c>
      <c r="J80" s="201" t="s">
        <v>0</v>
      </c>
      <c r="K80" s="202"/>
      <c r="L80" s="137">
        <v>0.46804211207712404</v>
      </c>
      <c r="M80" s="137">
        <v>0.75345091082524018</v>
      </c>
      <c r="N80" s="137">
        <v>0.46887676226470565</v>
      </c>
      <c r="O80" s="137">
        <v>0.74910684043695974</v>
      </c>
      <c r="Z80" s="84"/>
      <c r="AA80" s="84"/>
      <c r="AB80" s="84"/>
      <c r="AC80" s="84"/>
      <c r="AD80" s="84"/>
      <c r="AE80" s="84"/>
      <c r="AF80" s="85"/>
    </row>
  </sheetData>
  <mergeCells count="23">
    <mergeCell ref="AF4:AF5"/>
    <mergeCell ref="J80:K80"/>
    <mergeCell ref="Q4:T4"/>
    <mergeCell ref="B80:C80"/>
    <mergeCell ref="D4:D5"/>
    <mergeCell ref="E4:E5"/>
    <mergeCell ref="F4:F5"/>
    <mergeCell ref="G4:G5"/>
    <mergeCell ref="B3:B5"/>
    <mergeCell ref="C3:C5"/>
    <mergeCell ref="D3:E3"/>
    <mergeCell ref="F3:G3"/>
    <mergeCell ref="J3:J5"/>
    <mergeCell ref="K3:K5"/>
    <mergeCell ref="L3:M3"/>
    <mergeCell ref="N3:O3"/>
    <mergeCell ref="L4:L5"/>
    <mergeCell ref="U4:X4"/>
    <mergeCell ref="Z4:AB4"/>
    <mergeCell ref="AC4:AE4"/>
    <mergeCell ref="M4:M5"/>
    <mergeCell ref="N4:N5"/>
    <mergeCell ref="O4:O5"/>
  </mergeCells>
  <phoneticPr fontId="3"/>
  <pageMargins left="0.70866141732283472" right="0.70866141732283472" top="0.74803149606299213" bottom="0.74803149606299213" header="0.31496062992125984" footer="0.31496062992125984"/>
  <pageSetup paperSize="8" scale="73" fitToWidth="0" fitToHeight="0" orientation="landscape" r:id="rId1"/>
  <headerFooter>
    <oddHeader>&amp;R&amp;"ＭＳ 明朝,標準"&amp;12 2-14.③ジェネリック医薬品分析(全体)</oddHeader>
  </headerFooter>
  <ignoredErrors>
    <ignoredError sqref="R6:R79 V6:V79"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J80"/>
  <sheetViews>
    <sheetView showGridLines="0" zoomScaleNormal="100" zoomScaleSheetLayoutView="32" workbookViewId="0"/>
  </sheetViews>
  <sheetFormatPr defaultColWidth="9" defaultRowHeight="13.5"/>
  <cols>
    <col min="1" max="1" width="4.625" style="17" customWidth="1"/>
    <col min="2" max="9" width="15.375" style="17" customWidth="1"/>
    <col min="10" max="12" width="20.625" style="17" customWidth="1"/>
    <col min="13" max="13" width="6.625" style="17" customWidth="1"/>
    <col min="14" max="16384" width="9" style="17"/>
  </cols>
  <sheetData>
    <row r="1" spans="2:10" ht="16.5" customHeight="1">
      <c r="B1" s="17" t="s">
        <v>168</v>
      </c>
      <c r="J1" s="17" t="s">
        <v>172</v>
      </c>
    </row>
    <row r="2" spans="2:10" ht="16.5" customHeight="1">
      <c r="B2" s="17" t="s">
        <v>150</v>
      </c>
      <c r="J2" s="17" t="s">
        <v>151</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1" manualBreakCount="1">
    <brk id="78"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31" customWidth="1"/>
    <col min="2" max="2" width="2.125" style="31" customWidth="1"/>
    <col min="3" max="3" width="8.375" style="31" customWidth="1"/>
    <col min="4" max="4" width="11.625" style="31" customWidth="1"/>
    <col min="5" max="5" width="5.5" style="31" bestFit="1" customWidth="1"/>
    <col min="6" max="6" width="11.625" style="31" customWidth="1"/>
    <col min="7" max="7" width="5.5" style="31" customWidth="1"/>
    <col min="8" max="16" width="8.875" style="31" customWidth="1"/>
    <col min="17" max="16384" width="9" style="18"/>
  </cols>
  <sheetData>
    <row r="1" spans="2:15" ht="16.5" customHeight="1">
      <c r="B1" s="31" t="s">
        <v>168</v>
      </c>
    </row>
    <row r="2" spans="2:15" ht="16.5" customHeight="1">
      <c r="B2" s="31" t="s">
        <v>151</v>
      </c>
    </row>
    <row r="4" spans="2:15" ht="13.5" customHeight="1">
      <c r="B4" s="62"/>
      <c r="C4" s="63"/>
      <c r="D4" s="63"/>
      <c r="E4" s="63"/>
      <c r="F4" s="63"/>
      <c r="G4" s="64"/>
    </row>
    <row r="5" spans="2:15" ht="13.5" customHeight="1">
      <c r="B5" s="65"/>
      <c r="C5" s="66"/>
      <c r="D5" s="67">
        <v>0.54500000000000004</v>
      </c>
      <c r="E5" s="68" t="s">
        <v>176</v>
      </c>
      <c r="F5" s="69">
        <v>0.57699999999999996</v>
      </c>
      <c r="G5" s="70" t="s">
        <v>119</v>
      </c>
    </row>
    <row r="6" spans="2:15">
      <c r="B6" s="65"/>
      <c r="D6" s="67"/>
      <c r="E6" s="68"/>
      <c r="F6" s="69"/>
      <c r="G6" s="70"/>
    </row>
    <row r="7" spans="2:15">
      <c r="B7" s="65"/>
      <c r="C7" s="71"/>
      <c r="D7" s="67">
        <v>0.51100000000000001</v>
      </c>
      <c r="E7" s="68" t="s">
        <v>176</v>
      </c>
      <c r="F7" s="69">
        <v>0.54500000000000004</v>
      </c>
      <c r="G7" s="70" t="s">
        <v>120</v>
      </c>
    </row>
    <row r="8" spans="2:15">
      <c r="B8" s="65"/>
      <c r="D8" s="67"/>
      <c r="E8" s="68"/>
      <c r="F8" s="69"/>
      <c r="G8" s="70"/>
    </row>
    <row r="9" spans="2:15">
      <c r="B9" s="65"/>
      <c r="C9" s="72"/>
      <c r="D9" s="67">
        <v>0.47699999999999998</v>
      </c>
      <c r="E9" s="68" t="s">
        <v>176</v>
      </c>
      <c r="F9" s="69">
        <v>0.51100000000000001</v>
      </c>
      <c r="G9" s="70" t="s">
        <v>120</v>
      </c>
    </row>
    <row r="10" spans="2:15">
      <c r="B10" s="65"/>
      <c r="D10" s="67"/>
      <c r="E10" s="68"/>
      <c r="F10" s="69"/>
      <c r="G10" s="70"/>
    </row>
    <row r="11" spans="2:15">
      <c r="B11" s="65"/>
      <c r="C11" s="73"/>
      <c r="D11" s="67">
        <v>0.44299999999999995</v>
      </c>
      <c r="E11" s="68" t="s">
        <v>176</v>
      </c>
      <c r="F11" s="69">
        <v>0.47699999999999998</v>
      </c>
      <c r="G11" s="70" t="s">
        <v>120</v>
      </c>
    </row>
    <row r="12" spans="2:15">
      <c r="B12" s="65"/>
      <c r="D12" s="67"/>
      <c r="E12" s="68"/>
      <c r="F12" s="69"/>
      <c r="G12" s="70"/>
    </row>
    <row r="13" spans="2:15">
      <c r="B13" s="65"/>
      <c r="C13" s="74"/>
      <c r="D13" s="67">
        <v>0.40899999999999997</v>
      </c>
      <c r="E13" s="68" t="s">
        <v>176</v>
      </c>
      <c r="F13" s="69">
        <v>0.44299999999999995</v>
      </c>
      <c r="G13" s="70" t="s">
        <v>120</v>
      </c>
    </row>
    <row r="14" spans="2:15">
      <c r="B14" s="75"/>
      <c r="C14" s="76"/>
      <c r="D14" s="76"/>
      <c r="E14" s="76"/>
      <c r="F14" s="76"/>
      <c r="G14" s="77"/>
    </row>
    <row r="16" spans="2:15">
      <c r="B16" s="62"/>
      <c r="C16" s="63"/>
      <c r="D16" s="63"/>
      <c r="E16" s="63"/>
      <c r="F16" s="63"/>
      <c r="G16" s="63"/>
      <c r="H16" s="63"/>
      <c r="I16" s="63"/>
      <c r="J16" s="63"/>
      <c r="K16" s="63"/>
      <c r="L16" s="63"/>
      <c r="M16" s="63"/>
      <c r="N16" s="63"/>
      <c r="O16" s="134"/>
    </row>
    <row r="17" spans="2:15">
      <c r="B17" s="65"/>
      <c r="O17" s="109"/>
    </row>
    <row r="18" spans="2:15">
      <c r="B18" s="65"/>
      <c r="O18" s="109"/>
    </row>
    <row r="19" spans="2:15">
      <c r="B19" s="65"/>
      <c r="O19" s="109"/>
    </row>
    <row r="20" spans="2:15">
      <c r="B20" s="65"/>
      <c r="O20" s="109"/>
    </row>
    <row r="21" spans="2:15">
      <c r="B21" s="65"/>
      <c r="O21" s="109"/>
    </row>
    <row r="22" spans="2:15">
      <c r="B22" s="65"/>
      <c r="O22" s="109"/>
    </row>
    <row r="23" spans="2:15">
      <c r="B23" s="65"/>
      <c r="O23" s="109"/>
    </row>
    <row r="24" spans="2:15">
      <c r="B24" s="65"/>
      <c r="O24" s="109"/>
    </row>
    <row r="25" spans="2:15">
      <c r="B25" s="65"/>
      <c r="O25" s="109"/>
    </row>
    <row r="26" spans="2:15">
      <c r="B26" s="65"/>
      <c r="O26" s="109"/>
    </row>
    <row r="27" spans="2:15">
      <c r="B27" s="65"/>
      <c r="O27" s="109"/>
    </row>
    <row r="28" spans="2:15">
      <c r="B28" s="65"/>
      <c r="O28" s="109"/>
    </row>
    <row r="29" spans="2:15">
      <c r="B29" s="65"/>
      <c r="O29" s="109"/>
    </row>
    <row r="30" spans="2:15">
      <c r="B30" s="65"/>
      <c r="O30" s="109"/>
    </row>
    <row r="31" spans="2:15">
      <c r="B31" s="65"/>
      <c r="O31" s="109"/>
    </row>
    <row r="32" spans="2:15">
      <c r="B32" s="65"/>
      <c r="O32" s="109"/>
    </row>
    <row r="33" spans="2:15">
      <c r="B33" s="65"/>
      <c r="O33" s="109"/>
    </row>
    <row r="34" spans="2:15">
      <c r="B34" s="65"/>
      <c r="O34" s="109"/>
    </row>
    <row r="35" spans="2:15">
      <c r="B35" s="65"/>
      <c r="O35" s="109"/>
    </row>
    <row r="36" spans="2:15">
      <c r="B36" s="65"/>
      <c r="O36" s="109"/>
    </row>
    <row r="37" spans="2:15">
      <c r="B37" s="65"/>
      <c r="O37" s="109"/>
    </row>
    <row r="38" spans="2:15">
      <c r="B38" s="65"/>
      <c r="O38" s="109"/>
    </row>
    <row r="39" spans="2:15">
      <c r="B39" s="65"/>
      <c r="O39" s="109"/>
    </row>
    <row r="40" spans="2:15">
      <c r="B40" s="65"/>
      <c r="O40" s="109"/>
    </row>
    <row r="41" spans="2:15">
      <c r="B41" s="65"/>
      <c r="O41" s="109"/>
    </row>
    <row r="42" spans="2:15">
      <c r="B42" s="65"/>
      <c r="O42" s="109"/>
    </row>
    <row r="43" spans="2:15">
      <c r="B43" s="65"/>
      <c r="O43" s="109"/>
    </row>
    <row r="44" spans="2:15">
      <c r="B44" s="65"/>
      <c r="O44" s="109"/>
    </row>
    <row r="45" spans="2:15">
      <c r="B45" s="65"/>
      <c r="O45" s="109"/>
    </row>
    <row r="46" spans="2:15">
      <c r="B46" s="65"/>
      <c r="O46" s="109"/>
    </row>
    <row r="47" spans="2:15">
      <c r="B47" s="65"/>
      <c r="O47" s="109"/>
    </row>
    <row r="48" spans="2:15">
      <c r="B48" s="65"/>
      <c r="O48" s="109"/>
    </row>
    <row r="49" spans="2:15">
      <c r="B49" s="65"/>
      <c r="O49" s="109"/>
    </row>
    <row r="50" spans="2:15">
      <c r="B50" s="65"/>
      <c r="O50" s="109"/>
    </row>
    <row r="51" spans="2:15">
      <c r="B51" s="65"/>
      <c r="O51" s="109"/>
    </row>
    <row r="52" spans="2:15">
      <c r="B52" s="65"/>
      <c r="O52" s="109"/>
    </row>
    <row r="53" spans="2:15">
      <c r="B53" s="65"/>
      <c r="O53" s="109"/>
    </row>
    <row r="54" spans="2:15">
      <c r="B54" s="65"/>
      <c r="O54" s="109"/>
    </row>
    <row r="55" spans="2:15">
      <c r="B55" s="65"/>
      <c r="O55" s="109"/>
    </row>
    <row r="56" spans="2:15">
      <c r="B56" s="65"/>
      <c r="O56" s="109"/>
    </row>
    <row r="57" spans="2:15">
      <c r="B57" s="65"/>
      <c r="O57" s="109"/>
    </row>
    <row r="58" spans="2:15">
      <c r="B58" s="65"/>
      <c r="O58" s="109"/>
    </row>
    <row r="59" spans="2:15">
      <c r="B59" s="65"/>
      <c r="O59" s="109"/>
    </row>
    <row r="60" spans="2:15">
      <c r="B60" s="65"/>
      <c r="O60" s="109"/>
    </row>
    <row r="61" spans="2:15">
      <c r="B61" s="65"/>
      <c r="O61" s="109"/>
    </row>
    <row r="62" spans="2:15">
      <c r="B62" s="65"/>
      <c r="O62" s="109"/>
    </row>
    <row r="63" spans="2:15">
      <c r="B63" s="65"/>
      <c r="O63" s="109"/>
    </row>
    <row r="64" spans="2:15">
      <c r="B64" s="65"/>
      <c r="O64" s="109"/>
    </row>
    <row r="65" spans="2:15">
      <c r="B65" s="65"/>
      <c r="O65" s="109"/>
    </row>
    <row r="66" spans="2:15">
      <c r="B66" s="65"/>
      <c r="O66" s="109"/>
    </row>
    <row r="67" spans="2:15">
      <c r="B67" s="65"/>
      <c r="O67" s="109"/>
    </row>
    <row r="68" spans="2:15">
      <c r="B68" s="65"/>
      <c r="O68" s="109"/>
    </row>
    <row r="69" spans="2:15">
      <c r="B69" s="65"/>
      <c r="O69" s="109"/>
    </row>
    <row r="70" spans="2:15">
      <c r="B70" s="65"/>
      <c r="O70" s="109"/>
    </row>
    <row r="71" spans="2:15">
      <c r="B71" s="65"/>
      <c r="O71" s="109"/>
    </row>
    <row r="72" spans="2:15">
      <c r="B72" s="65"/>
      <c r="O72" s="109"/>
    </row>
    <row r="73" spans="2:15">
      <c r="B73" s="65"/>
      <c r="O73" s="109"/>
    </row>
    <row r="74" spans="2:15">
      <c r="B74" s="65"/>
      <c r="O74" s="109"/>
    </row>
    <row r="75" spans="2:15">
      <c r="B75" s="65"/>
      <c r="O75" s="109"/>
    </row>
    <row r="76" spans="2:15">
      <c r="B76" s="65"/>
      <c r="O76" s="109"/>
    </row>
    <row r="77" spans="2:15">
      <c r="B77" s="65"/>
      <c r="O77" s="109"/>
    </row>
    <row r="78" spans="2:15">
      <c r="B78" s="65"/>
      <c r="O78" s="109"/>
    </row>
    <row r="79" spans="2:15">
      <c r="B79" s="65"/>
      <c r="O79" s="109"/>
    </row>
    <row r="80" spans="2:15">
      <c r="B80" s="108"/>
      <c r="O80" s="109"/>
    </row>
    <row r="81" spans="2:15">
      <c r="B81" s="108"/>
      <c r="O81" s="109"/>
    </row>
    <row r="82" spans="2:15">
      <c r="B82" s="108"/>
      <c r="O82" s="109"/>
    </row>
    <row r="83" spans="2:15">
      <c r="B83" s="108"/>
      <c r="O83" s="109"/>
    </row>
    <row r="84" spans="2:15">
      <c r="B84" s="135"/>
      <c r="C84" s="110"/>
      <c r="D84" s="110"/>
      <c r="E84" s="110"/>
      <c r="F84" s="110"/>
      <c r="G84" s="110"/>
      <c r="H84" s="110"/>
      <c r="I84" s="110"/>
      <c r="J84" s="110"/>
      <c r="K84" s="110"/>
      <c r="L84" s="110"/>
      <c r="M84" s="110"/>
      <c r="N84" s="110"/>
      <c r="O84" s="111"/>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J80"/>
  <sheetViews>
    <sheetView showGridLines="0" zoomScaleNormal="100" zoomScaleSheetLayoutView="39" workbookViewId="0"/>
  </sheetViews>
  <sheetFormatPr defaultColWidth="9" defaultRowHeight="13.5"/>
  <cols>
    <col min="1" max="1" width="4.625" style="17" customWidth="1"/>
    <col min="2" max="9" width="15.375" style="17" customWidth="1"/>
    <col min="10" max="12" width="20.625" style="17" customWidth="1"/>
    <col min="13" max="13" width="6.625" style="17" customWidth="1"/>
    <col min="14" max="16384" width="9" style="17"/>
  </cols>
  <sheetData>
    <row r="1" spans="2:10" ht="16.5" customHeight="1">
      <c r="B1" s="17" t="s">
        <v>169</v>
      </c>
      <c r="J1" s="17" t="s">
        <v>173</v>
      </c>
    </row>
    <row r="2" spans="2:10" ht="16.5" customHeight="1">
      <c r="B2" s="17" t="s">
        <v>152</v>
      </c>
      <c r="J2" s="17" t="s">
        <v>152</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1" manualBreakCount="1">
    <brk id="7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31" customWidth="1"/>
    <col min="2" max="2" width="2.125" style="31" customWidth="1"/>
    <col min="3" max="3" width="8.375" style="31" customWidth="1"/>
    <col min="4" max="4" width="11.625" style="31" customWidth="1"/>
    <col min="5" max="5" width="5.5" style="31" bestFit="1" customWidth="1"/>
    <col min="6" max="6" width="11.625" style="31" customWidth="1"/>
    <col min="7" max="7" width="5.5" style="31" customWidth="1"/>
    <col min="8" max="16" width="8.875" style="31" customWidth="1"/>
    <col min="17" max="16384" width="9" style="18"/>
  </cols>
  <sheetData>
    <row r="1" spans="2:15" ht="16.5" customHeight="1">
      <c r="B1" s="31" t="s">
        <v>169</v>
      </c>
    </row>
    <row r="2" spans="2:15" ht="16.5" customHeight="1">
      <c r="B2" s="31" t="s">
        <v>151</v>
      </c>
    </row>
    <row r="4" spans="2:15" ht="13.5" customHeight="1">
      <c r="B4" s="62"/>
      <c r="C4" s="63"/>
      <c r="D4" s="63"/>
      <c r="E4" s="63"/>
      <c r="F4" s="63"/>
      <c r="G4" s="64"/>
    </row>
    <row r="5" spans="2:15" ht="13.5" customHeight="1">
      <c r="B5" s="65"/>
      <c r="C5" s="66"/>
      <c r="D5" s="67">
        <v>0.79600000000000015</v>
      </c>
      <c r="E5" s="68" t="s">
        <v>176</v>
      </c>
      <c r="F5" s="69">
        <v>0.83099999999999996</v>
      </c>
      <c r="G5" s="70" t="s">
        <v>119</v>
      </c>
    </row>
    <row r="6" spans="2:15">
      <c r="B6" s="65"/>
      <c r="D6" s="67"/>
      <c r="E6" s="68"/>
      <c r="F6" s="69"/>
      <c r="G6" s="70"/>
    </row>
    <row r="7" spans="2:15">
      <c r="B7" s="65"/>
      <c r="C7" s="71"/>
      <c r="D7" s="67">
        <v>0.76000000000000012</v>
      </c>
      <c r="E7" s="68" t="s">
        <v>176</v>
      </c>
      <c r="F7" s="69">
        <v>0.79600000000000015</v>
      </c>
      <c r="G7" s="70" t="s">
        <v>120</v>
      </c>
    </row>
    <row r="8" spans="2:15">
      <c r="B8" s="65"/>
      <c r="D8" s="67"/>
      <c r="E8" s="68"/>
      <c r="F8" s="69"/>
      <c r="G8" s="70"/>
    </row>
    <row r="9" spans="2:15">
      <c r="B9" s="65"/>
      <c r="C9" s="72"/>
      <c r="D9" s="67">
        <v>0.72400000000000009</v>
      </c>
      <c r="E9" s="68" t="s">
        <v>176</v>
      </c>
      <c r="F9" s="69">
        <v>0.76000000000000012</v>
      </c>
      <c r="G9" s="70" t="s">
        <v>120</v>
      </c>
    </row>
    <row r="10" spans="2:15">
      <c r="B10" s="65"/>
      <c r="D10" s="67"/>
      <c r="E10" s="68"/>
      <c r="F10" s="69"/>
      <c r="G10" s="70"/>
    </row>
    <row r="11" spans="2:15">
      <c r="B11" s="65"/>
      <c r="C11" s="73"/>
      <c r="D11" s="67">
        <v>0.68800000000000006</v>
      </c>
      <c r="E11" s="68" t="s">
        <v>176</v>
      </c>
      <c r="F11" s="69">
        <v>0.72400000000000009</v>
      </c>
      <c r="G11" s="70" t="s">
        <v>120</v>
      </c>
    </row>
    <row r="12" spans="2:15">
      <c r="B12" s="65"/>
      <c r="D12" s="67"/>
      <c r="E12" s="68"/>
      <c r="F12" s="69"/>
      <c r="G12" s="70"/>
    </row>
    <row r="13" spans="2:15">
      <c r="B13" s="65"/>
      <c r="C13" s="74"/>
      <c r="D13" s="67">
        <v>0.65200000000000002</v>
      </c>
      <c r="E13" s="68" t="s">
        <v>176</v>
      </c>
      <c r="F13" s="69">
        <v>0.68800000000000006</v>
      </c>
      <c r="G13" s="70" t="s">
        <v>120</v>
      </c>
    </row>
    <row r="14" spans="2:15">
      <c r="B14" s="75"/>
      <c r="C14" s="76"/>
      <c r="D14" s="76"/>
      <c r="E14" s="76"/>
      <c r="F14" s="76"/>
      <c r="G14" s="77"/>
    </row>
    <row r="16" spans="2:15">
      <c r="B16" s="62"/>
      <c r="C16" s="63"/>
      <c r="D16" s="63"/>
      <c r="E16" s="63"/>
      <c r="F16" s="63"/>
      <c r="G16" s="63"/>
      <c r="H16" s="63"/>
      <c r="I16" s="63"/>
      <c r="J16" s="63"/>
      <c r="K16" s="63"/>
      <c r="L16" s="63"/>
      <c r="M16" s="63"/>
      <c r="N16" s="63"/>
      <c r="O16" s="134"/>
    </row>
    <row r="17" spans="2:15">
      <c r="B17" s="65"/>
      <c r="O17" s="109"/>
    </row>
    <row r="18" spans="2:15">
      <c r="B18" s="65"/>
      <c r="O18" s="109"/>
    </row>
    <row r="19" spans="2:15">
      <c r="B19" s="65"/>
      <c r="O19" s="109"/>
    </row>
    <row r="20" spans="2:15">
      <c r="B20" s="65"/>
      <c r="O20" s="109"/>
    </row>
    <row r="21" spans="2:15">
      <c r="B21" s="65"/>
      <c r="O21" s="109"/>
    </row>
    <row r="22" spans="2:15">
      <c r="B22" s="65"/>
      <c r="O22" s="109"/>
    </row>
    <row r="23" spans="2:15">
      <c r="B23" s="65"/>
      <c r="O23" s="109"/>
    </row>
    <row r="24" spans="2:15">
      <c r="B24" s="65"/>
      <c r="O24" s="109"/>
    </row>
    <row r="25" spans="2:15">
      <c r="B25" s="65"/>
      <c r="O25" s="109"/>
    </row>
    <row r="26" spans="2:15">
      <c r="B26" s="65"/>
      <c r="O26" s="109"/>
    </row>
    <row r="27" spans="2:15">
      <c r="B27" s="65"/>
      <c r="O27" s="109"/>
    </row>
    <row r="28" spans="2:15">
      <c r="B28" s="65"/>
      <c r="O28" s="109"/>
    </row>
    <row r="29" spans="2:15">
      <c r="B29" s="65"/>
      <c r="O29" s="109"/>
    </row>
    <row r="30" spans="2:15">
      <c r="B30" s="65"/>
      <c r="O30" s="109"/>
    </row>
    <row r="31" spans="2:15">
      <c r="B31" s="65"/>
      <c r="O31" s="109"/>
    </row>
    <row r="32" spans="2:15">
      <c r="B32" s="65"/>
      <c r="O32" s="109"/>
    </row>
    <row r="33" spans="2:15">
      <c r="B33" s="65"/>
      <c r="O33" s="109"/>
    </row>
    <row r="34" spans="2:15">
      <c r="B34" s="65"/>
      <c r="O34" s="109"/>
    </row>
    <row r="35" spans="2:15">
      <c r="B35" s="65"/>
      <c r="O35" s="109"/>
    </row>
    <row r="36" spans="2:15">
      <c r="B36" s="65"/>
      <c r="O36" s="109"/>
    </row>
    <row r="37" spans="2:15">
      <c r="B37" s="65"/>
      <c r="O37" s="109"/>
    </row>
    <row r="38" spans="2:15">
      <c r="B38" s="65"/>
      <c r="O38" s="109"/>
    </row>
    <row r="39" spans="2:15">
      <c r="B39" s="65"/>
      <c r="O39" s="109"/>
    </row>
    <row r="40" spans="2:15">
      <c r="B40" s="65"/>
      <c r="O40" s="109"/>
    </row>
    <row r="41" spans="2:15">
      <c r="B41" s="65"/>
      <c r="O41" s="109"/>
    </row>
    <row r="42" spans="2:15">
      <c r="B42" s="65"/>
      <c r="O42" s="109"/>
    </row>
    <row r="43" spans="2:15">
      <c r="B43" s="65"/>
      <c r="O43" s="109"/>
    </row>
    <row r="44" spans="2:15">
      <c r="B44" s="65"/>
      <c r="O44" s="109"/>
    </row>
    <row r="45" spans="2:15">
      <c r="B45" s="65"/>
      <c r="O45" s="109"/>
    </row>
    <row r="46" spans="2:15">
      <c r="B46" s="65"/>
      <c r="O46" s="109"/>
    </row>
    <row r="47" spans="2:15">
      <c r="B47" s="65"/>
      <c r="O47" s="109"/>
    </row>
    <row r="48" spans="2:15">
      <c r="B48" s="65"/>
      <c r="O48" s="109"/>
    </row>
    <row r="49" spans="2:15">
      <c r="B49" s="65"/>
      <c r="O49" s="109"/>
    </row>
    <row r="50" spans="2:15">
      <c r="B50" s="65"/>
      <c r="O50" s="109"/>
    </row>
    <row r="51" spans="2:15">
      <c r="B51" s="65"/>
      <c r="O51" s="109"/>
    </row>
    <row r="52" spans="2:15">
      <c r="B52" s="65"/>
      <c r="O52" s="109"/>
    </row>
    <row r="53" spans="2:15">
      <c r="B53" s="65"/>
      <c r="O53" s="109"/>
    </row>
    <row r="54" spans="2:15">
      <c r="B54" s="65"/>
      <c r="O54" s="109"/>
    </row>
    <row r="55" spans="2:15">
      <c r="B55" s="65"/>
      <c r="O55" s="109"/>
    </row>
    <row r="56" spans="2:15">
      <c r="B56" s="65"/>
      <c r="O56" s="109"/>
    </row>
    <row r="57" spans="2:15">
      <c r="B57" s="65"/>
      <c r="O57" s="109"/>
    </row>
    <row r="58" spans="2:15">
      <c r="B58" s="65"/>
      <c r="O58" s="109"/>
    </row>
    <row r="59" spans="2:15">
      <c r="B59" s="65"/>
      <c r="O59" s="109"/>
    </row>
    <row r="60" spans="2:15">
      <c r="B60" s="65"/>
      <c r="O60" s="109"/>
    </row>
    <row r="61" spans="2:15">
      <c r="B61" s="65"/>
      <c r="O61" s="109"/>
    </row>
    <row r="62" spans="2:15">
      <c r="B62" s="65"/>
      <c r="O62" s="109"/>
    </row>
    <row r="63" spans="2:15">
      <c r="B63" s="65"/>
      <c r="O63" s="109"/>
    </row>
    <row r="64" spans="2:15">
      <c r="B64" s="65"/>
      <c r="O64" s="109"/>
    </row>
    <row r="65" spans="2:15">
      <c r="B65" s="65"/>
      <c r="O65" s="109"/>
    </row>
    <row r="66" spans="2:15">
      <c r="B66" s="65"/>
      <c r="O66" s="109"/>
    </row>
    <row r="67" spans="2:15">
      <c r="B67" s="65"/>
      <c r="O67" s="109"/>
    </row>
    <row r="68" spans="2:15">
      <c r="B68" s="65"/>
      <c r="O68" s="109"/>
    </row>
    <row r="69" spans="2:15">
      <c r="B69" s="65"/>
      <c r="O69" s="109"/>
    </row>
    <row r="70" spans="2:15">
      <c r="B70" s="65"/>
      <c r="O70" s="109"/>
    </row>
    <row r="71" spans="2:15">
      <c r="B71" s="65"/>
      <c r="O71" s="109"/>
    </row>
    <row r="72" spans="2:15">
      <c r="B72" s="65"/>
      <c r="O72" s="109"/>
    </row>
    <row r="73" spans="2:15">
      <c r="B73" s="65"/>
      <c r="O73" s="109"/>
    </row>
    <row r="74" spans="2:15">
      <c r="B74" s="65"/>
      <c r="O74" s="109"/>
    </row>
    <row r="75" spans="2:15">
      <c r="B75" s="65"/>
      <c r="O75" s="109"/>
    </row>
    <row r="76" spans="2:15">
      <c r="B76" s="65"/>
      <c r="O76" s="109"/>
    </row>
    <row r="77" spans="2:15">
      <c r="B77" s="65"/>
      <c r="O77" s="109"/>
    </row>
    <row r="78" spans="2:15">
      <c r="B78" s="65"/>
      <c r="O78" s="109"/>
    </row>
    <row r="79" spans="2:15">
      <c r="B79" s="65"/>
      <c r="O79" s="109"/>
    </row>
    <row r="80" spans="2:15">
      <c r="B80" s="108"/>
      <c r="O80" s="109"/>
    </row>
    <row r="81" spans="2:15">
      <c r="B81" s="108"/>
      <c r="O81" s="109"/>
    </row>
    <row r="82" spans="2:15">
      <c r="B82" s="108"/>
      <c r="O82" s="109"/>
    </row>
    <row r="83" spans="2:15">
      <c r="B83" s="108"/>
      <c r="O83" s="109"/>
    </row>
    <row r="84" spans="2:15">
      <c r="B84" s="135"/>
      <c r="C84" s="110"/>
      <c r="D84" s="110"/>
      <c r="E84" s="110"/>
      <c r="F84" s="110"/>
      <c r="G84" s="110"/>
      <c r="H84" s="110"/>
      <c r="I84" s="110"/>
      <c r="J84" s="110"/>
      <c r="K84" s="110"/>
      <c r="L84" s="110"/>
      <c r="M84" s="110"/>
      <c r="N84" s="110"/>
      <c r="O84" s="111"/>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2-14.③ジェネリック医薬品分析(全体)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年齢階層別_普及率(金額)</vt:lpstr>
      <vt:lpstr>男女別_普及率(金額)</vt:lpstr>
      <vt:lpstr>年齢階層別_普及率(数量)</vt:lpstr>
      <vt:lpstr>男女別_普及率(数量)</vt:lpstr>
      <vt:lpstr>市区町村別_普及率</vt:lpstr>
      <vt:lpstr>市区町村別_普及率(金額)グラフ</vt:lpstr>
      <vt:lpstr>市区町村別_普及率(金額)MAP</vt:lpstr>
      <vt:lpstr>市区町村別_普及率(数量)グラフ</vt:lpstr>
      <vt:lpstr>市区町村別_普及率(数量)MAP</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'年齢階層別_普及率(金額)'!Print_Area</vt:lpstr>
      <vt:lpstr>'年齢階層別_普及率(数量)'!Print_Area</vt:lpstr>
      <vt:lpstr>市区町村別_普及率!Print_Titles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2023-10-23T04:43:08Z</dcterms:created>
  <dcterms:modified xsi:type="dcterms:W3CDTF">2023-12-27T12:35:19Z</dcterms:modified>
  <cp:category/>
  <cp:contentStatus/>
  <dc:language/>
  <cp:version/>
</cp:coreProperties>
</file>